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ASUS\Desktop\Hapag Lloyd\Excel Training\Excel Demo Workbooks\"/>
    </mc:Choice>
  </mc:AlternateContent>
  <xr:revisionPtr revIDLastSave="0" documentId="13_ncr:1_{CEE39FD6-638B-4E10-AF78-35950E5CACF4}" xr6:coauthVersionLast="47" xr6:coauthVersionMax="47" xr10:uidLastSave="{00000000-0000-0000-0000-000000000000}"/>
  <bookViews>
    <workbookView xWindow="-28920" yWindow="-5055" windowWidth="29040" windowHeight="15840" tabRatio="651" activeTab="2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7" l="1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<sst xmlns="http://schemas.openxmlformats.org/spreadsheetml/2006/main" count="30087" uniqueCount="7271">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</sst>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6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6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8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6" fontId="19" fillId="7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workbookViewId="0">
      <selection activeCell="G22" sqref="G22"/>
    </sheetView>
  </sheetViews>
  <sheetFormatPr defaultRowHeight="14.4" x14ac:dyDescent="0.3"/>
  <cols>
    <col min="1" max="1" width="17.77734375" bestFit="1" customWidth="1"/>
    <col min="2" max="2" width="22.88671875" customWidth="1"/>
    <col min="3" max="3" width="13.77734375" bestFit="1" customWidth="1"/>
    <col min="4" max="4" width="7.44140625" customWidth="1"/>
    <col min="6" max="6" width="13" customWidth="1"/>
    <col min="7" max="7" width="11" customWidth="1"/>
    <col min="8" max="8" width="15" customWidth="1"/>
    <col min="9" max="9" width="11.5546875" customWidth="1"/>
    <col min="10" max="10" width="32.21875" customWidth="1"/>
    <col min="11" max="11" width="21.5546875" customWidth="1"/>
  </cols>
  <sheetData>
    <row r="1" spans="1:11" x14ac:dyDescent="0.3">
      <c r="A1" s="44" t="s">
        <v>7243</v>
      </c>
      <c r="B1" s="44" t="s">
        <v>7125</v>
      </c>
      <c r="C1" s="44" t="s">
        <v>7126</v>
      </c>
      <c r="D1" s="44" t="s">
        <v>7127</v>
      </c>
      <c r="E1" s="44" t="s">
        <v>7128</v>
      </c>
      <c r="F1" s="55" t="s">
        <v>7265</v>
      </c>
      <c r="G1" s="55" t="s">
        <v>7264</v>
      </c>
      <c r="H1" s="44" t="s">
        <v>7130</v>
      </c>
      <c r="I1" s="44" t="s">
        <v>7266</v>
      </c>
      <c r="J1" s="44" t="s">
        <v>7129</v>
      </c>
      <c r="K1" s="44" t="s">
        <v>7267</v>
      </c>
    </row>
    <row r="2" spans="1:11" x14ac:dyDescent="0.3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48">
        <v>36368</v>
      </c>
      <c r="G2" s="56"/>
      <c r="H2" t="s">
        <v>7136</v>
      </c>
      <c r="I2" s="57"/>
      <c r="J2" t="s">
        <v>7135</v>
      </c>
      <c r="K2" s="57"/>
    </row>
    <row r="3" spans="1:11" x14ac:dyDescent="0.3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48">
        <v>28816</v>
      </c>
      <c r="G3" s="56"/>
      <c r="H3" t="s">
        <v>7142</v>
      </c>
      <c r="I3" s="57"/>
      <c r="J3" t="s">
        <v>7141</v>
      </c>
      <c r="K3" s="57"/>
    </row>
    <row r="4" spans="1:11" x14ac:dyDescent="0.3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48">
        <v>21178</v>
      </c>
      <c r="G4" s="56"/>
      <c r="H4" t="s">
        <v>7148</v>
      </c>
      <c r="I4" s="57"/>
      <c r="J4" t="s">
        <v>7147</v>
      </c>
      <c r="K4" s="57"/>
    </row>
    <row r="5" spans="1:11" x14ac:dyDescent="0.3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48">
        <v>35783</v>
      </c>
      <c r="G5" s="56"/>
      <c r="H5" t="s">
        <v>7154</v>
      </c>
      <c r="I5" s="57"/>
      <c r="J5" t="s">
        <v>7153</v>
      </c>
      <c r="K5" s="57"/>
    </row>
    <row r="6" spans="1:11" x14ac:dyDescent="0.3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48">
        <v>24711</v>
      </c>
      <c r="G6" s="56"/>
      <c r="H6" t="s">
        <v>7160</v>
      </c>
      <c r="I6" s="57"/>
      <c r="J6" t="s">
        <v>7159</v>
      </c>
      <c r="K6" s="57"/>
    </row>
    <row r="7" spans="1:11" x14ac:dyDescent="0.3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48">
        <v>22260</v>
      </c>
      <c r="G7" s="56"/>
      <c r="H7" t="s">
        <v>7166</v>
      </c>
      <c r="I7" s="57"/>
      <c r="J7" t="s">
        <v>7165</v>
      </c>
      <c r="K7" s="57"/>
    </row>
    <row r="8" spans="1:11" x14ac:dyDescent="0.3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48">
        <v>28430</v>
      </c>
      <c r="G8" s="56"/>
      <c r="H8" t="s">
        <v>7172</v>
      </c>
      <c r="I8" s="57"/>
      <c r="J8" t="s">
        <v>7171</v>
      </c>
      <c r="K8" s="57"/>
    </row>
    <row r="9" spans="1:11" x14ac:dyDescent="0.3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48">
        <v>33222</v>
      </c>
      <c r="G9" s="56"/>
      <c r="H9" t="s">
        <v>7178</v>
      </c>
      <c r="I9" s="57"/>
      <c r="J9" t="s">
        <v>7177</v>
      </c>
      <c r="K9" s="57"/>
    </row>
    <row r="10" spans="1:11" x14ac:dyDescent="0.3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48">
        <v>22710</v>
      </c>
      <c r="G10" s="56"/>
      <c r="H10" t="s">
        <v>7184</v>
      </c>
      <c r="I10" s="57"/>
      <c r="J10" t="s">
        <v>7183</v>
      </c>
      <c r="K10" s="57"/>
    </row>
    <row r="11" spans="1:11" x14ac:dyDescent="0.3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48">
        <v>25079</v>
      </c>
      <c r="G11" s="56"/>
      <c r="H11" t="s">
        <v>7189</v>
      </c>
      <c r="I11" s="57"/>
      <c r="J11" t="s">
        <v>7188</v>
      </c>
      <c r="K11" s="57"/>
    </row>
    <row r="12" spans="1:11" x14ac:dyDescent="0.3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48">
        <v>32076</v>
      </c>
      <c r="G12" s="56"/>
      <c r="H12" t="s">
        <v>7194</v>
      </c>
      <c r="I12" s="57"/>
      <c r="J12" t="s">
        <v>7193</v>
      </c>
      <c r="K12" s="57"/>
    </row>
    <row r="13" spans="1:11" x14ac:dyDescent="0.3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48">
        <v>34573</v>
      </c>
      <c r="G13" s="56"/>
      <c r="H13" t="s">
        <v>7199</v>
      </c>
      <c r="I13" s="57"/>
      <c r="J13" t="s">
        <v>7198</v>
      </c>
      <c r="K13" s="57"/>
    </row>
    <row r="14" spans="1:11" x14ac:dyDescent="0.3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48">
        <v>33664</v>
      </c>
      <c r="G14" s="56"/>
      <c r="H14" t="s">
        <v>7205</v>
      </c>
      <c r="I14" s="57"/>
      <c r="J14" t="s">
        <v>7204</v>
      </c>
      <c r="K14" s="57"/>
    </row>
    <row r="15" spans="1:11" x14ac:dyDescent="0.3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48">
        <v>20645</v>
      </c>
      <c r="G15" s="56"/>
      <c r="H15" t="s">
        <v>7210</v>
      </c>
      <c r="I15" s="57"/>
      <c r="J15" t="s">
        <v>7209</v>
      </c>
      <c r="K15" s="57"/>
    </row>
    <row r="16" spans="1:11" x14ac:dyDescent="0.3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48">
        <v>22189</v>
      </c>
      <c r="G16" s="56"/>
      <c r="H16" t="s">
        <v>7216</v>
      </c>
      <c r="I16" s="57"/>
      <c r="J16" t="s">
        <v>7215</v>
      </c>
      <c r="K16" s="57"/>
    </row>
    <row r="17" spans="1:11" x14ac:dyDescent="0.3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48">
        <v>29241</v>
      </c>
      <c r="G17" s="56"/>
      <c r="H17" t="s">
        <v>7222</v>
      </c>
      <c r="I17" s="57"/>
      <c r="J17" t="s">
        <v>7221</v>
      </c>
      <c r="K17" s="57"/>
    </row>
    <row r="18" spans="1:11" x14ac:dyDescent="0.3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48">
        <v>34039</v>
      </c>
      <c r="G18" s="56"/>
      <c r="H18" t="s">
        <v>7227</v>
      </c>
      <c r="I18" s="57"/>
      <c r="J18" t="s">
        <v>7226</v>
      </c>
      <c r="K18" s="57"/>
    </row>
    <row r="19" spans="1:11" x14ac:dyDescent="0.3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48">
        <v>31810</v>
      </c>
      <c r="G19" s="56"/>
      <c r="H19" t="s">
        <v>7233</v>
      </c>
      <c r="I19" s="57"/>
      <c r="J19" t="s">
        <v>7232</v>
      </c>
      <c r="K19" s="57"/>
    </row>
    <row r="20" spans="1:11" x14ac:dyDescent="0.3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48">
        <v>22219</v>
      </c>
      <c r="G20" s="56"/>
      <c r="H20" t="s">
        <v>7237</v>
      </c>
      <c r="I20" s="57"/>
      <c r="J20" t="s">
        <v>7236</v>
      </c>
      <c r="K20" s="57"/>
    </row>
    <row r="21" spans="1:11" x14ac:dyDescent="0.3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48">
        <v>32346</v>
      </c>
      <c r="G21" s="56"/>
      <c r="H21" t="s">
        <v>7242</v>
      </c>
      <c r="I21" s="57"/>
      <c r="J21" t="s">
        <v>7241</v>
      </c>
      <c r="K21" s="5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J10" sqref="J10"/>
    </sheetView>
  </sheetViews>
  <sheetFormatPr defaultRowHeight="14.4" x14ac:dyDescent="0.3"/>
  <cols>
    <col min="1" max="1" width="3.77734375" customWidth="1"/>
    <col min="2" max="2" width="9.44140625" customWidth="1"/>
    <col min="3" max="3" width="9.88671875" customWidth="1"/>
    <col min="4" max="4" width="11.109375" customWidth="1"/>
    <col min="5" max="14" width="10.33203125" customWidth="1"/>
  </cols>
  <sheetData>
    <row r="1" spans="2:14" ht="15" thickBot="1" x14ac:dyDescent="0.35"/>
    <row r="2" spans="2:14" ht="17.399999999999999" customHeight="1" thickBot="1" x14ac:dyDescent="0.35">
      <c r="C2" s="67" t="s">
        <v>7123</v>
      </c>
      <c r="D2" s="69" t="s">
        <v>7109</v>
      </c>
      <c r="E2" s="66" t="s">
        <v>7268</v>
      </c>
      <c r="F2" s="66"/>
      <c r="G2" s="66"/>
      <c r="H2" s="66"/>
      <c r="I2" s="66"/>
      <c r="J2" s="66"/>
      <c r="K2" s="66"/>
      <c r="L2" s="66"/>
      <c r="M2" s="66"/>
      <c r="N2" s="66"/>
    </row>
    <row r="3" spans="2:14" ht="14.4" customHeight="1" thickBot="1" x14ac:dyDescent="0.35">
      <c r="C3" s="68"/>
      <c r="D3" s="69"/>
      <c r="E3" s="51" t="s">
        <v>7110</v>
      </c>
      <c r="F3" s="51" t="s">
        <v>7111</v>
      </c>
      <c r="G3" s="51" t="s">
        <v>7112</v>
      </c>
      <c r="H3" s="51" t="s">
        <v>7113</v>
      </c>
      <c r="I3" s="51" t="s">
        <v>7114</v>
      </c>
      <c r="J3" s="51" t="s">
        <v>7115</v>
      </c>
      <c r="K3" s="51" t="s">
        <v>7116</v>
      </c>
      <c r="L3" s="51" t="s">
        <v>7117</v>
      </c>
      <c r="M3" s="51" t="s">
        <v>7118</v>
      </c>
      <c r="N3" s="51" t="s">
        <v>7119</v>
      </c>
    </row>
    <row r="4" spans="2:14" ht="15" thickBot="1" x14ac:dyDescent="0.35">
      <c r="B4" s="4" t="s">
        <v>7120</v>
      </c>
      <c r="C4" s="63">
        <v>0.08</v>
      </c>
      <c r="D4" s="64">
        <v>1000</v>
      </c>
      <c r="E4" s="52"/>
      <c r="F4" s="52"/>
      <c r="G4" s="52"/>
      <c r="H4" s="52"/>
      <c r="I4" s="52"/>
      <c r="J4" s="52"/>
      <c r="K4" s="52"/>
      <c r="L4" s="52"/>
      <c r="M4" s="52"/>
      <c r="N4" s="52"/>
    </row>
    <row r="5" spans="2:14" ht="15" thickBot="1" x14ac:dyDescent="0.35">
      <c r="B5" s="4" t="s">
        <v>7121</v>
      </c>
      <c r="C5" s="63">
        <v>0.05</v>
      </c>
      <c r="D5" s="64">
        <v>1000</v>
      </c>
      <c r="E5" s="52"/>
      <c r="F5" s="52"/>
      <c r="G5" s="52"/>
      <c r="H5" s="52"/>
      <c r="I5" s="52"/>
      <c r="J5" s="52"/>
      <c r="K5" s="52"/>
      <c r="L5" s="52"/>
      <c r="M5" s="52"/>
      <c r="N5" s="52"/>
    </row>
    <row r="6" spans="2:14" ht="15" thickBot="1" x14ac:dyDescent="0.35">
      <c r="B6" s="4" t="s">
        <v>7122</v>
      </c>
      <c r="C6" s="63">
        <v>0.02</v>
      </c>
      <c r="D6" s="64">
        <v>1000</v>
      </c>
      <c r="E6" s="52"/>
      <c r="F6" s="52"/>
      <c r="G6" s="52"/>
      <c r="H6" s="52"/>
      <c r="I6" s="52"/>
      <c r="J6" s="52"/>
      <c r="K6" s="52"/>
      <c r="L6" s="52"/>
      <c r="M6" s="52"/>
      <c r="N6" s="52"/>
    </row>
    <row r="8" spans="2:14" x14ac:dyDescent="0.3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tabSelected="1" workbookViewId="0">
      <selection activeCell="R11" sqref="R11"/>
    </sheetView>
  </sheetViews>
  <sheetFormatPr defaultRowHeight="14.4" x14ac:dyDescent="0.3"/>
  <cols>
    <col min="1" max="1" width="4.5546875" customWidth="1"/>
    <col min="2" max="2" width="8.88671875" customWidth="1"/>
    <col min="3" max="3" width="12.6640625" customWidth="1"/>
    <col min="5" max="5" width="12.6640625" customWidth="1"/>
    <col min="6" max="6" width="2.77734375" customWidth="1"/>
    <col min="7" max="7" width="15.88671875" customWidth="1"/>
    <col min="8" max="8" width="13.44140625" customWidth="1"/>
    <col min="9" max="9" width="2.77734375" customWidth="1"/>
    <col min="10" max="11" width="11.109375" customWidth="1"/>
  </cols>
  <sheetData>
    <row r="1" spans="2:11" ht="17.399999999999999" customHeight="1" thickBot="1" x14ac:dyDescent="0.35"/>
    <row r="2" spans="2:11" ht="16.2" thickBot="1" x14ac:dyDescent="0.35">
      <c r="G2" s="71" t="s">
        <v>55</v>
      </c>
      <c r="H2" s="71"/>
      <c r="J2" s="72" t="s">
        <v>56</v>
      </c>
      <c r="K2" s="72"/>
    </row>
    <row r="3" spans="2:11" ht="15" thickBot="1" x14ac:dyDescent="0.35">
      <c r="G3" s="33" t="s">
        <v>57</v>
      </c>
      <c r="H3" s="34">
        <v>499000</v>
      </c>
      <c r="J3" s="73">
        <f>(H3*H7)+H11</f>
        <v>109780</v>
      </c>
      <c r="K3" s="73"/>
    </row>
    <row r="4" spans="2:11" ht="15" thickBot="1" x14ac:dyDescent="0.35">
      <c r="G4" s="33" t="s">
        <v>58</v>
      </c>
      <c r="H4" s="35">
        <v>9.5</v>
      </c>
      <c r="J4" s="73"/>
      <c r="K4" s="73"/>
    </row>
    <row r="5" spans="2:11" ht="15" thickBot="1" x14ac:dyDescent="0.35">
      <c r="H5" s="36"/>
      <c r="J5" s="73"/>
      <c r="K5" s="73"/>
    </row>
    <row r="6" spans="2:11" ht="15" thickBot="1" x14ac:dyDescent="0.35">
      <c r="G6" s="71" t="s">
        <v>59</v>
      </c>
      <c r="H6" s="71"/>
      <c r="J6" s="74"/>
      <c r="K6" s="74"/>
    </row>
    <row r="7" spans="2:11" ht="15" thickBot="1" x14ac:dyDescent="0.35">
      <c r="G7" s="33" t="s">
        <v>60</v>
      </c>
      <c r="H7" s="41">
        <v>0.2</v>
      </c>
    </row>
    <row r="8" spans="2:11" ht="16.2" thickBot="1" x14ac:dyDescent="0.35">
      <c r="G8" s="33" t="s">
        <v>61</v>
      </c>
      <c r="H8" s="42">
        <v>4.4999999999999998E-2</v>
      </c>
      <c r="J8" s="70" t="s">
        <v>62</v>
      </c>
      <c r="K8" s="70"/>
    </row>
    <row r="9" spans="2:11" ht="15" thickBot="1" x14ac:dyDescent="0.35">
      <c r="G9" s="33" t="s">
        <v>63</v>
      </c>
      <c r="H9" s="43">
        <v>30</v>
      </c>
      <c r="J9" s="73">
        <f>SUM($H$14:$H$17)</f>
        <v>2767.7294234915826</v>
      </c>
      <c r="K9" s="73"/>
    </row>
    <row r="10" spans="2:11" ht="15" thickBot="1" x14ac:dyDescent="0.35">
      <c r="B10" s="75" t="s">
        <v>64</v>
      </c>
      <c r="C10" s="75"/>
      <c r="D10" s="75"/>
      <c r="E10" s="75"/>
      <c r="G10" s="33" t="s">
        <v>65</v>
      </c>
      <c r="H10" s="37">
        <f>H3*(1-H7)</f>
        <v>399200</v>
      </c>
      <c r="J10" s="73"/>
      <c r="K10" s="73"/>
    </row>
    <row r="11" spans="2:11" ht="15" thickBot="1" x14ac:dyDescent="0.35">
      <c r="G11" s="33" t="s">
        <v>66</v>
      </c>
      <c r="H11" s="37">
        <f>$H$3*0.02</f>
        <v>9980</v>
      </c>
      <c r="J11" s="73"/>
      <c r="K11" s="73"/>
    </row>
    <row r="12" spans="2:11" ht="15" thickBot="1" x14ac:dyDescent="0.35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11" ht="15" thickBot="1" x14ac:dyDescent="0.35">
      <c r="B13" s="38" t="s">
        <v>69</v>
      </c>
      <c r="C13" s="58">
        <v>72393006</v>
      </c>
      <c r="D13" s="38" t="s">
        <v>70</v>
      </c>
      <c r="E13" s="58">
        <v>2015</v>
      </c>
      <c r="G13" s="71" t="s">
        <v>71</v>
      </c>
      <c r="H13" s="71"/>
    </row>
    <row r="14" spans="2:11" ht="15" thickBot="1" x14ac:dyDescent="0.35">
      <c r="B14" s="38" t="s">
        <v>72</v>
      </c>
      <c r="C14" s="65" t="s">
        <v>7269</v>
      </c>
      <c r="D14" s="38" t="s">
        <v>73</v>
      </c>
      <c r="E14" s="60">
        <v>45292</v>
      </c>
      <c r="G14" s="33" t="s">
        <v>74</v>
      </c>
      <c r="H14" s="34">
        <f>-1*PMT(($H$8/12),($H$9*12),$H$10)</f>
        <v>2022.6877568249158</v>
      </c>
    </row>
    <row r="15" spans="2:11" ht="15" thickBot="1" x14ac:dyDescent="0.35">
      <c r="B15" s="38"/>
      <c r="C15" s="61"/>
      <c r="D15" s="38"/>
      <c r="E15" s="62"/>
      <c r="G15" s="33" t="s">
        <v>75</v>
      </c>
      <c r="H15" s="37">
        <f>((H3/1000)*$H$4)/12</f>
        <v>395.04166666666669</v>
      </c>
    </row>
    <row r="16" spans="2:11" ht="15" thickBot="1" x14ac:dyDescent="0.35">
      <c r="B16" s="77" t="s">
        <v>77</v>
      </c>
      <c r="C16" s="76" t="s">
        <v>80</v>
      </c>
      <c r="D16" s="76"/>
      <c r="E16" s="76"/>
      <c r="G16" s="33" t="s">
        <v>76</v>
      </c>
      <c r="H16" s="37">
        <v>150</v>
      </c>
    </row>
    <row r="17" spans="2:8" ht="15" customHeight="1" thickBot="1" x14ac:dyDescent="0.35">
      <c r="B17" s="77"/>
      <c r="C17" s="76"/>
      <c r="D17" s="76"/>
      <c r="E17" s="76"/>
      <c r="G17" s="33" t="s">
        <v>78</v>
      </c>
      <c r="H17" s="37">
        <v>200</v>
      </c>
    </row>
    <row r="18" spans="2:8" ht="15" thickBot="1" x14ac:dyDescent="0.35">
      <c r="C18" s="40"/>
      <c r="D18" s="40"/>
      <c r="E18" s="40"/>
      <c r="G18" s="33"/>
      <c r="H18" s="39"/>
    </row>
  </sheetData>
  <mergeCells count="11">
    <mergeCell ref="J9:K11"/>
    <mergeCell ref="B10:E10"/>
    <mergeCell ref="G13:H13"/>
    <mergeCell ref="C16:E17"/>
    <mergeCell ref="B16:B17"/>
    <mergeCell ref="J8:K8"/>
    <mergeCell ref="G2:H2"/>
    <mergeCell ref="J2:K2"/>
    <mergeCell ref="J3:K5"/>
    <mergeCell ref="G6:H6"/>
    <mergeCell ref="J6:K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activeCell="P14" sqref="P14"/>
    </sheetView>
  </sheetViews>
  <sheetFormatPr defaultRowHeight="14.4" x14ac:dyDescent="0.3"/>
  <cols>
    <col min="1" max="1" width="31.5546875" customWidth="1"/>
    <col min="2" max="2" width="13.88671875" customWidth="1"/>
    <col min="3" max="3" width="18.88671875" customWidth="1"/>
    <col min="4" max="4" width="12" bestFit="1" customWidth="1"/>
    <col min="5" max="5" width="11" customWidth="1"/>
    <col min="6" max="6" width="9.6640625" customWidth="1"/>
    <col min="7" max="7" width="11.6640625" customWidth="1"/>
    <col min="8" max="8" width="20.88671875" customWidth="1"/>
    <col min="9" max="9" width="18.109375" customWidth="1"/>
    <col min="10" max="10" width="23.21875" customWidth="1"/>
    <col min="11" max="11" width="15.21875" customWidth="1"/>
    <col min="12" max="12" width="12.6640625" customWidth="1"/>
    <col min="13" max="13" width="14.33203125" customWidth="1"/>
    <col min="14" max="15" width="15.21875" customWidth="1"/>
    <col min="16" max="16" width="14.44140625" bestFit="1" customWidth="1"/>
    <col min="17" max="17" width="15.109375" bestFit="1" customWidth="1"/>
  </cols>
  <sheetData>
    <row r="1" spans="1:17" x14ac:dyDescent="0.3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7270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17" x14ac:dyDescent="0.3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 t="shared" ref="H2:H65" si="0"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 t="shared" ref="M2:M65" si="1">RANK(L2,L:L)</f>
        <v>3465</v>
      </c>
      <c r="N2" s="49">
        <v>110</v>
      </c>
      <c r="O2" s="50">
        <v>3000000</v>
      </c>
      <c r="P2" s="50">
        <v>100000</v>
      </c>
      <c r="Q2" s="22">
        <f t="shared" ref="Q2:Q65" si="2">O2-P2</f>
        <v>2900000</v>
      </c>
    </row>
    <row r="3" spans="1:17" x14ac:dyDescent="0.3">
      <c r="A3" s="47" t="s">
        <v>103</v>
      </c>
      <c r="B3" s="48">
        <v>9888</v>
      </c>
      <c r="C3" s="47" t="s">
        <v>96</v>
      </c>
      <c r="D3" s="47" t="s">
        <v>104</v>
      </c>
      <c r="E3" s="47" t="s">
        <v>105</v>
      </c>
      <c r="F3" s="47" t="s">
        <v>106</v>
      </c>
      <c r="G3" s="47" t="s">
        <v>100</v>
      </c>
      <c r="H3" s="47" t="str">
        <f t="shared" si="0"/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si="1"/>
        <v>64</v>
      </c>
      <c r="N3" s="49">
        <v>145</v>
      </c>
      <c r="O3" s="50">
        <v>26435</v>
      </c>
      <c r="P3" s="50">
        <v>6000000</v>
      </c>
      <c r="Q3" s="22">
        <f t="shared" si="2"/>
        <v>-5973565</v>
      </c>
    </row>
    <row r="4" spans="1:17" x14ac:dyDescent="0.3">
      <c r="A4" s="47" t="s">
        <v>109</v>
      </c>
      <c r="B4" s="48">
        <v>10908</v>
      </c>
      <c r="C4" s="47" t="s">
        <v>96</v>
      </c>
      <c r="D4" s="47" t="s">
        <v>110</v>
      </c>
      <c r="E4" s="47" t="s">
        <v>98</v>
      </c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>
        <f t="shared" si="2"/>
        <v>2429000</v>
      </c>
    </row>
    <row r="5" spans="1:17" x14ac:dyDescent="0.3">
      <c r="A5" s="47" t="s">
        <v>114</v>
      </c>
      <c r="B5" s="48">
        <v>12295</v>
      </c>
      <c r="C5" s="47" t="s">
        <v>96</v>
      </c>
      <c r="D5" s="47" t="s">
        <v>115</v>
      </c>
      <c r="E5" s="47" t="s">
        <v>98</v>
      </c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1"/>
        <v>343</v>
      </c>
      <c r="N5" s="49">
        <v>89</v>
      </c>
      <c r="O5" s="50">
        <v>2300000</v>
      </c>
      <c r="P5" s="50">
        <v>439000</v>
      </c>
      <c r="Q5" s="22">
        <f t="shared" si="2"/>
        <v>1861000</v>
      </c>
    </row>
    <row r="6" spans="1:17" x14ac:dyDescent="0.3">
      <c r="A6" s="47" t="s">
        <v>119</v>
      </c>
      <c r="B6" s="48">
        <v>12889</v>
      </c>
      <c r="C6" s="47" t="s">
        <v>96</v>
      </c>
      <c r="D6" s="47" t="s">
        <v>115</v>
      </c>
      <c r="E6" s="47" t="s">
        <v>98</v>
      </c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1"/>
        <v>264</v>
      </c>
      <c r="N6" s="49">
        <v>81</v>
      </c>
      <c r="O6" s="50">
        <v>3000000</v>
      </c>
      <c r="P6" s="50">
        <v>609000</v>
      </c>
      <c r="Q6" s="22">
        <f t="shared" si="2"/>
        <v>2391000</v>
      </c>
    </row>
    <row r="7" spans="1:17" x14ac:dyDescent="0.3">
      <c r="A7" s="47" t="s">
        <v>122</v>
      </c>
      <c r="B7" s="48">
        <v>13430</v>
      </c>
      <c r="C7" s="47" t="s">
        <v>96</v>
      </c>
      <c r="D7" s="47" t="s">
        <v>115</v>
      </c>
      <c r="E7" s="47" t="s">
        <v>98</v>
      </c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1"/>
        <v>21</v>
      </c>
      <c r="N7" s="49">
        <v>87</v>
      </c>
      <c r="O7" s="50">
        <v>163245</v>
      </c>
      <c r="P7" s="50">
        <v>1500000</v>
      </c>
      <c r="Q7" s="22">
        <f t="shared" si="2"/>
        <v>-1336755</v>
      </c>
    </row>
    <row r="8" spans="1:17" x14ac:dyDescent="0.3">
      <c r="A8" s="47" t="s">
        <v>126</v>
      </c>
      <c r="B8" s="48">
        <v>13548</v>
      </c>
      <c r="C8" s="47" t="s">
        <v>2</v>
      </c>
      <c r="D8" s="47" t="s">
        <v>127</v>
      </c>
      <c r="E8" s="47" t="s">
        <v>98</v>
      </c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1"/>
        <v>343</v>
      </c>
      <c r="N8" s="49">
        <v>83</v>
      </c>
      <c r="O8" s="50">
        <v>184925485</v>
      </c>
      <c r="P8" s="50">
        <v>2000000</v>
      </c>
      <c r="Q8" s="22">
        <f t="shared" si="2"/>
        <v>182925485</v>
      </c>
    </row>
    <row r="9" spans="1:17" x14ac:dyDescent="0.3">
      <c r="A9" s="47" t="s">
        <v>130</v>
      </c>
      <c r="B9" s="48">
        <v>14561</v>
      </c>
      <c r="C9" s="47" t="s">
        <v>2</v>
      </c>
      <c r="D9" s="47" t="s">
        <v>104</v>
      </c>
      <c r="E9" s="47" t="s">
        <v>98</v>
      </c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1"/>
        <v>89</v>
      </c>
      <c r="N9" s="49">
        <v>226</v>
      </c>
      <c r="O9" s="50">
        <v>198655278</v>
      </c>
      <c r="P9" s="50">
        <v>3977000</v>
      </c>
      <c r="Q9" s="22">
        <f t="shared" si="2"/>
        <v>194678278</v>
      </c>
    </row>
    <row r="10" spans="1:17" x14ac:dyDescent="0.3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1"/>
        <v>112</v>
      </c>
      <c r="N10" s="49">
        <v>102</v>
      </c>
      <c r="O10" s="50">
        <v>22202612</v>
      </c>
      <c r="P10" s="50">
        <v>2800000</v>
      </c>
      <c r="Q10" s="22">
        <f t="shared" si="2"/>
        <v>19402612</v>
      </c>
    </row>
    <row r="11" spans="1:17" x14ac:dyDescent="0.3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1"/>
        <v>264</v>
      </c>
      <c r="N11" s="49">
        <v>120</v>
      </c>
      <c r="O11" s="50">
        <v>76400000</v>
      </c>
      <c r="P11" s="50">
        <v>2280000</v>
      </c>
      <c r="Q11" s="22">
        <f t="shared" si="2"/>
        <v>74120000</v>
      </c>
    </row>
    <row r="12" spans="1:17" x14ac:dyDescent="0.3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1"/>
        <v>535</v>
      </c>
      <c r="N12" s="49">
        <v>88</v>
      </c>
      <c r="O12" s="50">
        <v>84300000</v>
      </c>
      <c r="P12" s="50">
        <v>2600000</v>
      </c>
      <c r="Q12" s="22">
        <f t="shared" si="2"/>
        <v>81700000</v>
      </c>
    </row>
    <row r="13" spans="1:17" x14ac:dyDescent="0.3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1"/>
        <v>1278</v>
      </c>
      <c r="N13" s="49">
        <v>144</v>
      </c>
      <c r="O13" s="50">
        <v>20400000</v>
      </c>
      <c r="P13" s="50">
        <v>8000000</v>
      </c>
      <c r="Q13" s="22">
        <f t="shared" si="2"/>
        <v>12400000</v>
      </c>
    </row>
    <row r="14" spans="1:17" x14ac:dyDescent="0.3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1"/>
        <v>112</v>
      </c>
      <c r="N14" s="49">
        <v>172</v>
      </c>
      <c r="O14" s="50">
        <v>23650000</v>
      </c>
      <c r="P14" s="50">
        <v>2100000</v>
      </c>
      <c r="Q14" s="22">
        <f t="shared" si="2"/>
        <v>21550000</v>
      </c>
    </row>
    <row r="15" spans="1:17" x14ac:dyDescent="0.3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1"/>
        <v>343</v>
      </c>
      <c r="N15" s="49">
        <v>92</v>
      </c>
      <c r="O15" s="50">
        <v>7927</v>
      </c>
      <c r="P15" s="50">
        <v>2300000</v>
      </c>
      <c r="Q15" s="22">
        <f t="shared" si="2"/>
        <v>-2292073</v>
      </c>
    </row>
    <row r="16" spans="1:17" x14ac:dyDescent="0.3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1"/>
        <v>999</v>
      </c>
      <c r="N16" s="49">
        <v>102</v>
      </c>
      <c r="O16" s="50">
        <v>2956000</v>
      </c>
      <c r="P16" s="50">
        <v>3700000</v>
      </c>
      <c r="Q16" s="22">
        <f t="shared" si="2"/>
        <v>-744000</v>
      </c>
    </row>
    <row r="17" spans="1:17" x14ac:dyDescent="0.3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1"/>
        <v>1138</v>
      </c>
      <c r="N17" s="49">
        <v>107</v>
      </c>
      <c r="O17" s="50">
        <v>8000000</v>
      </c>
      <c r="P17" s="50">
        <v>3768785</v>
      </c>
      <c r="Q17" s="22">
        <f t="shared" si="2"/>
        <v>4231215</v>
      </c>
    </row>
    <row r="18" spans="1:17" x14ac:dyDescent="0.3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1"/>
        <v>1551</v>
      </c>
      <c r="N18" s="49">
        <v>152</v>
      </c>
      <c r="O18" s="50">
        <v>36000000</v>
      </c>
      <c r="P18" s="50">
        <v>4000000</v>
      </c>
      <c r="Q18" s="22">
        <f t="shared" si="2"/>
        <v>32000000</v>
      </c>
    </row>
    <row r="19" spans="1:17" x14ac:dyDescent="0.3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1"/>
        <v>1551</v>
      </c>
      <c r="N19" s="49">
        <v>80</v>
      </c>
      <c r="O19" s="50">
        <v>5000000</v>
      </c>
      <c r="P19" s="50">
        <v>210000</v>
      </c>
      <c r="Q19" s="22">
        <f t="shared" si="2"/>
        <v>4790000</v>
      </c>
    </row>
    <row r="20" spans="1:17" x14ac:dyDescent="0.3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1"/>
        <v>1412</v>
      </c>
      <c r="N20" s="49">
        <v>135</v>
      </c>
      <c r="O20" s="50">
        <v>36000000</v>
      </c>
      <c r="P20" s="50">
        <v>5000000</v>
      </c>
      <c r="Q20" s="22">
        <f t="shared" si="2"/>
        <v>31000000</v>
      </c>
    </row>
    <row r="21" spans="1:17" x14ac:dyDescent="0.3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1"/>
        <v>89</v>
      </c>
      <c r="N21" s="49">
        <v>108</v>
      </c>
      <c r="O21" s="50">
        <v>9600000</v>
      </c>
      <c r="P21" s="50">
        <v>910000</v>
      </c>
      <c r="Q21" s="22">
        <f t="shared" si="2"/>
        <v>8690000</v>
      </c>
    </row>
    <row r="22" spans="1:17" x14ac:dyDescent="0.3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1"/>
        <v>14</v>
      </c>
      <c r="N22" s="49">
        <v>202</v>
      </c>
      <c r="O22" s="50">
        <v>269061</v>
      </c>
      <c r="P22" s="50">
        <v>2000000</v>
      </c>
      <c r="Q22" s="22">
        <f t="shared" si="2"/>
        <v>-1730939</v>
      </c>
    </row>
    <row r="23" spans="1:17" x14ac:dyDescent="0.3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1"/>
        <v>89</v>
      </c>
      <c r="N23" s="49">
        <v>161</v>
      </c>
      <c r="O23" s="50">
        <v>27200000</v>
      </c>
      <c r="P23" s="50">
        <v>3000000</v>
      </c>
      <c r="Q23" s="22">
        <f t="shared" si="2"/>
        <v>24200000</v>
      </c>
    </row>
    <row r="24" spans="1:17" x14ac:dyDescent="0.3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1"/>
        <v>64</v>
      </c>
      <c r="N24" s="49">
        <v>120</v>
      </c>
      <c r="O24" s="50">
        <v>25000000</v>
      </c>
      <c r="P24" s="50">
        <v>2883848</v>
      </c>
      <c r="Q24" s="22">
        <f t="shared" si="2"/>
        <v>22116152</v>
      </c>
    </row>
    <row r="25" spans="1:17" x14ac:dyDescent="0.3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1"/>
        <v>29</v>
      </c>
      <c r="N25" s="49">
        <v>108</v>
      </c>
      <c r="O25" s="50">
        <v>32000000</v>
      </c>
      <c r="P25" s="50">
        <v>806947</v>
      </c>
      <c r="Q25" s="22">
        <f t="shared" si="2"/>
        <v>31193053</v>
      </c>
    </row>
    <row r="26" spans="1:17" x14ac:dyDescent="0.3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1"/>
        <v>434</v>
      </c>
      <c r="N26" s="49">
        <v>152</v>
      </c>
      <c r="O26" s="50">
        <v>43650000</v>
      </c>
      <c r="P26" s="50">
        <v>6000000</v>
      </c>
      <c r="Q26" s="22">
        <f t="shared" si="2"/>
        <v>37650000</v>
      </c>
    </row>
    <row r="27" spans="1:17" x14ac:dyDescent="0.3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1"/>
        <v>723</v>
      </c>
      <c r="N27" s="49">
        <v>110</v>
      </c>
      <c r="O27" s="50">
        <v>16067035</v>
      </c>
      <c r="P27" s="50">
        <v>1100000</v>
      </c>
      <c r="Q27" s="22">
        <f t="shared" si="2"/>
        <v>14967035</v>
      </c>
    </row>
    <row r="28" spans="1:17" x14ac:dyDescent="0.3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1"/>
        <v>48</v>
      </c>
      <c r="N28" s="49">
        <v>227</v>
      </c>
      <c r="O28" s="50">
        <v>6000000</v>
      </c>
      <c r="P28" s="50">
        <v>15000000</v>
      </c>
      <c r="Q28" s="22">
        <f t="shared" si="2"/>
        <v>-9000000</v>
      </c>
    </row>
    <row r="29" spans="1:17" x14ac:dyDescent="0.3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1"/>
        <v>1138</v>
      </c>
      <c r="N29" s="49">
        <v>251</v>
      </c>
      <c r="O29" s="50">
        <v>57750000</v>
      </c>
      <c r="P29" s="50">
        <v>31115000</v>
      </c>
      <c r="Q29" s="22">
        <f t="shared" si="2"/>
        <v>26635000</v>
      </c>
    </row>
    <row r="30" spans="1:17" x14ac:dyDescent="0.3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1"/>
        <v>535</v>
      </c>
      <c r="N30" s="49">
        <v>115</v>
      </c>
      <c r="O30" s="50">
        <v>24800000</v>
      </c>
      <c r="P30" s="50">
        <v>2000000</v>
      </c>
      <c r="Q30" s="22">
        <f t="shared" si="2"/>
        <v>22800000</v>
      </c>
    </row>
    <row r="31" spans="1:17" x14ac:dyDescent="0.3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1"/>
        <v>434</v>
      </c>
      <c r="N31" s="49">
        <v>197</v>
      </c>
      <c r="O31" s="50">
        <v>46300000</v>
      </c>
      <c r="P31" s="50">
        <v>9400000</v>
      </c>
      <c r="Q31" s="22">
        <f t="shared" si="2"/>
        <v>36900000</v>
      </c>
    </row>
    <row r="32" spans="1:17" x14ac:dyDescent="0.3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1"/>
        <v>159</v>
      </c>
      <c r="N32" s="49">
        <v>99</v>
      </c>
      <c r="O32" s="50">
        <v>3500000</v>
      </c>
      <c r="P32" s="50">
        <v>200000</v>
      </c>
      <c r="Q32" s="22">
        <f t="shared" si="2"/>
        <v>3300000</v>
      </c>
    </row>
    <row r="33" spans="1:17" x14ac:dyDescent="0.3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1"/>
        <v>343</v>
      </c>
      <c r="N33" s="49">
        <v>87</v>
      </c>
      <c r="O33" s="50">
        <v>515005</v>
      </c>
      <c r="P33" s="50">
        <v>560000</v>
      </c>
      <c r="Q33" s="22">
        <f t="shared" si="2"/>
        <v>-44995</v>
      </c>
    </row>
    <row r="34" spans="1:17" x14ac:dyDescent="0.3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1"/>
        <v>264</v>
      </c>
      <c r="N34" s="49">
        <v>110</v>
      </c>
      <c r="O34" s="50">
        <v>51100000</v>
      </c>
      <c r="P34" s="50">
        <v>3000000</v>
      </c>
      <c r="Q34" s="22">
        <f t="shared" si="2"/>
        <v>48100000</v>
      </c>
    </row>
    <row r="35" spans="1:17" x14ac:dyDescent="0.3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1"/>
        <v>264</v>
      </c>
      <c r="N35" s="49">
        <v>139</v>
      </c>
      <c r="O35" s="50">
        <v>102300000</v>
      </c>
      <c r="P35" s="50">
        <v>6000000</v>
      </c>
      <c r="Q35" s="22">
        <f t="shared" si="2"/>
        <v>96300000</v>
      </c>
    </row>
    <row r="36" spans="1:17" x14ac:dyDescent="0.3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1"/>
        <v>213</v>
      </c>
      <c r="N36" s="49">
        <v>170</v>
      </c>
      <c r="O36" s="50">
        <v>72000000</v>
      </c>
      <c r="P36" s="50">
        <v>17000000</v>
      </c>
      <c r="Q36" s="22">
        <f t="shared" si="2"/>
        <v>55000000</v>
      </c>
    </row>
    <row r="37" spans="1:17" x14ac:dyDescent="0.3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1"/>
        <v>112</v>
      </c>
      <c r="N37" s="49">
        <v>95</v>
      </c>
      <c r="O37" s="50">
        <v>12438</v>
      </c>
      <c r="P37" s="50">
        <v>160000</v>
      </c>
      <c r="Q37" s="22">
        <f t="shared" si="2"/>
        <v>-147562</v>
      </c>
    </row>
    <row r="38" spans="1:17" x14ac:dyDescent="0.3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1"/>
        <v>159</v>
      </c>
      <c r="N38" s="49">
        <v>200</v>
      </c>
      <c r="O38" s="50">
        <v>111722000</v>
      </c>
      <c r="P38" s="50">
        <v>11000000</v>
      </c>
      <c r="Q38" s="22">
        <f t="shared" si="2"/>
        <v>100722000</v>
      </c>
    </row>
    <row r="39" spans="1:17" x14ac:dyDescent="0.3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1"/>
        <v>1412</v>
      </c>
      <c r="N39" s="49">
        <v>152</v>
      </c>
      <c r="O39" s="50">
        <v>14873</v>
      </c>
      <c r="P39" s="50">
        <v>3800000</v>
      </c>
      <c r="Q39" s="22">
        <f t="shared" si="2"/>
        <v>-3785127</v>
      </c>
    </row>
    <row r="40" spans="1:17" x14ac:dyDescent="0.3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1"/>
        <v>1721</v>
      </c>
      <c r="N40" s="49">
        <v>225</v>
      </c>
      <c r="O40" s="50">
        <v>8000000</v>
      </c>
      <c r="P40" s="50">
        <v>20000000</v>
      </c>
      <c r="Q40" s="22">
        <f t="shared" si="2"/>
        <v>-12000000</v>
      </c>
    </row>
    <row r="41" spans="1:17" x14ac:dyDescent="0.3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1"/>
        <v>159</v>
      </c>
      <c r="N41" s="49">
        <v>174</v>
      </c>
      <c r="O41" s="50">
        <v>163214286</v>
      </c>
      <c r="P41" s="50">
        <v>8200000</v>
      </c>
      <c r="Q41" s="22">
        <f t="shared" si="2"/>
        <v>155014286</v>
      </c>
    </row>
    <row r="42" spans="1:17" x14ac:dyDescent="0.3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1"/>
        <v>1138</v>
      </c>
      <c r="N42" s="49">
        <v>130</v>
      </c>
      <c r="O42" s="50">
        <v>63600000</v>
      </c>
      <c r="P42" s="50">
        <v>9000000</v>
      </c>
      <c r="Q42" s="22">
        <f t="shared" si="2"/>
        <v>54600000</v>
      </c>
    </row>
    <row r="43" spans="1:17" x14ac:dyDescent="0.3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1"/>
        <v>5</v>
      </c>
      <c r="N43" s="49">
        <v>142</v>
      </c>
      <c r="O43" s="50">
        <v>6100000</v>
      </c>
      <c r="P43" s="50">
        <v>1200000</v>
      </c>
      <c r="Q43" s="22">
        <f t="shared" si="2"/>
        <v>4900000</v>
      </c>
    </row>
    <row r="44" spans="1:17" x14ac:dyDescent="0.3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1"/>
        <v>1278</v>
      </c>
      <c r="N44" s="49">
        <v>117</v>
      </c>
      <c r="O44" s="50">
        <v>43100000</v>
      </c>
      <c r="P44" s="50">
        <v>9500000</v>
      </c>
      <c r="Q44" s="22">
        <f t="shared" si="2"/>
        <v>33600000</v>
      </c>
    </row>
    <row r="45" spans="1:17" x14ac:dyDescent="0.3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1"/>
        <v>64</v>
      </c>
      <c r="N45" s="49">
        <v>161</v>
      </c>
      <c r="O45" s="50">
        <v>56715371</v>
      </c>
      <c r="P45" s="50">
        <v>12000000</v>
      </c>
      <c r="Q45" s="22">
        <f t="shared" si="2"/>
        <v>44715371</v>
      </c>
    </row>
    <row r="46" spans="1:17" x14ac:dyDescent="0.3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1"/>
        <v>535</v>
      </c>
      <c r="N46" s="49">
        <v>153</v>
      </c>
      <c r="O46" s="50">
        <v>16800000</v>
      </c>
      <c r="P46" s="50">
        <v>10000000</v>
      </c>
      <c r="Q46" s="22">
        <f t="shared" si="2"/>
        <v>6800000</v>
      </c>
    </row>
    <row r="47" spans="1:17" x14ac:dyDescent="0.3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1"/>
        <v>112</v>
      </c>
      <c r="N47" s="49">
        <v>110</v>
      </c>
      <c r="O47" s="50">
        <v>102308900</v>
      </c>
      <c r="P47" s="50">
        <v>6000000</v>
      </c>
      <c r="Q47" s="22">
        <f t="shared" si="2"/>
        <v>96308900</v>
      </c>
    </row>
    <row r="48" spans="1:17" x14ac:dyDescent="0.3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1"/>
        <v>859</v>
      </c>
      <c r="N48" s="49">
        <v>123</v>
      </c>
      <c r="O48" s="50">
        <v>26893</v>
      </c>
      <c r="P48" s="50">
        <v>1600000</v>
      </c>
      <c r="Q48" s="22">
        <f t="shared" si="2"/>
        <v>-1573107</v>
      </c>
    </row>
    <row r="49" spans="1:17" x14ac:dyDescent="0.3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1"/>
        <v>1412</v>
      </c>
      <c r="N49" s="49">
        <v>142</v>
      </c>
      <c r="O49" s="50">
        <v>22800000</v>
      </c>
      <c r="P49" s="50">
        <v>7000000</v>
      </c>
      <c r="Q49" s="22">
        <f t="shared" si="2"/>
        <v>15800000</v>
      </c>
    </row>
    <row r="50" spans="1:17" x14ac:dyDescent="0.3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1"/>
        <v>2321</v>
      </c>
      <c r="N50" s="49">
        <v>109</v>
      </c>
      <c r="O50" s="50">
        <v>9000000</v>
      </c>
      <c r="P50" s="50">
        <v>900000</v>
      </c>
      <c r="Q50" s="22">
        <f t="shared" si="2"/>
        <v>8100000</v>
      </c>
    </row>
    <row r="51" spans="1:17" x14ac:dyDescent="0.3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1"/>
        <v>2321</v>
      </c>
      <c r="N51" s="49">
        <v>143</v>
      </c>
      <c r="O51" s="50">
        <v>5000000</v>
      </c>
      <c r="P51" s="50">
        <v>25000000</v>
      </c>
      <c r="Q51" s="22">
        <f t="shared" si="2"/>
        <v>-20000000</v>
      </c>
    </row>
    <row r="52" spans="1:17" x14ac:dyDescent="0.3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1"/>
        <v>535</v>
      </c>
      <c r="N52" s="49">
        <v>160</v>
      </c>
      <c r="O52" s="50">
        <v>14500000</v>
      </c>
      <c r="P52" s="50">
        <v>25000000</v>
      </c>
      <c r="Q52" s="22">
        <f t="shared" si="2"/>
        <v>-10500000</v>
      </c>
    </row>
    <row r="53" spans="1:17" x14ac:dyDescent="0.3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1"/>
        <v>112</v>
      </c>
      <c r="N53" s="49">
        <v>215</v>
      </c>
      <c r="O53" s="50">
        <v>13300000</v>
      </c>
      <c r="P53" s="50">
        <v>600000</v>
      </c>
      <c r="Q53" s="22">
        <f t="shared" si="2"/>
        <v>12700000</v>
      </c>
    </row>
    <row r="54" spans="1:17" x14ac:dyDescent="0.3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1"/>
        <v>1551</v>
      </c>
      <c r="N54" s="49">
        <v>120</v>
      </c>
      <c r="O54" s="50">
        <v>43800000</v>
      </c>
      <c r="P54" s="50">
        <v>7200000</v>
      </c>
      <c r="Q54" s="22">
        <f t="shared" si="2"/>
        <v>36600000</v>
      </c>
    </row>
    <row r="55" spans="1:17" x14ac:dyDescent="0.3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1"/>
        <v>159</v>
      </c>
      <c r="N55" s="49">
        <v>181</v>
      </c>
      <c r="O55" s="50">
        <v>50000000</v>
      </c>
      <c r="P55" s="50">
        <v>9000000</v>
      </c>
      <c r="Q55" s="22">
        <f t="shared" si="2"/>
        <v>41000000</v>
      </c>
    </row>
    <row r="56" spans="1:17" x14ac:dyDescent="0.3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1"/>
        <v>1551</v>
      </c>
      <c r="N56" s="49">
        <v>65</v>
      </c>
      <c r="O56" s="50">
        <v>8231</v>
      </c>
      <c r="P56" s="50">
        <v>27000</v>
      </c>
      <c r="Q56" s="22">
        <f t="shared" si="2"/>
        <v>-18769</v>
      </c>
    </row>
    <row r="57" spans="1:17" x14ac:dyDescent="0.3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1"/>
        <v>3084</v>
      </c>
      <c r="N57" s="49">
        <v>97</v>
      </c>
      <c r="O57" s="50">
        <v>15180000</v>
      </c>
      <c r="P57" s="50">
        <v>500000</v>
      </c>
      <c r="Q57" s="22">
        <f t="shared" si="2"/>
        <v>14680000</v>
      </c>
    </row>
    <row r="58" spans="1:17" x14ac:dyDescent="0.3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1"/>
        <v>2459</v>
      </c>
      <c r="N58" s="49">
        <v>108</v>
      </c>
      <c r="O58" s="50">
        <v>180483</v>
      </c>
      <c r="P58" s="50">
        <v>10000</v>
      </c>
      <c r="Q58" s="22">
        <f t="shared" si="2"/>
        <v>170483</v>
      </c>
    </row>
    <row r="59" spans="1:17" x14ac:dyDescent="0.3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1"/>
        <v>2</v>
      </c>
      <c r="N59" s="49">
        <v>175</v>
      </c>
      <c r="O59" s="50">
        <v>134821952</v>
      </c>
      <c r="P59" s="50">
        <v>6000000</v>
      </c>
      <c r="Q59" s="22">
        <f t="shared" si="2"/>
        <v>128821952</v>
      </c>
    </row>
    <row r="60" spans="1:17" x14ac:dyDescent="0.3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1"/>
        <v>535</v>
      </c>
      <c r="N60" s="49">
        <v>112</v>
      </c>
      <c r="O60" s="50">
        <v>115000000</v>
      </c>
      <c r="P60" s="50">
        <v>777000</v>
      </c>
      <c r="Q60" s="22">
        <f t="shared" si="2"/>
        <v>114223000</v>
      </c>
    </row>
    <row r="61" spans="1:17" x14ac:dyDescent="0.3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1"/>
        <v>1412</v>
      </c>
      <c r="N61" s="49">
        <v>121</v>
      </c>
      <c r="O61" s="50">
        <v>35400000</v>
      </c>
      <c r="P61" s="50">
        <v>7000000</v>
      </c>
      <c r="Q61" s="22">
        <f t="shared" si="2"/>
        <v>28400000</v>
      </c>
    </row>
    <row r="62" spans="1:17" x14ac:dyDescent="0.3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1"/>
        <v>627</v>
      </c>
      <c r="N62" s="49">
        <v>112</v>
      </c>
      <c r="O62" s="50">
        <v>32645</v>
      </c>
      <c r="P62" s="50">
        <v>500000</v>
      </c>
      <c r="Q62" s="22">
        <f t="shared" si="2"/>
        <v>-467355</v>
      </c>
    </row>
    <row r="63" spans="1:17" x14ac:dyDescent="0.3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1"/>
        <v>159</v>
      </c>
      <c r="N63" s="49">
        <v>132</v>
      </c>
      <c r="O63" s="50">
        <v>204565000</v>
      </c>
      <c r="P63" s="50">
        <v>8000000</v>
      </c>
      <c r="Q63" s="22">
        <f t="shared" si="2"/>
        <v>196565000</v>
      </c>
    </row>
    <row r="64" spans="1:17" x14ac:dyDescent="0.3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1"/>
        <v>64</v>
      </c>
      <c r="N64" s="49">
        <v>129</v>
      </c>
      <c r="O64" s="50">
        <v>159600000</v>
      </c>
      <c r="P64" s="50">
        <v>5500000</v>
      </c>
      <c r="Q64" s="22">
        <f t="shared" si="2"/>
        <v>154100000</v>
      </c>
    </row>
    <row r="65" spans="1:17" x14ac:dyDescent="0.3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1"/>
        <v>2459</v>
      </c>
      <c r="N65" s="49">
        <v>86</v>
      </c>
      <c r="O65" s="50">
        <v>39552600</v>
      </c>
      <c r="P65" s="50">
        <v>500000</v>
      </c>
      <c r="Q65" s="22">
        <f t="shared" si="2"/>
        <v>39052600</v>
      </c>
    </row>
    <row r="66" spans="1:17" x14ac:dyDescent="0.3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3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3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3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3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3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3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3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3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3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3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3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3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3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3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3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3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3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3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3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3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3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3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3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3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3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3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3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3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3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3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3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3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3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3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3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3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3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3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3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3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3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3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3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3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3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3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3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3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3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3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3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3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3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3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3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3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3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3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3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3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3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3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3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3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3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3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3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3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3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3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3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3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3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3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3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3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3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3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3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3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3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3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3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3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3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3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3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3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3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3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3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3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3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3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3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3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3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3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3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3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3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3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3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3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3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3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3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3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3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3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3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3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3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3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3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3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3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3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3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3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3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3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3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3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3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3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3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3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3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3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3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3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3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3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3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3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3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3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3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3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3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3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3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3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3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3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3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3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3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3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3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3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3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3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3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3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3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3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3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3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3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3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3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3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3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3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3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3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3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3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3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3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3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3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3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3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3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3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3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3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3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3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3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3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3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3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3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3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3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3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3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3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3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3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3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3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3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3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3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3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3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3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3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3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3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3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3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3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3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3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3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3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3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3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3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3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3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3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3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3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3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3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3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3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3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3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3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3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3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3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3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3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3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3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3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3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3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3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3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3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3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3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3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3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3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3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3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3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3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3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3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3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3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3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3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3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3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3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3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3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3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3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3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3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3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3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3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3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3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3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3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3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3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3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3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3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3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3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3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3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3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3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3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3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3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3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3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3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3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3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3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3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3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3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3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3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3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3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3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3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3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3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3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3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3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3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3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3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3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3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3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3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3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3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3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3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3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3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3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3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3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3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3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3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3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3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3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3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3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3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3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3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3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3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3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3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3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3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3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3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3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3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3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3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3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3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3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3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3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3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3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3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3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3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3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3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3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3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3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3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3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3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3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3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3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3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3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3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3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3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3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3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3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3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3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3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3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3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3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3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3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3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3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3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3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3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3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3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3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3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3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3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3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3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3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3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3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3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3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3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3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3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3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3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3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3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3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3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3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3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3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3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3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3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3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3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3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3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3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3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3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3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3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3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3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3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3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3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3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3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3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3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3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3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3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3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3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3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3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3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3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3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3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3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3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3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3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3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3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3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3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3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3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3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3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3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3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3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3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3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3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3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3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3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3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3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3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3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3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3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3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3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3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3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3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3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3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3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3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3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3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3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3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3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3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3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3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3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3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3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3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3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3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3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3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3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3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3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3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3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3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3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3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3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3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3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3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3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3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3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3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3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3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3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3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3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3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3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3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3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3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3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3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3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3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3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3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3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3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3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3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3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3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3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3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3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3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3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3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3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3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3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3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3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3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3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3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3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3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3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3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3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3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3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3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3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3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3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3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3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3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3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3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3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3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3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3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3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3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3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3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3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3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3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3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3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3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3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3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3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3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3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3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3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3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3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3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3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3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3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3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3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3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3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3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3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3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3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3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3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3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3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3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3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3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3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3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3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3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3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3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3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3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3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3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3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3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3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3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3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3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3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3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3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3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3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3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3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3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3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3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3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3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3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3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3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3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3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3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3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3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3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3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3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3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3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3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3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3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3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3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3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3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3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3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3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3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3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3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3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3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3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3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3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3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3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3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3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3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3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3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3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3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3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3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3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3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3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3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3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3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3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3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3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3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3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3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3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3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3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3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3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3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3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3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3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3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3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3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3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3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3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3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3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3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3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3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3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3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3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3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3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3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3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3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3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3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3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3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3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3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3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3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3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3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3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3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3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3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3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3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3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3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3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3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3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3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3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3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3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3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3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3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3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3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3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3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3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3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3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3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3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3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3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3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3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3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3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3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3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3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3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3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3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3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3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3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3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3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3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3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3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3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3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3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3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3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3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3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3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3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3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3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3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3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3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3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3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3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3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3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3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3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3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3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3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3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3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3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3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3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3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3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3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3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3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3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3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3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3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3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3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3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3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3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3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3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3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3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3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3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3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3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3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3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3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3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3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3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3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3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3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3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3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3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3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3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3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3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3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3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3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3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3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3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3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3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3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3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3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3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3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3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3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3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3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3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3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3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3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3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3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3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3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3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3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3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3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3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3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3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3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3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3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3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3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3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3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3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3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3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3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3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3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3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3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3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3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3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3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3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3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3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3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3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3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3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3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3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3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3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3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3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3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3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3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3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3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3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3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3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3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3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3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3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3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3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3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3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3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3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3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3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3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3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3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3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3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3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3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3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3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3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3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3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3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3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3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3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3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3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3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3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3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3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3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3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3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3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3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3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3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3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3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3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3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3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3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3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3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3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3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3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3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3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3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3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3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3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3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3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3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3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3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3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3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3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3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3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3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3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3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3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3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3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3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3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3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3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3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3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3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3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3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3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3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3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3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3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3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3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3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3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3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3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3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3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3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3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3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3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3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3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3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3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3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3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3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3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3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3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3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3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3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3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3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3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3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3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3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3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3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3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3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3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3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3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3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3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3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3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3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3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3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3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3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3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3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3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3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3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3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3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3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3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3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3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3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3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3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3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3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3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3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3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3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3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3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3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3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3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3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3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3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3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3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3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3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3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3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3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3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3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3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3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3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3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3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3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3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3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3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3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3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3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3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3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3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3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3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3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3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3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3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3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3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3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3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3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3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3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3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3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3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3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3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3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3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3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3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3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3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3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3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3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3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3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3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3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3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3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3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3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3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3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3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3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3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3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3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3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3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3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3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3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3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3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3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3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3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3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3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3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3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3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3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3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3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3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3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3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3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3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3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3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3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3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3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3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3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3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3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3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3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3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3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3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3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3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3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3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3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3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3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3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3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3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3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3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3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3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3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3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3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3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3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3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3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3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3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3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3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3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3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3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3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3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3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3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3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3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3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3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3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3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3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3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3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3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3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3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3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3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3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3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3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3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3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3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3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3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3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3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3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3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3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3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3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3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3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3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3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3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3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3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3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3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3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3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3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3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3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3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3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3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3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3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3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3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3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3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3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3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3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3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3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3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3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3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3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3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3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3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3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3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3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3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3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3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3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3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3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3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3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3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3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3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3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3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3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3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3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3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3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3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3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3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3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3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3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3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3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3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3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3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3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3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3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3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3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3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3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3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3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3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3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3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3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3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3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3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3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3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3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3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3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3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3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3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3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3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3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3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3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3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3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3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3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3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3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3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3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3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3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3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3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3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3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3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3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3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3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3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3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3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3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3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3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3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3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3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3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3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3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3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3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3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3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3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3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3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3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3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3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3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3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3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3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3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3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3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3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3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3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3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3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3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3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3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3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3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3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3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3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3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3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3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3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3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3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3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3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3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3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3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3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3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3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3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3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3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3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3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3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3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3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3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3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3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3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3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3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3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3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3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3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3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3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3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3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3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3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3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3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3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3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3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3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3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3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3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3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3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3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3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3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3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3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3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3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3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3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3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3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3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3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3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3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3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3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3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3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3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3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3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3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3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3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3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3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3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3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3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3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3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3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3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3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3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3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3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3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3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3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3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3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3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3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3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3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3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3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3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3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3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3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3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3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3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3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3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3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3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3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3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3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3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3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3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3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3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3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3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3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3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3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3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3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3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3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3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3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3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3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3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3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3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3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3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3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3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3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3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3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3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3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3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3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3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3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3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3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3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3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3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3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3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3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3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3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3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3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3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3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3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3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3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3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3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3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3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3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3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3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3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3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3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3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3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3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3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3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3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3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3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3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3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3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3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3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3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3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3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3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3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3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3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3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3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3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3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3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3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3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3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3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3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3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3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3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3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3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3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3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3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3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3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3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3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3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3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3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3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3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3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3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3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3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3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3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3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3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3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3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3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3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3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3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3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3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3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3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3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3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3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3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3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3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3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3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3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3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3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3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3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3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3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3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3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3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3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3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3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3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3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3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3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3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3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3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3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3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3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3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3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3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3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3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3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3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3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3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3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3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3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3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3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3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3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3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3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3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3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3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3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3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3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3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3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3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3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3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3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3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3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3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3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3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3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3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3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3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3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3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3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3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3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3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3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3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3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3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3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3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3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3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3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3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3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3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3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3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3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3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3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3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3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3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3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3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3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3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3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3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3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3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3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3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3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3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3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3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3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3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3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3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3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3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3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3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3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3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3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3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3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3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3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3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3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3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3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3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3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3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3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3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3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3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3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3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3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3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3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3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3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3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3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3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3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3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3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3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3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3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3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3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3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3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3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3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3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3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3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3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3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3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3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3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3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3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3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3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3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3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3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3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3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3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3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3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3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3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3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3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3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3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3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3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3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3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3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3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3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3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3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3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3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3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3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3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3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3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3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3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3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3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3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3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3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3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3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3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3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3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3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3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3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3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3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3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3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3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3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3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3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3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3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3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3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3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3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3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3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3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3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3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3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3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3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3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3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3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3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3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3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3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3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3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3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3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3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3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3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3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3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3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3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3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3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3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3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3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3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3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3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3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3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3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3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3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3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3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3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3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3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3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3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3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3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3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3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3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3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3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3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3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3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3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3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3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3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3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3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3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3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3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3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3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3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3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3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3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3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3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3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3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3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3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3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3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3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3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3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3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3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3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3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3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3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3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3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3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3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3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3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3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3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3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3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3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3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3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3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3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3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3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3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3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3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3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3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3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3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3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3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3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3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3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3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3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3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3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3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3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3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3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3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3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3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3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3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3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3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3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3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3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3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3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3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3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3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3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3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3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3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3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3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3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3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3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3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3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3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3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3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3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3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3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3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3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3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3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3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3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3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3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3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3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3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3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3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3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3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3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3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3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3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3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3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3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3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3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3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3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3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3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3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3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3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3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3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3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3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3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3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3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3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3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3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3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3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3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3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3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3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3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3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3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3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3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3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3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3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3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3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3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3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3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3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3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3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3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3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3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3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3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3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3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3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3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3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3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3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3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3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3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3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3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3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3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3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3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3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3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3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3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3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3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3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3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3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3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3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3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3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3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3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3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3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3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3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3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3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3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3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3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3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3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3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3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3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3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3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3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3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3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3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3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3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3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3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3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3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3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3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3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3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3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3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3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3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3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3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3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3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3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3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3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3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3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3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3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3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3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3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3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3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3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3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3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3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3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3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3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3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3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3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3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3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3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3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3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3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3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3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3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3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3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3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3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3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3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3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3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3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3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3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3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3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3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3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3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3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3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3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3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3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3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3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3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3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3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3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3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3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3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3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3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3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3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3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3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3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3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3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3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3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3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3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3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3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3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3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3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3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3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3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3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3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3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3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3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3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3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3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3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3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3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3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3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3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3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3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3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3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3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3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3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3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3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3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3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3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3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3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3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3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3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3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3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3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3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3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3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3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3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3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3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3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3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3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3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3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3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3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3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3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3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3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3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3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3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3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3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3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3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3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3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3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3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3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3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3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3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3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3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3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3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3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3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3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3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3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3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3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3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3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3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3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3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3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3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3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3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3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3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3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3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3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3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3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3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3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3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3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3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3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3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3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3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3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3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3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3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3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3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3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3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3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3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3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3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3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3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3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3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3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3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3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3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3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3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3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3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3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3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3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3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3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3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3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3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3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3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3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3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3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3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3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3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3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3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3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3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3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3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3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3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3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3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3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3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3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3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3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3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3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3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3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3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3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3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3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3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3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3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3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3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3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3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3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3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3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3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3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3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3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3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3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3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3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3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3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3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3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3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3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3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3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3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3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3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3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3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3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3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3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3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3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3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3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3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3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3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3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3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3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3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3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3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3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3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3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3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3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3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3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3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3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3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3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3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3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3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3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3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3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3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3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3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3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3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3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3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3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3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3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3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3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3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3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3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3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3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3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3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3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3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3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3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3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3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3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3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3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3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3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3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3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3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3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3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3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3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3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3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3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3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3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3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3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3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3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3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3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3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3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3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3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3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3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3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3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3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3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3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3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3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3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3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3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3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3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3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3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3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3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3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3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3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3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3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3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3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3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3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3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3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3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3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3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3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3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3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3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3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3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3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3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3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3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3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3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3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3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3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3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3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3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3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3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3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3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3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3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3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3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3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3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3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3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3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3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3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3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3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3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3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3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3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3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3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3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3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3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3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3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3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3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3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3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3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3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3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3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3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3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3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3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3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3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3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3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3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3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3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3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3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3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3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3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3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3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3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3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3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3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3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3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3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3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3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3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3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3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3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3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3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3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3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3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3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3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3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3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3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3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3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3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3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3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3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3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3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3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3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3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3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3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3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3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3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3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3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3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3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3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3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3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3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3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3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3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3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3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3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3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3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3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3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3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3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3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3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3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3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3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3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3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3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3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3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3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3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3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3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3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3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3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3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3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3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3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3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3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3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3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3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3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3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3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3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3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3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3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3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3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3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3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3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3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3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3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3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3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3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3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3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3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3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3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3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3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3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3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3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3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3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3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3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3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3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3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3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3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3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3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3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3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3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3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3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3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3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3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3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3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3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3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3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3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3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3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3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3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3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3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3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3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3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3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3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3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3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3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3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3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3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3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3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3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3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3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3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3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3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3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3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3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3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3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3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3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3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3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3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3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3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3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3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3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3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3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3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3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3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3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3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3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3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3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3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3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3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3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3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3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3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3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3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3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3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3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3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3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3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3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3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3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3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3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3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3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3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3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3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3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3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3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3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3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3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3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3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3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3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3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3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3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3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3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3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3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3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3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3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3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3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3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3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3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3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3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3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3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3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3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3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3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3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3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3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3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3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3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3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3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3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3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3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3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3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3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3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3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3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3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3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3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3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3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3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3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3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3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3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3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3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3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3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3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3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3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3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3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3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3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3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3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3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3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3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3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3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3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3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3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3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3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3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3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3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3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3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3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3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3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3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3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3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3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3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3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3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3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3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3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3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3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3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3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3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3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3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3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3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3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3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3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3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3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3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3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3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3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3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3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3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3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3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3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3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3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3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3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3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3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3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3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3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3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3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3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3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3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3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3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3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3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3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3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3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3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3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3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3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3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3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3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3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3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3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3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3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3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3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3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3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3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3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3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3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3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3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3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3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3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3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3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3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3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3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3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3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3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3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3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3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3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3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3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3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3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3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3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3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3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3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3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3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3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3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3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3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3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3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3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3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3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3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3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3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3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3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3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3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3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3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3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3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3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3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3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3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3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3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3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3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3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3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3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3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3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3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3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3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3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3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3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3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3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3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3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3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3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3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3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3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3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3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3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3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3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3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3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3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3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3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3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3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3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3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3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3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3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3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3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3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3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3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3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3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3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3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3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3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3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3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3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3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3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3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3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3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3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3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3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3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3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3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3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3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3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3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3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3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3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3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3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3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3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3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3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3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3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3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3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3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3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3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3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3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3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3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3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3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3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3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3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3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3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3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3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3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3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3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3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3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3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3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3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3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3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3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3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3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3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3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3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3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3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3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3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3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3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3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3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3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3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3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3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3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3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3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3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3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3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3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3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3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3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3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3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3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3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3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3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3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3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3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3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3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3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3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3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3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3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3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3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3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3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3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3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3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3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3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3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3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3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3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3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3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3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3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3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3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3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3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3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3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3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3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3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3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3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3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3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3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3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3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3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3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3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3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3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3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3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3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3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3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3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3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3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3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3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3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3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3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3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3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3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3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3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3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3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3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3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3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3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3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3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3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3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3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3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3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3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3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3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3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3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3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3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3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3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3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3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3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3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3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3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3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3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3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3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3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3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3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3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3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3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3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3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3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3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3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3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3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3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3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3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3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3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3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3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3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3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3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3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3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3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3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3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3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3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3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3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3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3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3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3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3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3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3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3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3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3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3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3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3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3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3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3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3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3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3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3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3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3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3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3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3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3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3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3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3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3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3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3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3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3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3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3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3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3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3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3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3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3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3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3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3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3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3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3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3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3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3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3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3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3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3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3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3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3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3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3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3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3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3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3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3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3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3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3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3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3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3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3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3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3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3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3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3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3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3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3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3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3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3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3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3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3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3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3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3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3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3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3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3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3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3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3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3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3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3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3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3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3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3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3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3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3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3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3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3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3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3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3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3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3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3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3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3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3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3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3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3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3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3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3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3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3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3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3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3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3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3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3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3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3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3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3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3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3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3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3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3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3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3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3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3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3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3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3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3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3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3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3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3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3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3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3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3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3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3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3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3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3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3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3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3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3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3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3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3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3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3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3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3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3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3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3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3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3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3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3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3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3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3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3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3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3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3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3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3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3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3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3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3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3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3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3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3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3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3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3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3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3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3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3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3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3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3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3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3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3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3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3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3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3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3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3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3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3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3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3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3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3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3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3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3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3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3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3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3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3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3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3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3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3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3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3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3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3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3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3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3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3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3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3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3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3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3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3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3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3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3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3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3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3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3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3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3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3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3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3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3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3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3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3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3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3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3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3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3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3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3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3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3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3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3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3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3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3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3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3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3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3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3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3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3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3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3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3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3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3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3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3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3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3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3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3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3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3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3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3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3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3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3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3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3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3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3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3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3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3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3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3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3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3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3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3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3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3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3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3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3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3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3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3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3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3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3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3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3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3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3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3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3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F20" sqref="F20"/>
    </sheetView>
  </sheetViews>
  <sheetFormatPr defaultRowHeight="14.4" x14ac:dyDescent="0.3"/>
  <cols>
    <col min="1" max="1" width="6.77734375" customWidth="1"/>
    <col min="2" max="2" width="12.33203125" style="2" customWidth="1"/>
    <col min="3" max="3" width="12.6640625" style="2" customWidth="1"/>
    <col min="4" max="4" width="15.109375" style="2" customWidth="1"/>
    <col min="5" max="5" width="12.6640625" style="2" customWidth="1"/>
  </cols>
  <sheetData>
    <row r="2" spans="2:7" x14ac:dyDescent="0.3">
      <c r="B2" s="1" t="s">
        <v>35</v>
      </c>
      <c r="C2" s="1" t="s">
        <v>38</v>
      </c>
      <c r="D2" s="1" t="s">
        <v>39</v>
      </c>
      <c r="E2" s="53" t="s">
        <v>40</v>
      </c>
    </row>
    <row r="3" spans="2:7" x14ac:dyDescent="0.3">
      <c r="B3" s="2" t="s">
        <v>44</v>
      </c>
      <c r="C3" s="18">
        <v>4439</v>
      </c>
      <c r="D3" s="18">
        <v>1401</v>
      </c>
      <c r="E3" s="54"/>
      <c r="G3" s="23"/>
    </row>
    <row r="4" spans="2:7" x14ac:dyDescent="0.3">
      <c r="B4" s="2" t="s">
        <v>45</v>
      </c>
      <c r="C4" s="18">
        <v>4199</v>
      </c>
      <c r="D4" s="18">
        <v>2300</v>
      </c>
      <c r="E4" s="54"/>
    </row>
    <row r="5" spans="2:7" x14ac:dyDescent="0.3">
      <c r="B5" s="2" t="s">
        <v>46</v>
      </c>
      <c r="C5" s="18">
        <v>4283</v>
      </c>
      <c r="D5" s="18">
        <v>1162</v>
      </c>
      <c r="E5" s="54"/>
    </row>
    <row r="6" spans="2:7" x14ac:dyDescent="0.3">
      <c r="B6" s="2" t="s">
        <v>47</v>
      </c>
      <c r="C6" s="18">
        <v>4102</v>
      </c>
      <c r="D6" s="18">
        <v>1846</v>
      </c>
      <c r="E6" s="54"/>
    </row>
    <row r="7" spans="2:7" x14ac:dyDescent="0.3">
      <c r="B7" s="2" t="s">
        <v>36</v>
      </c>
      <c r="C7" s="18">
        <v>4273</v>
      </c>
      <c r="D7" s="18">
        <v>2243</v>
      </c>
      <c r="E7" s="54"/>
    </row>
    <row r="8" spans="2:7" x14ac:dyDescent="0.3">
      <c r="B8" s="2" t="s">
        <v>48</v>
      </c>
      <c r="C8" s="18">
        <v>5737</v>
      </c>
      <c r="D8" s="18">
        <v>2377</v>
      </c>
      <c r="E8" s="54"/>
    </row>
    <row r="9" spans="2:7" x14ac:dyDescent="0.3">
      <c r="B9" s="2" t="s">
        <v>49</v>
      </c>
      <c r="C9" s="18">
        <v>4201</v>
      </c>
      <c r="D9" s="18">
        <v>1355</v>
      </c>
      <c r="E9" s="54"/>
    </row>
    <row r="10" spans="2:7" x14ac:dyDescent="0.3">
      <c r="B10" s="2" t="s">
        <v>50</v>
      </c>
      <c r="C10" s="18">
        <v>6372</v>
      </c>
      <c r="D10" s="18">
        <v>2132</v>
      </c>
      <c r="E10" s="54"/>
    </row>
    <row r="11" spans="2:7" x14ac:dyDescent="0.3">
      <c r="B11" s="2" t="s">
        <v>51</v>
      </c>
      <c r="C11" s="18">
        <v>5938</v>
      </c>
      <c r="D11" s="18">
        <v>2884</v>
      </c>
      <c r="E11" s="54"/>
    </row>
    <row r="12" spans="2:7" x14ac:dyDescent="0.3">
      <c r="B12" s="2" t="s">
        <v>52</v>
      </c>
      <c r="C12" s="18">
        <v>6392</v>
      </c>
      <c r="D12" s="18">
        <v>2612</v>
      </c>
      <c r="E12" s="54"/>
    </row>
    <row r="13" spans="2:7" x14ac:dyDescent="0.3">
      <c r="B13" s="2" t="s">
        <v>53</v>
      </c>
      <c r="C13" s="18">
        <v>7971</v>
      </c>
      <c r="D13" s="18">
        <v>2642</v>
      </c>
      <c r="E13" s="54"/>
    </row>
    <row r="14" spans="2:7" x14ac:dyDescent="0.3">
      <c r="B14" s="2" t="s">
        <v>54</v>
      </c>
      <c r="C14" s="18">
        <v>7088</v>
      </c>
      <c r="D14" s="18">
        <v>1984</v>
      </c>
      <c r="E14" s="54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BB10" sqref="BB10"/>
    </sheetView>
  </sheetViews>
  <sheetFormatPr defaultRowHeight="14.4" outlineLevelCol="1" x14ac:dyDescent="0.3"/>
  <cols>
    <col min="1" max="1" width="3.6640625" customWidth="1"/>
    <col min="2" max="2" width="10.21875" style="2" customWidth="1"/>
    <col min="3" max="3" width="10" style="2" customWidth="1"/>
    <col min="5" max="5" width="13.77734375" customWidth="1"/>
    <col min="6" max="6" width="10.6640625" customWidth="1"/>
    <col min="7" max="7" width="3.77734375" customWidth="1"/>
    <col min="8" max="8" width="13.21875" customWidth="1"/>
    <col min="9" max="9" width="11.6640625" customWidth="1"/>
    <col min="11" max="11" width="5.6640625" style="7" hidden="1" customWidth="1" outlineLevel="1"/>
    <col min="12" max="12" width="11.21875" style="2" hidden="1" customWidth="1" outlineLevel="1"/>
    <col min="13" max="13" width="5.44140625" style="2" hidden="1" customWidth="1" outlineLevel="1"/>
    <col min="14" max="14" width="7" style="2" hidden="1" customWidth="1" outlineLevel="1"/>
    <col min="15" max="16" width="4.5546875" style="2" hidden="1" customWidth="1" outlineLevel="1"/>
    <col min="17" max="52" width="4.33203125" style="2" hidden="1" customWidth="1" outlineLevel="1"/>
    <col min="53" max="53" width="8.88671875" collapsed="1"/>
  </cols>
  <sheetData>
    <row r="1" spans="2:52" ht="11.4" customHeight="1" x14ac:dyDescent="0.3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" thickBot="1" x14ac:dyDescent="0.35">
      <c r="B2" s="6"/>
      <c r="C2"/>
      <c r="H2" s="85" t="s">
        <v>6</v>
      </c>
      <c r="I2" s="86"/>
      <c r="K2" s="7">
        <v>1</v>
      </c>
      <c r="L2" s="8" t="s">
        <v>4</v>
      </c>
      <c r="M2" s="2" t="s">
        <v>4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5.6" thickTop="1" thickBot="1" x14ac:dyDescent="0.35">
      <c r="B3" s="6"/>
      <c r="C3"/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" thickBot="1" x14ac:dyDescent="0.35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" thickBot="1" x14ac:dyDescent="0.35">
      <c r="B5"/>
      <c r="C5"/>
      <c r="H5" s="11" t="s">
        <v>12</v>
      </c>
      <c r="I5" s="13" t="s">
        <v>7124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" customHeight="1" thickBot="1" x14ac:dyDescent="0.35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5.6" thickTop="1" thickBot="1" x14ac:dyDescent="0.35">
      <c r="B7"/>
      <c r="C7"/>
      <c r="H7" s="87" t="s">
        <v>14</v>
      </c>
      <c r="I7" s="87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" customHeight="1" thickTop="1" thickBot="1" x14ac:dyDescent="0.35">
      <c r="B8"/>
      <c r="C8"/>
      <c r="H8" s="14"/>
      <c r="I8" s="14" t="s">
        <v>41</v>
      </c>
      <c r="J8" s="15" t="str">
        <f ca="1">INDEX($L$2:$M$39,MATCH($H$9,$L$2:$L$39,0),2)</f>
        <v>1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" customHeight="1" thickTop="1" x14ac:dyDescent="0.3">
      <c r="B9"/>
      <c r="C9"/>
      <c r="H9" s="88">
        <f ca="1">INDEX($K$2:$L$39,RANDBETWEEN(1,38),2)</f>
        <v>19</v>
      </c>
      <c r="I9" s="90">
        <f ca="1">IF(INDEX($O$2:$AZ$51,MATCH($I$3,$L$2:$L$51,0),MATCH($H$9,$O$1:$AZ$1,0))=0,-1*$I$4,INDEX($O$2:$AZ$51,MATCH($I$3,$L$2:$L$51,0),MATCH($H$9,$O$1:$AZ$1,0))*$I$4*INDEX($L$2:$N$51,MATCH($I$3,$L$2:$L$51,0),3))</f>
        <v>20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" customHeight="1" thickBot="1" x14ac:dyDescent="0.35">
      <c r="B10"/>
      <c r="C10"/>
      <c r="H10" s="89"/>
      <c r="I10" s="91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5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" customHeight="1" thickBot="1" x14ac:dyDescent="0.35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399999999999999" customHeight="1" thickBot="1" x14ac:dyDescent="0.35">
      <c r="B13" s="92" t="s">
        <v>16</v>
      </c>
      <c r="C13" s="93"/>
      <c r="D13" s="32"/>
      <c r="E13" s="94" t="s">
        <v>17</v>
      </c>
      <c r="F13" s="95"/>
      <c r="G13" s="95"/>
      <c r="H13" s="95"/>
      <c r="I13" s="95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" thickTop="1" x14ac:dyDescent="0.3">
      <c r="B14" s="6"/>
      <c r="C14" s="16" t="s">
        <v>15</v>
      </c>
      <c r="E14" s="82" t="s">
        <v>42</v>
      </c>
      <c r="F14" s="82"/>
      <c r="G14" s="83"/>
      <c r="H14" s="78">
        <f ca="1">SUM(Spins)</f>
        <v>-70</v>
      </c>
      <c r="I14" s="79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" thickBot="1" x14ac:dyDescent="0.35">
      <c r="B15" s="17" t="s">
        <v>18</v>
      </c>
      <c r="C15" s="26">
        <f ca="1">$I$9</f>
        <v>20</v>
      </c>
      <c r="E15" s="82"/>
      <c r="F15" s="82"/>
      <c r="G15" s="83"/>
      <c r="H15" s="80"/>
      <c r="I15" s="81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5.6" thickTop="1" thickBot="1" x14ac:dyDescent="0.35">
      <c r="B16" s="24">
        <v>1</v>
      </c>
      <c r="C16" s="25">
        <f t="dataTable" ref="C16:C25" dt2D="0" dtr="0" r1="B14" ca="1"/>
        <v>-10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" thickBot="1" x14ac:dyDescent="0.35">
      <c r="B17" s="24">
        <v>2</v>
      </c>
      <c r="C17" s="25">
        <v>-10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0.1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" thickBot="1" x14ac:dyDescent="0.35">
      <c r="B18" s="24">
        <v>3</v>
      </c>
      <c r="C18" s="25">
        <v>-10</v>
      </c>
      <c r="E18" s="20" t="s">
        <v>20</v>
      </c>
      <c r="F18" s="28">
        <f ca="1">IFERROR(COUNTIF(Spins,"&gt;"&amp;0),"-")</f>
        <v>1</v>
      </c>
      <c r="H18" s="20" t="s">
        <v>23</v>
      </c>
      <c r="I18" s="31">
        <f ca="1">IFERROR(AVERAGE(Spins),"-")</f>
        <v>-7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" thickBot="1" x14ac:dyDescent="0.35">
      <c r="B19" s="24">
        <v>4</v>
      </c>
      <c r="C19" s="25">
        <v>-10</v>
      </c>
      <c r="E19" s="20" t="s">
        <v>21</v>
      </c>
      <c r="F19" s="29">
        <f ca="1">IFERROR(F17-F18,"-")</f>
        <v>9</v>
      </c>
      <c r="H19" s="20" t="s">
        <v>43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">
      <c r="B20" s="24">
        <v>5</v>
      </c>
      <c r="C20" s="25">
        <v>20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">
      <c r="B21" s="24">
        <v>6</v>
      </c>
      <c r="C21" s="25">
        <v>-10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">
      <c r="B22" s="24">
        <v>7</v>
      </c>
      <c r="C22" s="25">
        <v>-10</v>
      </c>
      <c r="E22" s="84"/>
      <c r="F22" s="84"/>
      <c r="G22" s="84"/>
      <c r="H22" s="84"/>
      <c r="I22" s="84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">
      <c r="B23" s="24">
        <v>8</v>
      </c>
      <c r="C23" s="25">
        <v>-10</v>
      </c>
      <c r="E23" s="84"/>
      <c r="F23" s="84"/>
      <c r="G23" s="84"/>
      <c r="H23" s="84"/>
      <c r="I23" s="84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">
      <c r="B24" s="24">
        <v>9</v>
      </c>
      <c r="C24" s="25">
        <v>-10</v>
      </c>
      <c r="E24" s="84"/>
      <c r="F24" s="84"/>
      <c r="G24" s="84"/>
      <c r="H24" s="84"/>
      <c r="I24" s="84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">
      <c r="B25" s="24">
        <v>10</v>
      </c>
      <c r="C25" s="25">
        <v>-10</v>
      </c>
      <c r="E25" s="84"/>
      <c r="F25" s="84"/>
      <c r="G25" s="84"/>
      <c r="H25" s="84"/>
      <c r="I25" s="84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">
      <c r="C52" s="18"/>
    </row>
    <row r="53" spans="3:52" x14ac:dyDescent="0.3">
      <c r="C53" s="18"/>
    </row>
    <row r="54" spans="3:52" x14ac:dyDescent="0.3">
      <c r="C54" s="18"/>
    </row>
    <row r="55" spans="3:52" x14ac:dyDescent="0.3">
      <c r="C55" s="18"/>
    </row>
    <row r="56" spans="3:52" x14ac:dyDescent="0.3">
      <c r="C56" s="18"/>
    </row>
    <row r="57" spans="3:52" x14ac:dyDescent="0.3">
      <c r="C57" s="18"/>
    </row>
    <row r="58" spans="3:52" x14ac:dyDescent="0.3">
      <c r="C58" s="18"/>
    </row>
    <row r="59" spans="3:52" x14ac:dyDescent="0.3">
      <c r="C59" s="18"/>
    </row>
    <row r="60" spans="3:52" x14ac:dyDescent="0.3">
      <c r="C60" s="18"/>
    </row>
    <row r="61" spans="3:52" x14ac:dyDescent="0.3">
      <c r="C61" s="18"/>
    </row>
    <row r="62" spans="3:52" x14ac:dyDescent="0.3">
      <c r="C62" s="18"/>
    </row>
    <row r="63" spans="3:52" x14ac:dyDescent="0.3">
      <c r="C63" s="18"/>
    </row>
    <row r="64" spans="3:52" x14ac:dyDescent="0.3">
      <c r="C64" s="18"/>
    </row>
    <row r="65" spans="3:3" x14ac:dyDescent="0.3">
      <c r="C65" s="18"/>
    </row>
    <row r="66" spans="3:3" x14ac:dyDescent="0.3">
      <c r="C66" s="18"/>
    </row>
    <row r="67" spans="3:3" x14ac:dyDescent="0.3">
      <c r="C67" s="18"/>
    </row>
    <row r="68" spans="3:3" x14ac:dyDescent="0.3">
      <c r="C68" s="18"/>
    </row>
    <row r="69" spans="3:3" x14ac:dyDescent="0.3">
      <c r="C69" s="18"/>
    </row>
    <row r="70" spans="3:3" x14ac:dyDescent="0.3">
      <c r="C70" s="18"/>
    </row>
    <row r="71" spans="3:3" x14ac:dyDescent="0.3">
      <c r="C71" s="18"/>
    </row>
    <row r="72" spans="3:3" x14ac:dyDescent="0.3">
      <c r="C72" s="18"/>
    </row>
    <row r="73" spans="3:3" x14ac:dyDescent="0.3">
      <c r="C73" s="18"/>
    </row>
    <row r="74" spans="3:3" x14ac:dyDescent="0.3">
      <c r="C74" s="18"/>
    </row>
    <row r="75" spans="3:3" x14ac:dyDescent="0.3">
      <c r="C75" s="18"/>
    </row>
    <row r="76" spans="3:3" x14ac:dyDescent="0.3">
      <c r="C76" s="18"/>
    </row>
    <row r="77" spans="3:3" x14ac:dyDescent="0.3">
      <c r="C77" s="18"/>
    </row>
    <row r="78" spans="3:3" x14ac:dyDescent="0.3">
      <c r="C78" s="18"/>
    </row>
    <row r="79" spans="3:3" x14ac:dyDescent="0.3">
      <c r="C79" s="18"/>
    </row>
    <row r="80" spans="3:3" x14ac:dyDescent="0.3">
      <c r="C80" s="18"/>
    </row>
    <row r="81" spans="3:3" x14ac:dyDescent="0.3">
      <c r="C81" s="18"/>
    </row>
    <row r="82" spans="3:3" x14ac:dyDescent="0.3">
      <c r="C82" s="18"/>
    </row>
    <row r="83" spans="3:3" x14ac:dyDescent="0.3">
      <c r="C83" s="18"/>
    </row>
    <row r="84" spans="3:3" x14ac:dyDescent="0.3">
      <c r="C84" s="18"/>
    </row>
    <row r="85" spans="3:3" x14ac:dyDescent="0.3">
      <c r="C85" s="18"/>
    </row>
    <row r="86" spans="3:3" x14ac:dyDescent="0.3">
      <c r="C86" s="18"/>
    </row>
    <row r="87" spans="3:3" x14ac:dyDescent="0.3">
      <c r="C87" s="18"/>
    </row>
    <row r="88" spans="3:3" x14ac:dyDescent="0.3">
      <c r="C88" s="18"/>
    </row>
    <row r="89" spans="3:3" x14ac:dyDescent="0.3">
      <c r="C89" s="18"/>
    </row>
    <row r="90" spans="3:3" x14ac:dyDescent="0.3">
      <c r="C90" s="18"/>
    </row>
    <row r="91" spans="3:3" x14ac:dyDescent="0.3">
      <c r="C91" s="18"/>
    </row>
    <row r="92" spans="3:3" x14ac:dyDescent="0.3">
      <c r="C92" s="18"/>
    </row>
    <row r="93" spans="3:3" x14ac:dyDescent="0.3">
      <c r="C93" s="18"/>
    </row>
    <row r="94" spans="3:3" x14ac:dyDescent="0.3">
      <c r="C94" s="18"/>
    </row>
    <row r="95" spans="3:3" x14ac:dyDescent="0.3">
      <c r="C95" s="18"/>
    </row>
    <row r="96" spans="3:3" x14ac:dyDescent="0.3">
      <c r="C96" s="18"/>
    </row>
    <row r="97" spans="3:3" x14ac:dyDescent="0.3">
      <c r="C97" s="18"/>
    </row>
    <row r="98" spans="3:3" x14ac:dyDescent="0.3">
      <c r="C98" s="18"/>
    </row>
    <row r="99" spans="3:3" x14ac:dyDescent="0.3">
      <c r="C99" s="18"/>
    </row>
    <row r="100" spans="3:3" x14ac:dyDescent="0.3">
      <c r="C100" s="18"/>
    </row>
    <row r="101" spans="3:3" x14ac:dyDescent="0.3">
      <c r="C101" s="18"/>
    </row>
    <row r="102" spans="3:3" x14ac:dyDescent="0.3">
      <c r="C102" s="18"/>
    </row>
    <row r="103" spans="3:3" x14ac:dyDescent="0.3">
      <c r="C103" s="18"/>
    </row>
    <row r="104" spans="3:3" x14ac:dyDescent="0.3">
      <c r="C104" s="18"/>
    </row>
    <row r="105" spans="3:3" x14ac:dyDescent="0.3">
      <c r="C105" s="18"/>
    </row>
    <row r="106" spans="3:3" x14ac:dyDescent="0.3">
      <c r="C106" s="18"/>
    </row>
    <row r="107" spans="3:3" x14ac:dyDescent="0.3">
      <c r="C107" s="18"/>
    </row>
    <row r="108" spans="3:3" x14ac:dyDescent="0.3">
      <c r="C108" s="18"/>
    </row>
    <row r="109" spans="3:3" x14ac:dyDescent="0.3">
      <c r="C109" s="18"/>
    </row>
    <row r="110" spans="3:3" x14ac:dyDescent="0.3">
      <c r="C110" s="18"/>
    </row>
    <row r="111" spans="3:3" x14ac:dyDescent="0.3">
      <c r="C111" s="18"/>
    </row>
    <row r="112" spans="3:3" x14ac:dyDescent="0.3">
      <c r="C112" s="18"/>
    </row>
    <row r="113" spans="3:3" x14ac:dyDescent="0.3">
      <c r="C113" s="18"/>
    </row>
    <row r="114" spans="3:3" x14ac:dyDescent="0.3">
      <c r="C114" s="18"/>
    </row>
    <row r="115" spans="3:3" x14ac:dyDescent="0.3">
      <c r="C115" s="18"/>
    </row>
    <row r="116" spans="3:3" x14ac:dyDescent="0.3">
      <c r="C116" s="18"/>
    </row>
    <row r="117" spans="3:3" x14ac:dyDescent="0.3">
      <c r="C117" s="18"/>
    </row>
    <row r="118" spans="3:3" x14ac:dyDescent="0.3">
      <c r="C118" s="18"/>
    </row>
    <row r="119" spans="3:3" x14ac:dyDescent="0.3">
      <c r="C119" s="18"/>
    </row>
    <row r="120" spans="3:3" x14ac:dyDescent="0.3">
      <c r="C120" s="18"/>
    </row>
    <row r="121" spans="3:3" x14ac:dyDescent="0.3">
      <c r="C121" s="18"/>
    </row>
    <row r="122" spans="3:3" x14ac:dyDescent="0.3">
      <c r="C122" s="18"/>
    </row>
    <row r="123" spans="3:3" x14ac:dyDescent="0.3">
      <c r="C123" s="18"/>
    </row>
    <row r="124" spans="3:3" x14ac:dyDescent="0.3">
      <c r="C124" s="18"/>
    </row>
    <row r="125" spans="3:3" x14ac:dyDescent="0.3">
      <c r="C125" s="18"/>
    </row>
    <row r="126" spans="3:3" x14ac:dyDescent="0.3">
      <c r="C126" s="18"/>
    </row>
    <row r="127" spans="3:3" x14ac:dyDescent="0.3">
      <c r="C127" s="18"/>
    </row>
    <row r="128" spans="3:3" x14ac:dyDescent="0.3">
      <c r="C128" s="18"/>
    </row>
    <row r="129" spans="3:3" x14ac:dyDescent="0.3">
      <c r="C129" s="18"/>
    </row>
    <row r="130" spans="3:3" x14ac:dyDescent="0.3">
      <c r="C130" s="18"/>
    </row>
    <row r="131" spans="3:3" x14ac:dyDescent="0.3">
      <c r="C131" s="18"/>
    </row>
    <row r="132" spans="3:3" x14ac:dyDescent="0.3">
      <c r="C132" s="18"/>
    </row>
    <row r="133" spans="3:3" x14ac:dyDescent="0.3">
      <c r="C133" s="18"/>
    </row>
    <row r="134" spans="3:3" x14ac:dyDescent="0.3">
      <c r="C134" s="18"/>
    </row>
    <row r="135" spans="3:3" x14ac:dyDescent="0.3">
      <c r="C135" s="18"/>
    </row>
    <row r="136" spans="3:3" x14ac:dyDescent="0.3">
      <c r="C136" s="18"/>
    </row>
    <row r="137" spans="3:3" x14ac:dyDescent="0.3">
      <c r="C137" s="18"/>
    </row>
    <row r="138" spans="3:3" x14ac:dyDescent="0.3">
      <c r="C138" s="18"/>
    </row>
    <row r="139" spans="3:3" x14ac:dyDescent="0.3">
      <c r="C139" s="18"/>
    </row>
    <row r="140" spans="3:3" x14ac:dyDescent="0.3">
      <c r="C140" s="18"/>
    </row>
    <row r="141" spans="3:3" x14ac:dyDescent="0.3">
      <c r="C141" s="18"/>
    </row>
    <row r="142" spans="3:3" x14ac:dyDescent="0.3">
      <c r="C142" s="18"/>
    </row>
    <row r="143" spans="3:3" x14ac:dyDescent="0.3">
      <c r="C143" s="18"/>
    </row>
    <row r="144" spans="3:3" x14ac:dyDescent="0.3">
      <c r="C144" s="18"/>
    </row>
    <row r="145" spans="3:3" x14ac:dyDescent="0.3">
      <c r="C145" s="18"/>
    </row>
    <row r="146" spans="3:3" x14ac:dyDescent="0.3">
      <c r="C146" s="18"/>
    </row>
    <row r="147" spans="3:3" x14ac:dyDescent="0.3">
      <c r="C147" s="18"/>
    </row>
    <row r="148" spans="3:3" x14ac:dyDescent="0.3">
      <c r="C148" s="18"/>
    </row>
    <row r="149" spans="3:3" x14ac:dyDescent="0.3">
      <c r="C149" s="18"/>
    </row>
    <row r="150" spans="3:3" x14ac:dyDescent="0.3">
      <c r="C150" s="18"/>
    </row>
    <row r="151" spans="3:3" x14ac:dyDescent="0.3">
      <c r="C151" s="18"/>
    </row>
    <row r="152" spans="3:3" x14ac:dyDescent="0.3">
      <c r="C152" s="18"/>
    </row>
    <row r="153" spans="3:3" x14ac:dyDescent="0.3">
      <c r="C153" s="18"/>
    </row>
    <row r="154" spans="3:3" x14ac:dyDescent="0.3">
      <c r="C154" s="18"/>
    </row>
    <row r="155" spans="3:3" x14ac:dyDescent="0.3">
      <c r="C155" s="18"/>
    </row>
    <row r="156" spans="3:3" x14ac:dyDescent="0.3">
      <c r="C156" s="18"/>
    </row>
    <row r="157" spans="3:3" x14ac:dyDescent="0.3">
      <c r="C157" s="18"/>
    </row>
    <row r="158" spans="3:3" x14ac:dyDescent="0.3">
      <c r="C158" s="18"/>
    </row>
    <row r="159" spans="3:3" x14ac:dyDescent="0.3">
      <c r="C159" s="18"/>
    </row>
    <row r="160" spans="3:3" x14ac:dyDescent="0.3">
      <c r="C160" s="18"/>
    </row>
    <row r="161" spans="3:3" x14ac:dyDescent="0.3">
      <c r="C161" s="18"/>
    </row>
    <row r="162" spans="3:3" x14ac:dyDescent="0.3">
      <c r="C162" s="18"/>
    </row>
    <row r="163" spans="3:3" x14ac:dyDescent="0.3">
      <c r="C163" s="18"/>
    </row>
    <row r="164" spans="3:3" x14ac:dyDescent="0.3">
      <c r="C164" s="18"/>
    </row>
    <row r="165" spans="3:3" x14ac:dyDescent="0.3">
      <c r="C165" s="18"/>
    </row>
    <row r="166" spans="3:3" x14ac:dyDescent="0.3">
      <c r="C166" s="18"/>
    </row>
    <row r="167" spans="3:3" x14ac:dyDescent="0.3">
      <c r="C167" s="18"/>
    </row>
    <row r="168" spans="3:3" x14ac:dyDescent="0.3">
      <c r="C168" s="18"/>
    </row>
    <row r="169" spans="3:3" x14ac:dyDescent="0.3">
      <c r="C169" s="18"/>
    </row>
    <row r="170" spans="3:3" x14ac:dyDescent="0.3">
      <c r="C170" s="18"/>
    </row>
    <row r="171" spans="3:3" x14ac:dyDescent="0.3">
      <c r="C171" s="18"/>
    </row>
    <row r="172" spans="3:3" x14ac:dyDescent="0.3">
      <c r="C172" s="18"/>
    </row>
    <row r="173" spans="3:3" x14ac:dyDescent="0.3">
      <c r="C173" s="18"/>
    </row>
    <row r="174" spans="3:3" x14ac:dyDescent="0.3">
      <c r="C174" s="18"/>
    </row>
    <row r="175" spans="3:3" x14ac:dyDescent="0.3">
      <c r="C175" s="18"/>
    </row>
    <row r="176" spans="3:3" x14ac:dyDescent="0.3">
      <c r="C176" s="18"/>
    </row>
    <row r="177" spans="3:3" x14ac:dyDescent="0.3">
      <c r="C177" s="18"/>
    </row>
    <row r="178" spans="3:3" x14ac:dyDescent="0.3">
      <c r="C178" s="18"/>
    </row>
    <row r="179" spans="3:3" x14ac:dyDescent="0.3">
      <c r="C179" s="18"/>
    </row>
    <row r="180" spans="3:3" x14ac:dyDescent="0.3">
      <c r="C180" s="18"/>
    </row>
    <row r="181" spans="3:3" x14ac:dyDescent="0.3">
      <c r="C181" s="18"/>
    </row>
    <row r="182" spans="3:3" x14ac:dyDescent="0.3">
      <c r="C182" s="18"/>
    </row>
    <row r="183" spans="3:3" x14ac:dyDescent="0.3">
      <c r="C183" s="18"/>
    </row>
    <row r="184" spans="3:3" x14ac:dyDescent="0.3">
      <c r="C184" s="18"/>
    </row>
    <row r="185" spans="3:3" x14ac:dyDescent="0.3">
      <c r="C185" s="18"/>
    </row>
    <row r="186" spans="3:3" x14ac:dyDescent="0.3">
      <c r="C186" s="18"/>
    </row>
    <row r="187" spans="3:3" x14ac:dyDescent="0.3">
      <c r="C187" s="18"/>
    </row>
    <row r="188" spans="3:3" x14ac:dyDescent="0.3">
      <c r="C188" s="18"/>
    </row>
    <row r="189" spans="3:3" x14ac:dyDescent="0.3">
      <c r="C189" s="18"/>
    </row>
    <row r="190" spans="3:3" x14ac:dyDescent="0.3">
      <c r="C190" s="18"/>
    </row>
    <row r="191" spans="3:3" x14ac:dyDescent="0.3">
      <c r="C191" s="18"/>
    </row>
    <row r="192" spans="3:3" x14ac:dyDescent="0.3">
      <c r="C192" s="18"/>
    </row>
    <row r="193" spans="3:3" x14ac:dyDescent="0.3">
      <c r="C193" s="18"/>
    </row>
    <row r="194" spans="3:3" x14ac:dyDescent="0.3">
      <c r="C194" s="18"/>
    </row>
    <row r="195" spans="3:3" x14ac:dyDescent="0.3">
      <c r="C195" s="18"/>
    </row>
    <row r="196" spans="3:3" x14ac:dyDescent="0.3">
      <c r="C196" s="18"/>
    </row>
    <row r="197" spans="3:3" x14ac:dyDescent="0.3">
      <c r="C197" s="18"/>
    </row>
    <row r="198" spans="3:3" x14ac:dyDescent="0.3">
      <c r="C198" s="18"/>
    </row>
    <row r="199" spans="3:3" x14ac:dyDescent="0.3">
      <c r="C199" s="18"/>
    </row>
    <row r="200" spans="3:3" x14ac:dyDescent="0.3">
      <c r="C200" s="18"/>
    </row>
    <row r="201" spans="3:3" x14ac:dyDescent="0.3">
      <c r="C201" s="18"/>
    </row>
    <row r="202" spans="3:3" x14ac:dyDescent="0.3">
      <c r="C202" s="18"/>
    </row>
    <row r="203" spans="3:3" x14ac:dyDescent="0.3">
      <c r="C203" s="18"/>
    </row>
    <row r="204" spans="3:3" x14ac:dyDescent="0.3">
      <c r="C204" s="18"/>
    </row>
    <row r="205" spans="3:3" x14ac:dyDescent="0.3">
      <c r="C205" s="18"/>
    </row>
    <row r="206" spans="3:3" x14ac:dyDescent="0.3">
      <c r="C206" s="18"/>
    </row>
    <row r="207" spans="3:3" x14ac:dyDescent="0.3">
      <c r="C207" s="18"/>
    </row>
    <row r="208" spans="3:3" x14ac:dyDescent="0.3">
      <c r="C208" s="18"/>
    </row>
    <row r="209" spans="3:3" x14ac:dyDescent="0.3">
      <c r="C209" s="18"/>
    </row>
    <row r="210" spans="3:3" x14ac:dyDescent="0.3">
      <c r="C210" s="18"/>
    </row>
    <row r="211" spans="3:3" x14ac:dyDescent="0.3">
      <c r="C211" s="18"/>
    </row>
    <row r="212" spans="3:3" x14ac:dyDescent="0.3">
      <c r="C212" s="18"/>
    </row>
    <row r="213" spans="3:3" x14ac:dyDescent="0.3">
      <c r="C213" s="18"/>
    </row>
    <row r="214" spans="3:3" x14ac:dyDescent="0.3">
      <c r="C214" s="18"/>
    </row>
    <row r="215" spans="3:3" x14ac:dyDescent="0.3">
      <c r="C215" s="18"/>
    </row>
    <row r="216" spans="3:3" x14ac:dyDescent="0.3">
      <c r="C216" s="18"/>
    </row>
    <row r="217" spans="3:3" x14ac:dyDescent="0.3">
      <c r="C217" s="18"/>
    </row>
    <row r="218" spans="3:3" x14ac:dyDescent="0.3">
      <c r="C218" s="18"/>
    </row>
    <row r="219" spans="3:3" x14ac:dyDescent="0.3">
      <c r="C219" s="18"/>
    </row>
    <row r="220" spans="3:3" x14ac:dyDescent="0.3">
      <c r="C220" s="18"/>
    </row>
    <row r="221" spans="3:3" x14ac:dyDescent="0.3">
      <c r="C221" s="18"/>
    </row>
    <row r="222" spans="3:3" x14ac:dyDescent="0.3">
      <c r="C222" s="18"/>
    </row>
    <row r="223" spans="3:3" x14ac:dyDescent="0.3">
      <c r="C223" s="18"/>
    </row>
    <row r="224" spans="3:3" x14ac:dyDescent="0.3">
      <c r="C224" s="18"/>
    </row>
    <row r="225" spans="3:3" x14ac:dyDescent="0.3">
      <c r="C225" s="18"/>
    </row>
    <row r="226" spans="3:3" x14ac:dyDescent="0.3">
      <c r="C226" s="18"/>
    </row>
    <row r="227" spans="3:3" x14ac:dyDescent="0.3">
      <c r="C227" s="18"/>
    </row>
    <row r="228" spans="3:3" x14ac:dyDescent="0.3">
      <c r="C228" s="18"/>
    </row>
    <row r="229" spans="3:3" x14ac:dyDescent="0.3">
      <c r="C229" s="18"/>
    </row>
    <row r="230" spans="3:3" x14ac:dyDescent="0.3">
      <c r="C230" s="18"/>
    </row>
    <row r="231" spans="3:3" x14ac:dyDescent="0.3">
      <c r="C231" s="18"/>
    </row>
    <row r="232" spans="3:3" x14ac:dyDescent="0.3">
      <c r="C232" s="18"/>
    </row>
    <row r="233" spans="3:3" x14ac:dyDescent="0.3">
      <c r="C233" s="18"/>
    </row>
    <row r="234" spans="3:3" x14ac:dyDescent="0.3">
      <c r="C234" s="18"/>
    </row>
    <row r="235" spans="3:3" x14ac:dyDescent="0.3">
      <c r="C235" s="18"/>
    </row>
    <row r="236" spans="3:3" x14ac:dyDescent="0.3">
      <c r="C236" s="18"/>
    </row>
    <row r="237" spans="3:3" x14ac:dyDescent="0.3">
      <c r="C237" s="18"/>
    </row>
    <row r="238" spans="3:3" x14ac:dyDescent="0.3">
      <c r="C238" s="18"/>
    </row>
    <row r="239" spans="3:3" x14ac:dyDescent="0.3">
      <c r="C239" s="18"/>
    </row>
    <row r="240" spans="3:3" x14ac:dyDescent="0.3">
      <c r="C240" s="18"/>
    </row>
    <row r="241" spans="3:3" x14ac:dyDescent="0.3">
      <c r="C241" s="18"/>
    </row>
    <row r="242" spans="3:3" x14ac:dyDescent="0.3">
      <c r="C242" s="18"/>
    </row>
    <row r="243" spans="3:3" x14ac:dyDescent="0.3">
      <c r="C243" s="18"/>
    </row>
    <row r="244" spans="3:3" x14ac:dyDescent="0.3">
      <c r="C244" s="18"/>
    </row>
    <row r="245" spans="3:3" x14ac:dyDescent="0.3">
      <c r="C245" s="18"/>
    </row>
    <row r="246" spans="3:3" x14ac:dyDescent="0.3">
      <c r="C246" s="18"/>
    </row>
    <row r="247" spans="3:3" x14ac:dyDescent="0.3">
      <c r="C247" s="18"/>
    </row>
    <row r="248" spans="3:3" x14ac:dyDescent="0.3">
      <c r="C248" s="18"/>
    </row>
    <row r="249" spans="3:3" x14ac:dyDescent="0.3">
      <c r="C249" s="18"/>
    </row>
    <row r="250" spans="3:3" x14ac:dyDescent="0.3">
      <c r="C250" s="18"/>
    </row>
    <row r="251" spans="3:3" x14ac:dyDescent="0.3">
      <c r="C251" s="18"/>
    </row>
    <row r="252" spans="3:3" x14ac:dyDescent="0.3">
      <c r="C252" s="18"/>
    </row>
    <row r="253" spans="3:3" x14ac:dyDescent="0.3">
      <c r="C253" s="18"/>
    </row>
    <row r="254" spans="3:3" x14ac:dyDescent="0.3">
      <c r="C254" s="18"/>
    </row>
    <row r="255" spans="3:3" x14ac:dyDescent="0.3">
      <c r="C255" s="18"/>
    </row>
    <row r="256" spans="3:3" x14ac:dyDescent="0.3">
      <c r="C256" s="18"/>
    </row>
    <row r="257" spans="3:3" x14ac:dyDescent="0.3">
      <c r="C257" s="18"/>
    </row>
    <row r="258" spans="3:3" x14ac:dyDescent="0.3">
      <c r="C258" s="18"/>
    </row>
    <row r="259" spans="3:3" x14ac:dyDescent="0.3">
      <c r="C259" s="18"/>
    </row>
    <row r="260" spans="3:3" x14ac:dyDescent="0.3">
      <c r="C260" s="18"/>
    </row>
    <row r="261" spans="3:3" x14ac:dyDescent="0.3">
      <c r="C261" s="18"/>
    </row>
    <row r="262" spans="3:3" x14ac:dyDescent="0.3">
      <c r="C262" s="18"/>
    </row>
    <row r="263" spans="3:3" x14ac:dyDescent="0.3">
      <c r="C263" s="18"/>
    </row>
    <row r="264" spans="3:3" x14ac:dyDescent="0.3">
      <c r="C264" s="18"/>
    </row>
    <row r="265" spans="3:3" x14ac:dyDescent="0.3">
      <c r="C265" s="18"/>
    </row>
    <row r="266" spans="3:3" x14ac:dyDescent="0.3">
      <c r="C266" s="18"/>
    </row>
    <row r="267" spans="3:3" x14ac:dyDescent="0.3">
      <c r="C267" s="18"/>
    </row>
    <row r="268" spans="3:3" x14ac:dyDescent="0.3">
      <c r="C268" s="18"/>
    </row>
    <row r="269" spans="3:3" x14ac:dyDescent="0.3">
      <c r="C269" s="18"/>
    </row>
    <row r="270" spans="3:3" x14ac:dyDescent="0.3">
      <c r="C270" s="18"/>
    </row>
    <row r="271" spans="3:3" x14ac:dyDescent="0.3">
      <c r="C271" s="18"/>
    </row>
    <row r="272" spans="3:3" x14ac:dyDescent="0.3">
      <c r="C272" s="18"/>
    </row>
    <row r="273" spans="3:3" x14ac:dyDescent="0.3">
      <c r="C273" s="18"/>
    </row>
    <row r="274" spans="3:3" x14ac:dyDescent="0.3">
      <c r="C274" s="18"/>
    </row>
    <row r="275" spans="3:3" x14ac:dyDescent="0.3">
      <c r="C275" s="18"/>
    </row>
    <row r="276" spans="3:3" x14ac:dyDescent="0.3">
      <c r="C276" s="18"/>
    </row>
    <row r="277" spans="3:3" x14ac:dyDescent="0.3">
      <c r="C277" s="18"/>
    </row>
    <row r="278" spans="3:3" x14ac:dyDescent="0.3">
      <c r="C278" s="18"/>
    </row>
    <row r="279" spans="3:3" x14ac:dyDescent="0.3">
      <c r="C279" s="18"/>
    </row>
    <row r="280" spans="3:3" x14ac:dyDescent="0.3">
      <c r="C280" s="18"/>
    </row>
    <row r="281" spans="3:3" x14ac:dyDescent="0.3">
      <c r="C281" s="18"/>
    </row>
    <row r="282" spans="3:3" x14ac:dyDescent="0.3">
      <c r="C282" s="18"/>
    </row>
    <row r="283" spans="3:3" x14ac:dyDescent="0.3">
      <c r="C283" s="18"/>
    </row>
    <row r="284" spans="3:3" x14ac:dyDescent="0.3">
      <c r="C284" s="18"/>
    </row>
    <row r="285" spans="3:3" x14ac:dyDescent="0.3">
      <c r="C285" s="18"/>
    </row>
    <row r="286" spans="3:3" x14ac:dyDescent="0.3">
      <c r="C286" s="18"/>
    </row>
    <row r="287" spans="3:3" x14ac:dyDescent="0.3">
      <c r="C287" s="18"/>
    </row>
    <row r="288" spans="3:3" x14ac:dyDescent="0.3">
      <c r="C288" s="18"/>
    </row>
    <row r="289" spans="3:3" x14ac:dyDescent="0.3">
      <c r="C289" s="18"/>
    </row>
    <row r="290" spans="3:3" x14ac:dyDescent="0.3">
      <c r="C290" s="18"/>
    </row>
    <row r="291" spans="3:3" x14ac:dyDescent="0.3">
      <c r="C291" s="18"/>
    </row>
    <row r="292" spans="3:3" x14ac:dyDescent="0.3">
      <c r="C292" s="18"/>
    </row>
    <row r="293" spans="3:3" x14ac:dyDescent="0.3">
      <c r="C293" s="18"/>
    </row>
    <row r="294" spans="3:3" x14ac:dyDescent="0.3">
      <c r="C294" s="18"/>
    </row>
    <row r="295" spans="3:3" x14ac:dyDescent="0.3">
      <c r="C295" s="18"/>
    </row>
    <row r="296" spans="3:3" x14ac:dyDescent="0.3">
      <c r="C296" s="18"/>
    </row>
    <row r="297" spans="3:3" x14ac:dyDescent="0.3">
      <c r="C297" s="18"/>
    </row>
    <row r="298" spans="3:3" x14ac:dyDescent="0.3">
      <c r="C298" s="18"/>
    </row>
    <row r="299" spans="3:3" x14ac:dyDescent="0.3">
      <c r="C299" s="18"/>
    </row>
    <row r="300" spans="3:3" x14ac:dyDescent="0.3">
      <c r="C300" s="18"/>
    </row>
    <row r="301" spans="3:3" x14ac:dyDescent="0.3">
      <c r="C301" s="18"/>
    </row>
    <row r="302" spans="3:3" x14ac:dyDescent="0.3">
      <c r="C302" s="18"/>
    </row>
    <row r="303" spans="3:3" x14ac:dyDescent="0.3">
      <c r="C303" s="18"/>
    </row>
    <row r="304" spans="3:3" x14ac:dyDescent="0.3">
      <c r="C304" s="18"/>
    </row>
    <row r="305" spans="3:3" x14ac:dyDescent="0.3">
      <c r="C305" s="18"/>
    </row>
    <row r="306" spans="3:3" x14ac:dyDescent="0.3">
      <c r="C306" s="18"/>
    </row>
    <row r="307" spans="3:3" x14ac:dyDescent="0.3">
      <c r="C307" s="18"/>
    </row>
    <row r="308" spans="3:3" x14ac:dyDescent="0.3">
      <c r="C308" s="18"/>
    </row>
    <row r="309" spans="3:3" x14ac:dyDescent="0.3">
      <c r="C309" s="18"/>
    </row>
    <row r="310" spans="3:3" x14ac:dyDescent="0.3">
      <c r="C310" s="18"/>
    </row>
    <row r="311" spans="3:3" x14ac:dyDescent="0.3">
      <c r="C311" s="18"/>
    </row>
    <row r="312" spans="3:3" x14ac:dyDescent="0.3">
      <c r="C312" s="18"/>
    </row>
    <row r="313" spans="3:3" x14ac:dyDescent="0.3">
      <c r="C313" s="18"/>
    </row>
    <row r="314" spans="3:3" x14ac:dyDescent="0.3">
      <c r="C314" s="18"/>
    </row>
    <row r="315" spans="3:3" x14ac:dyDescent="0.3">
      <c r="C315" s="18"/>
    </row>
    <row r="316" spans="3:3" x14ac:dyDescent="0.3">
      <c r="C316" s="18"/>
    </row>
    <row r="317" spans="3:3" x14ac:dyDescent="0.3">
      <c r="C317" s="18"/>
    </row>
    <row r="318" spans="3:3" x14ac:dyDescent="0.3">
      <c r="C318" s="18"/>
    </row>
    <row r="319" spans="3:3" x14ac:dyDescent="0.3">
      <c r="C319" s="18"/>
    </row>
    <row r="320" spans="3:3" x14ac:dyDescent="0.3">
      <c r="C320" s="18"/>
    </row>
    <row r="321" spans="3:3" x14ac:dyDescent="0.3">
      <c r="C321" s="18"/>
    </row>
    <row r="322" spans="3:3" x14ac:dyDescent="0.3">
      <c r="C322" s="18"/>
    </row>
    <row r="323" spans="3:3" x14ac:dyDescent="0.3">
      <c r="C323" s="18"/>
    </row>
    <row r="324" spans="3:3" x14ac:dyDescent="0.3">
      <c r="C324" s="18"/>
    </row>
    <row r="325" spans="3:3" x14ac:dyDescent="0.3">
      <c r="C325" s="18"/>
    </row>
    <row r="326" spans="3:3" x14ac:dyDescent="0.3">
      <c r="C326" s="18"/>
    </row>
    <row r="327" spans="3:3" x14ac:dyDescent="0.3">
      <c r="C327" s="18"/>
    </row>
    <row r="328" spans="3:3" x14ac:dyDescent="0.3">
      <c r="C328" s="18"/>
    </row>
    <row r="329" spans="3:3" x14ac:dyDescent="0.3">
      <c r="C329" s="18"/>
    </row>
    <row r="330" spans="3:3" x14ac:dyDescent="0.3">
      <c r="C330" s="18"/>
    </row>
    <row r="331" spans="3:3" x14ac:dyDescent="0.3">
      <c r="C331" s="18"/>
    </row>
    <row r="332" spans="3:3" x14ac:dyDescent="0.3">
      <c r="C332" s="18"/>
    </row>
    <row r="333" spans="3:3" x14ac:dyDescent="0.3">
      <c r="C333" s="18"/>
    </row>
    <row r="334" spans="3:3" x14ac:dyDescent="0.3">
      <c r="C334" s="18"/>
    </row>
    <row r="335" spans="3:3" x14ac:dyDescent="0.3">
      <c r="C335" s="18"/>
    </row>
    <row r="336" spans="3:3" x14ac:dyDescent="0.3">
      <c r="C336" s="18"/>
    </row>
    <row r="337" spans="3:3" x14ac:dyDescent="0.3">
      <c r="C337" s="18"/>
    </row>
    <row r="338" spans="3:3" x14ac:dyDescent="0.3">
      <c r="C338" s="18"/>
    </row>
    <row r="339" spans="3:3" x14ac:dyDescent="0.3">
      <c r="C339" s="18"/>
    </row>
    <row r="340" spans="3:3" x14ac:dyDescent="0.3">
      <c r="C340" s="18"/>
    </row>
    <row r="341" spans="3:3" x14ac:dyDescent="0.3">
      <c r="C341" s="18"/>
    </row>
    <row r="342" spans="3:3" x14ac:dyDescent="0.3">
      <c r="C342" s="18"/>
    </row>
    <row r="343" spans="3:3" x14ac:dyDescent="0.3">
      <c r="C343" s="18"/>
    </row>
    <row r="344" spans="3:3" x14ac:dyDescent="0.3">
      <c r="C344" s="18"/>
    </row>
    <row r="345" spans="3:3" x14ac:dyDescent="0.3">
      <c r="C345" s="18"/>
    </row>
    <row r="346" spans="3:3" x14ac:dyDescent="0.3">
      <c r="C346" s="18"/>
    </row>
    <row r="347" spans="3:3" x14ac:dyDescent="0.3">
      <c r="C347" s="18"/>
    </row>
    <row r="348" spans="3:3" x14ac:dyDescent="0.3">
      <c r="C348" s="18"/>
    </row>
    <row r="349" spans="3:3" x14ac:dyDescent="0.3">
      <c r="C349" s="18"/>
    </row>
    <row r="350" spans="3:3" x14ac:dyDescent="0.3">
      <c r="C350" s="18"/>
    </row>
    <row r="351" spans="3:3" x14ac:dyDescent="0.3">
      <c r="C351" s="18"/>
    </row>
    <row r="352" spans="3:3" x14ac:dyDescent="0.3">
      <c r="C352" s="18"/>
    </row>
    <row r="353" spans="3:3" x14ac:dyDescent="0.3">
      <c r="C353" s="18"/>
    </row>
    <row r="354" spans="3:3" x14ac:dyDescent="0.3">
      <c r="C354" s="18"/>
    </row>
    <row r="355" spans="3:3" x14ac:dyDescent="0.3">
      <c r="C355" s="18"/>
    </row>
    <row r="356" spans="3:3" x14ac:dyDescent="0.3">
      <c r="C356" s="18"/>
    </row>
    <row r="357" spans="3:3" x14ac:dyDescent="0.3">
      <c r="C357" s="18"/>
    </row>
    <row r="358" spans="3:3" x14ac:dyDescent="0.3">
      <c r="C358" s="18"/>
    </row>
    <row r="359" spans="3:3" x14ac:dyDescent="0.3">
      <c r="C359" s="18"/>
    </row>
    <row r="360" spans="3:3" x14ac:dyDescent="0.3">
      <c r="C360" s="18"/>
    </row>
    <row r="361" spans="3:3" x14ac:dyDescent="0.3">
      <c r="C361" s="18"/>
    </row>
    <row r="362" spans="3:3" x14ac:dyDescent="0.3">
      <c r="C362" s="18"/>
    </row>
    <row r="363" spans="3:3" x14ac:dyDescent="0.3">
      <c r="C363" s="18"/>
    </row>
    <row r="364" spans="3:3" x14ac:dyDescent="0.3">
      <c r="C364" s="18"/>
    </row>
    <row r="365" spans="3:3" x14ac:dyDescent="0.3">
      <c r="C365" s="18"/>
    </row>
    <row r="366" spans="3:3" x14ac:dyDescent="0.3">
      <c r="C366" s="18"/>
    </row>
    <row r="367" spans="3:3" x14ac:dyDescent="0.3">
      <c r="C367" s="18"/>
    </row>
    <row r="368" spans="3:3" x14ac:dyDescent="0.3">
      <c r="C368" s="18"/>
    </row>
    <row r="369" spans="3:3" x14ac:dyDescent="0.3">
      <c r="C369" s="18"/>
    </row>
    <row r="370" spans="3:3" x14ac:dyDescent="0.3">
      <c r="C370" s="18"/>
    </row>
    <row r="371" spans="3:3" x14ac:dyDescent="0.3">
      <c r="C371" s="18"/>
    </row>
    <row r="372" spans="3:3" x14ac:dyDescent="0.3">
      <c r="C372" s="18"/>
    </row>
    <row r="373" spans="3:3" x14ac:dyDescent="0.3">
      <c r="C373" s="18"/>
    </row>
    <row r="374" spans="3:3" x14ac:dyDescent="0.3">
      <c r="C374" s="18"/>
    </row>
    <row r="375" spans="3:3" x14ac:dyDescent="0.3">
      <c r="C375" s="18"/>
    </row>
    <row r="376" spans="3:3" x14ac:dyDescent="0.3">
      <c r="C376" s="18"/>
    </row>
    <row r="377" spans="3:3" x14ac:dyDescent="0.3">
      <c r="C377" s="18"/>
    </row>
    <row r="378" spans="3:3" x14ac:dyDescent="0.3">
      <c r="C378" s="18"/>
    </row>
    <row r="379" spans="3:3" x14ac:dyDescent="0.3">
      <c r="C379" s="18"/>
    </row>
    <row r="380" spans="3:3" x14ac:dyDescent="0.3">
      <c r="C380" s="18"/>
    </row>
    <row r="381" spans="3:3" x14ac:dyDescent="0.3">
      <c r="C381" s="18"/>
    </row>
    <row r="382" spans="3:3" x14ac:dyDescent="0.3">
      <c r="C382" s="18"/>
    </row>
    <row r="383" spans="3:3" x14ac:dyDescent="0.3">
      <c r="C383" s="18"/>
    </row>
    <row r="384" spans="3:3" x14ac:dyDescent="0.3">
      <c r="C384" s="18"/>
    </row>
    <row r="385" spans="3:3" x14ac:dyDescent="0.3">
      <c r="C385" s="18"/>
    </row>
    <row r="386" spans="3:3" x14ac:dyDescent="0.3">
      <c r="C386" s="18"/>
    </row>
    <row r="387" spans="3:3" x14ac:dyDescent="0.3">
      <c r="C387" s="18"/>
    </row>
    <row r="388" spans="3:3" x14ac:dyDescent="0.3">
      <c r="C388" s="18"/>
    </row>
    <row r="389" spans="3:3" x14ac:dyDescent="0.3">
      <c r="C389" s="18"/>
    </row>
    <row r="390" spans="3:3" x14ac:dyDescent="0.3">
      <c r="C390" s="18"/>
    </row>
    <row r="391" spans="3:3" x14ac:dyDescent="0.3">
      <c r="C391" s="18"/>
    </row>
    <row r="392" spans="3:3" x14ac:dyDescent="0.3">
      <c r="C392" s="18"/>
    </row>
    <row r="393" spans="3:3" x14ac:dyDescent="0.3">
      <c r="C393" s="18"/>
    </row>
    <row r="394" spans="3:3" x14ac:dyDescent="0.3">
      <c r="C394" s="18"/>
    </row>
    <row r="395" spans="3:3" x14ac:dyDescent="0.3">
      <c r="C395" s="18"/>
    </row>
    <row r="396" spans="3:3" x14ac:dyDescent="0.3">
      <c r="C396" s="18"/>
    </row>
    <row r="397" spans="3:3" x14ac:dyDescent="0.3">
      <c r="C397" s="18"/>
    </row>
    <row r="398" spans="3:3" x14ac:dyDescent="0.3">
      <c r="C398" s="18"/>
    </row>
    <row r="399" spans="3:3" x14ac:dyDescent="0.3">
      <c r="C399" s="18"/>
    </row>
    <row r="400" spans="3:3" x14ac:dyDescent="0.3">
      <c r="C400" s="18"/>
    </row>
    <row r="401" spans="3:3" x14ac:dyDescent="0.3">
      <c r="C401" s="18"/>
    </row>
    <row r="402" spans="3:3" x14ac:dyDescent="0.3">
      <c r="C402" s="18"/>
    </row>
    <row r="403" spans="3:3" x14ac:dyDescent="0.3">
      <c r="C403" s="18"/>
    </row>
    <row r="404" spans="3:3" x14ac:dyDescent="0.3">
      <c r="C404" s="18"/>
    </row>
    <row r="405" spans="3:3" x14ac:dyDescent="0.3">
      <c r="C405" s="18"/>
    </row>
    <row r="406" spans="3:3" x14ac:dyDescent="0.3">
      <c r="C406" s="18"/>
    </row>
    <row r="407" spans="3:3" x14ac:dyDescent="0.3">
      <c r="C407" s="18"/>
    </row>
    <row r="408" spans="3:3" x14ac:dyDescent="0.3">
      <c r="C408" s="18"/>
    </row>
    <row r="409" spans="3:3" x14ac:dyDescent="0.3">
      <c r="C409" s="18"/>
    </row>
    <row r="410" spans="3:3" x14ac:dyDescent="0.3">
      <c r="C410" s="18"/>
    </row>
    <row r="411" spans="3:3" x14ac:dyDescent="0.3">
      <c r="C411" s="18"/>
    </row>
    <row r="412" spans="3:3" x14ac:dyDescent="0.3">
      <c r="C412" s="18"/>
    </row>
    <row r="413" spans="3:3" x14ac:dyDescent="0.3">
      <c r="C413" s="18"/>
    </row>
    <row r="414" spans="3:3" x14ac:dyDescent="0.3">
      <c r="C414" s="18"/>
    </row>
    <row r="415" spans="3:3" x14ac:dyDescent="0.3">
      <c r="C415" s="18"/>
    </row>
    <row r="416" spans="3:3" x14ac:dyDescent="0.3">
      <c r="C416" s="18"/>
    </row>
    <row r="417" spans="3:3" x14ac:dyDescent="0.3">
      <c r="C417" s="18"/>
    </row>
    <row r="418" spans="3:3" x14ac:dyDescent="0.3">
      <c r="C418" s="18"/>
    </row>
    <row r="419" spans="3:3" x14ac:dyDescent="0.3">
      <c r="C419" s="18"/>
    </row>
    <row r="420" spans="3:3" x14ac:dyDescent="0.3">
      <c r="C420" s="18"/>
    </row>
    <row r="421" spans="3:3" x14ac:dyDescent="0.3">
      <c r="C421" s="18"/>
    </row>
    <row r="422" spans="3:3" x14ac:dyDescent="0.3">
      <c r="C422" s="18"/>
    </row>
    <row r="423" spans="3:3" x14ac:dyDescent="0.3">
      <c r="C423" s="18"/>
    </row>
    <row r="424" spans="3:3" x14ac:dyDescent="0.3">
      <c r="C424" s="18"/>
    </row>
    <row r="425" spans="3:3" x14ac:dyDescent="0.3">
      <c r="C425" s="18"/>
    </row>
    <row r="426" spans="3:3" x14ac:dyDescent="0.3">
      <c r="C426" s="18"/>
    </row>
    <row r="427" spans="3:3" x14ac:dyDescent="0.3">
      <c r="C427" s="18"/>
    </row>
    <row r="428" spans="3:3" x14ac:dyDescent="0.3">
      <c r="C428" s="18"/>
    </row>
    <row r="429" spans="3:3" x14ac:dyDescent="0.3">
      <c r="C429" s="18"/>
    </row>
    <row r="430" spans="3:3" x14ac:dyDescent="0.3">
      <c r="C430" s="18"/>
    </row>
    <row r="431" spans="3:3" x14ac:dyDescent="0.3">
      <c r="C431" s="18"/>
    </row>
    <row r="432" spans="3:3" x14ac:dyDescent="0.3">
      <c r="C432" s="18"/>
    </row>
    <row r="433" spans="3:3" x14ac:dyDescent="0.3">
      <c r="C433" s="18"/>
    </row>
    <row r="434" spans="3:3" x14ac:dyDescent="0.3">
      <c r="C434" s="18"/>
    </row>
    <row r="435" spans="3:3" x14ac:dyDescent="0.3">
      <c r="C435" s="18"/>
    </row>
    <row r="436" spans="3:3" x14ac:dyDescent="0.3">
      <c r="C436" s="18"/>
    </row>
    <row r="437" spans="3:3" x14ac:dyDescent="0.3">
      <c r="C437" s="18"/>
    </row>
    <row r="438" spans="3:3" x14ac:dyDescent="0.3">
      <c r="C438" s="18"/>
    </row>
    <row r="439" spans="3:3" x14ac:dyDescent="0.3">
      <c r="C439" s="18"/>
    </row>
    <row r="440" spans="3:3" x14ac:dyDescent="0.3">
      <c r="C440" s="18"/>
    </row>
    <row r="441" spans="3:3" x14ac:dyDescent="0.3">
      <c r="C441" s="18"/>
    </row>
    <row r="442" spans="3:3" x14ac:dyDescent="0.3">
      <c r="C442" s="18"/>
    </row>
    <row r="443" spans="3:3" x14ac:dyDescent="0.3">
      <c r="C443" s="18"/>
    </row>
    <row r="444" spans="3:3" x14ac:dyDescent="0.3">
      <c r="C444" s="18"/>
    </row>
    <row r="445" spans="3:3" x14ac:dyDescent="0.3">
      <c r="C445" s="18"/>
    </row>
    <row r="446" spans="3:3" x14ac:dyDescent="0.3">
      <c r="C446" s="18"/>
    </row>
    <row r="447" spans="3:3" x14ac:dyDescent="0.3">
      <c r="C447" s="18"/>
    </row>
    <row r="448" spans="3:3" x14ac:dyDescent="0.3">
      <c r="C448" s="18"/>
    </row>
    <row r="449" spans="3:3" x14ac:dyDescent="0.3">
      <c r="C449" s="18"/>
    </row>
    <row r="450" spans="3:3" x14ac:dyDescent="0.3">
      <c r="C450" s="18"/>
    </row>
    <row r="451" spans="3:3" x14ac:dyDescent="0.3">
      <c r="C451" s="18"/>
    </row>
    <row r="452" spans="3:3" x14ac:dyDescent="0.3">
      <c r="C452" s="18"/>
    </row>
    <row r="453" spans="3:3" x14ac:dyDescent="0.3">
      <c r="C453" s="18"/>
    </row>
    <row r="454" spans="3:3" x14ac:dyDescent="0.3">
      <c r="C454" s="18"/>
    </row>
    <row r="455" spans="3:3" x14ac:dyDescent="0.3">
      <c r="C455" s="18"/>
    </row>
    <row r="456" spans="3:3" x14ac:dyDescent="0.3">
      <c r="C456" s="18"/>
    </row>
    <row r="457" spans="3:3" x14ac:dyDescent="0.3">
      <c r="C457" s="18"/>
    </row>
    <row r="458" spans="3:3" x14ac:dyDescent="0.3">
      <c r="C458" s="18"/>
    </row>
    <row r="459" spans="3:3" x14ac:dyDescent="0.3">
      <c r="C459" s="18"/>
    </row>
    <row r="460" spans="3:3" x14ac:dyDescent="0.3">
      <c r="C460" s="18"/>
    </row>
    <row r="461" spans="3:3" x14ac:dyDescent="0.3">
      <c r="C461" s="18"/>
    </row>
    <row r="462" spans="3:3" x14ac:dyDescent="0.3">
      <c r="C462" s="18"/>
    </row>
    <row r="463" spans="3:3" x14ac:dyDescent="0.3">
      <c r="C463" s="18"/>
    </row>
    <row r="464" spans="3:3" x14ac:dyDescent="0.3">
      <c r="C464" s="18"/>
    </row>
    <row r="465" spans="3:3" x14ac:dyDescent="0.3">
      <c r="C465" s="18"/>
    </row>
    <row r="466" spans="3:3" x14ac:dyDescent="0.3">
      <c r="C466" s="18"/>
    </row>
    <row r="467" spans="3:3" x14ac:dyDescent="0.3">
      <c r="C467" s="18"/>
    </row>
    <row r="468" spans="3:3" x14ac:dyDescent="0.3">
      <c r="C468" s="18"/>
    </row>
    <row r="469" spans="3:3" x14ac:dyDescent="0.3">
      <c r="C469" s="18"/>
    </row>
    <row r="470" spans="3:3" x14ac:dyDescent="0.3">
      <c r="C470" s="18"/>
    </row>
    <row r="471" spans="3:3" x14ac:dyDescent="0.3">
      <c r="C471" s="18"/>
    </row>
    <row r="472" spans="3:3" x14ac:dyDescent="0.3">
      <c r="C472" s="18"/>
    </row>
    <row r="473" spans="3:3" x14ac:dyDescent="0.3">
      <c r="C473" s="18"/>
    </row>
    <row r="474" spans="3:3" x14ac:dyDescent="0.3">
      <c r="C474" s="18"/>
    </row>
    <row r="475" spans="3:3" x14ac:dyDescent="0.3">
      <c r="C475" s="18"/>
    </row>
    <row r="476" spans="3:3" x14ac:dyDescent="0.3">
      <c r="C476" s="18"/>
    </row>
    <row r="477" spans="3:3" x14ac:dyDescent="0.3">
      <c r="C477" s="18"/>
    </row>
    <row r="478" spans="3:3" x14ac:dyDescent="0.3">
      <c r="C478" s="18"/>
    </row>
    <row r="479" spans="3:3" x14ac:dyDescent="0.3">
      <c r="C479" s="18"/>
    </row>
    <row r="480" spans="3:3" x14ac:dyDescent="0.3">
      <c r="C480" s="18"/>
    </row>
    <row r="481" spans="3:3" x14ac:dyDescent="0.3">
      <c r="C481" s="18"/>
    </row>
    <row r="482" spans="3:3" x14ac:dyDescent="0.3">
      <c r="C482" s="18"/>
    </row>
    <row r="483" spans="3:3" x14ac:dyDescent="0.3">
      <c r="C483" s="18"/>
    </row>
    <row r="484" spans="3:3" x14ac:dyDescent="0.3">
      <c r="C484" s="18"/>
    </row>
    <row r="485" spans="3:3" x14ac:dyDescent="0.3">
      <c r="C485" s="18"/>
    </row>
    <row r="486" spans="3:3" x14ac:dyDescent="0.3">
      <c r="C486" s="18"/>
    </row>
    <row r="487" spans="3:3" x14ac:dyDescent="0.3">
      <c r="C487" s="18"/>
    </row>
    <row r="488" spans="3:3" x14ac:dyDescent="0.3">
      <c r="C488" s="18"/>
    </row>
    <row r="489" spans="3:3" x14ac:dyDescent="0.3">
      <c r="C489" s="18"/>
    </row>
    <row r="490" spans="3:3" x14ac:dyDescent="0.3">
      <c r="C490" s="18"/>
    </row>
    <row r="491" spans="3:3" x14ac:dyDescent="0.3">
      <c r="C491" s="18"/>
    </row>
    <row r="492" spans="3:3" x14ac:dyDescent="0.3">
      <c r="C492" s="18"/>
    </row>
    <row r="493" spans="3:3" x14ac:dyDescent="0.3">
      <c r="C493" s="18"/>
    </row>
    <row r="494" spans="3:3" x14ac:dyDescent="0.3">
      <c r="C494" s="18"/>
    </row>
    <row r="495" spans="3:3" x14ac:dyDescent="0.3">
      <c r="C495" s="18"/>
    </row>
    <row r="496" spans="3:3" x14ac:dyDescent="0.3">
      <c r="C496" s="18"/>
    </row>
    <row r="497" spans="3:3" x14ac:dyDescent="0.3">
      <c r="C497" s="18"/>
    </row>
    <row r="498" spans="3:3" x14ac:dyDescent="0.3">
      <c r="C498" s="18"/>
    </row>
    <row r="499" spans="3:3" x14ac:dyDescent="0.3">
      <c r="C499" s="18"/>
    </row>
    <row r="500" spans="3:3" x14ac:dyDescent="0.3">
      <c r="C500" s="18"/>
    </row>
    <row r="501" spans="3:3" x14ac:dyDescent="0.3">
      <c r="C501" s="18"/>
    </row>
    <row r="502" spans="3:3" x14ac:dyDescent="0.3">
      <c r="C502" s="18"/>
    </row>
    <row r="503" spans="3:3" x14ac:dyDescent="0.3">
      <c r="C503" s="18"/>
    </row>
    <row r="504" spans="3:3" x14ac:dyDescent="0.3">
      <c r="C504" s="18"/>
    </row>
    <row r="505" spans="3:3" x14ac:dyDescent="0.3">
      <c r="C505" s="18"/>
    </row>
    <row r="506" spans="3:3" x14ac:dyDescent="0.3">
      <c r="C506" s="18"/>
    </row>
    <row r="507" spans="3:3" x14ac:dyDescent="0.3">
      <c r="C507" s="18"/>
    </row>
    <row r="508" spans="3:3" x14ac:dyDescent="0.3">
      <c r="C508" s="18"/>
    </row>
    <row r="509" spans="3:3" x14ac:dyDescent="0.3">
      <c r="C509" s="18"/>
    </row>
    <row r="510" spans="3:3" x14ac:dyDescent="0.3">
      <c r="C510" s="18"/>
    </row>
    <row r="511" spans="3:3" x14ac:dyDescent="0.3">
      <c r="C511" s="18"/>
    </row>
    <row r="512" spans="3:3" x14ac:dyDescent="0.3">
      <c r="C512" s="18"/>
    </row>
    <row r="513" spans="3:3" x14ac:dyDescent="0.3">
      <c r="C513" s="18"/>
    </row>
    <row r="514" spans="3:3" x14ac:dyDescent="0.3">
      <c r="C514" s="18"/>
    </row>
    <row r="515" spans="3:3" x14ac:dyDescent="0.3">
      <c r="C515" s="18"/>
    </row>
    <row r="516" spans="3:3" x14ac:dyDescent="0.3">
      <c r="C516" s="18"/>
    </row>
    <row r="517" spans="3:3" x14ac:dyDescent="0.3">
      <c r="C517" s="18"/>
    </row>
    <row r="518" spans="3:3" x14ac:dyDescent="0.3">
      <c r="C518" s="18"/>
    </row>
    <row r="519" spans="3:3" x14ac:dyDescent="0.3">
      <c r="C519" s="18"/>
    </row>
    <row r="520" spans="3:3" x14ac:dyDescent="0.3">
      <c r="C520" s="18"/>
    </row>
    <row r="521" spans="3:3" x14ac:dyDescent="0.3">
      <c r="C521" s="18"/>
    </row>
    <row r="522" spans="3:3" x14ac:dyDescent="0.3">
      <c r="C522" s="18"/>
    </row>
    <row r="523" spans="3:3" x14ac:dyDescent="0.3">
      <c r="C523" s="18"/>
    </row>
    <row r="524" spans="3:3" x14ac:dyDescent="0.3">
      <c r="C524" s="18"/>
    </row>
    <row r="525" spans="3:3" x14ac:dyDescent="0.3">
      <c r="C525" s="18"/>
    </row>
    <row r="526" spans="3:3" x14ac:dyDescent="0.3">
      <c r="C526" s="18"/>
    </row>
    <row r="527" spans="3:3" x14ac:dyDescent="0.3">
      <c r="C527" s="18"/>
    </row>
    <row r="528" spans="3:3" x14ac:dyDescent="0.3">
      <c r="C528" s="18"/>
    </row>
    <row r="529" spans="3:3" x14ac:dyDescent="0.3">
      <c r="C529" s="18"/>
    </row>
    <row r="530" spans="3:3" x14ac:dyDescent="0.3">
      <c r="C530" s="18"/>
    </row>
    <row r="531" spans="3:3" x14ac:dyDescent="0.3">
      <c r="C531" s="18"/>
    </row>
    <row r="532" spans="3:3" x14ac:dyDescent="0.3">
      <c r="C532" s="18"/>
    </row>
    <row r="533" spans="3:3" x14ac:dyDescent="0.3">
      <c r="C533" s="18"/>
    </row>
    <row r="534" spans="3:3" x14ac:dyDescent="0.3">
      <c r="C534" s="18"/>
    </row>
    <row r="535" spans="3:3" x14ac:dyDescent="0.3">
      <c r="C535" s="18"/>
    </row>
    <row r="536" spans="3:3" x14ac:dyDescent="0.3">
      <c r="C536" s="18"/>
    </row>
    <row r="537" spans="3:3" x14ac:dyDescent="0.3">
      <c r="C537" s="18"/>
    </row>
    <row r="538" spans="3:3" x14ac:dyDescent="0.3">
      <c r="C538" s="18"/>
    </row>
    <row r="539" spans="3:3" x14ac:dyDescent="0.3">
      <c r="C539" s="18"/>
    </row>
    <row r="540" spans="3:3" x14ac:dyDescent="0.3">
      <c r="C540" s="18"/>
    </row>
    <row r="541" spans="3:3" x14ac:dyDescent="0.3">
      <c r="C541" s="18"/>
    </row>
    <row r="542" spans="3:3" x14ac:dyDescent="0.3">
      <c r="C542" s="18"/>
    </row>
    <row r="543" spans="3:3" x14ac:dyDescent="0.3">
      <c r="C543" s="18"/>
    </row>
    <row r="544" spans="3:3" x14ac:dyDescent="0.3">
      <c r="C544" s="18"/>
    </row>
    <row r="545" spans="3:3" x14ac:dyDescent="0.3">
      <c r="C545" s="18"/>
    </row>
    <row r="546" spans="3:3" x14ac:dyDescent="0.3">
      <c r="C546" s="18"/>
    </row>
    <row r="547" spans="3:3" x14ac:dyDescent="0.3">
      <c r="C547" s="18"/>
    </row>
    <row r="548" spans="3:3" x14ac:dyDescent="0.3">
      <c r="C548" s="18"/>
    </row>
    <row r="549" spans="3:3" x14ac:dyDescent="0.3">
      <c r="C549" s="18"/>
    </row>
    <row r="550" spans="3:3" x14ac:dyDescent="0.3">
      <c r="C550" s="18"/>
    </row>
    <row r="551" spans="3:3" x14ac:dyDescent="0.3">
      <c r="C551" s="18"/>
    </row>
    <row r="552" spans="3:3" x14ac:dyDescent="0.3">
      <c r="C552" s="18"/>
    </row>
    <row r="553" spans="3:3" x14ac:dyDescent="0.3">
      <c r="C553" s="18"/>
    </row>
    <row r="554" spans="3:3" x14ac:dyDescent="0.3">
      <c r="C554" s="18"/>
    </row>
    <row r="555" spans="3:3" x14ac:dyDescent="0.3">
      <c r="C555" s="18"/>
    </row>
    <row r="556" spans="3:3" x14ac:dyDescent="0.3">
      <c r="C556" s="18"/>
    </row>
    <row r="557" spans="3:3" x14ac:dyDescent="0.3">
      <c r="C557" s="18"/>
    </row>
    <row r="558" spans="3:3" x14ac:dyDescent="0.3">
      <c r="C558" s="18"/>
    </row>
    <row r="559" spans="3:3" x14ac:dyDescent="0.3">
      <c r="C559" s="18"/>
    </row>
    <row r="560" spans="3:3" x14ac:dyDescent="0.3">
      <c r="C560" s="18"/>
    </row>
    <row r="561" spans="3:3" x14ac:dyDescent="0.3">
      <c r="C561" s="18"/>
    </row>
    <row r="562" spans="3:3" x14ac:dyDescent="0.3">
      <c r="C562" s="18"/>
    </row>
    <row r="563" spans="3:3" x14ac:dyDescent="0.3">
      <c r="C563" s="18"/>
    </row>
    <row r="564" spans="3:3" x14ac:dyDescent="0.3">
      <c r="C564" s="18"/>
    </row>
    <row r="565" spans="3:3" x14ac:dyDescent="0.3">
      <c r="C565" s="18"/>
    </row>
    <row r="566" spans="3:3" x14ac:dyDescent="0.3">
      <c r="C566" s="18"/>
    </row>
    <row r="567" spans="3:3" x14ac:dyDescent="0.3">
      <c r="C567" s="18"/>
    </row>
    <row r="568" spans="3:3" x14ac:dyDescent="0.3">
      <c r="C568" s="18"/>
    </row>
    <row r="569" spans="3:3" x14ac:dyDescent="0.3">
      <c r="C569" s="18"/>
    </row>
    <row r="570" spans="3:3" x14ac:dyDescent="0.3">
      <c r="C570" s="18"/>
    </row>
    <row r="571" spans="3:3" x14ac:dyDescent="0.3">
      <c r="C571" s="18"/>
    </row>
    <row r="572" spans="3:3" x14ac:dyDescent="0.3">
      <c r="C572" s="18"/>
    </row>
    <row r="573" spans="3:3" x14ac:dyDescent="0.3">
      <c r="C573" s="18"/>
    </row>
    <row r="574" spans="3:3" x14ac:dyDescent="0.3">
      <c r="C574" s="18"/>
    </row>
    <row r="575" spans="3:3" x14ac:dyDescent="0.3">
      <c r="C575" s="18"/>
    </row>
    <row r="576" spans="3:3" x14ac:dyDescent="0.3">
      <c r="C576" s="18"/>
    </row>
    <row r="577" spans="3:3" x14ac:dyDescent="0.3">
      <c r="C577" s="18"/>
    </row>
    <row r="578" spans="3:3" x14ac:dyDescent="0.3">
      <c r="C578" s="18"/>
    </row>
    <row r="579" spans="3:3" x14ac:dyDescent="0.3">
      <c r="C579" s="18"/>
    </row>
    <row r="580" spans="3:3" x14ac:dyDescent="0.3">
      <c r="C580" s="18"/>
    </row>
    <row r="581" spans="3:3" x14ac:dyDescent="0.3">
      <c r="C581" s="18"/>
    </row>
    <row r="582" spans="3:3" x14ac:dyDescent="0.3">
      <c r="C582" s="18"/>
    </row>
    <row r="583" spans="3:3" x14ac:dyDescent="0.3">
      <c r="C583" s="18"/>
    </row>
    <row r="584" spans="3:3" x14ac:dyDescent="0.3">
      <c r="C584" s="18"/>
    </row>
    <row r="585" spans="3:3" x14ac:dyDescent="0.3">
      <c r="C585" s="18"/>
    </row>
    <row r="586" spans="3:3" x14ac:dyDescent="0.3">
      <c r="C586" s="18"/>
    </row>
    <row r="587" spans="3:3" x14ac:dyDescent="0.3">
      <c r="C587" s="18"/>
    </row>
    <row r="588" spans="3:3" x14ac:dyDescent="0.3">
      <c r="C588" s="18"/>
    </row>
    <row r="589" spans="3:3" x14ac:dyDescent="0.3">
      <c r="C589" s="18"/>
    </row>
    <row r="590" spans="3:3" x14ac:dyDescent="0.3">
      <c r="C590" s="18"/>
    </row>
    <row r="591" spans="3:3" x14ac:dyDescent="0.3">
      <c r="C591" s="18"/>
    </row>
    <row r="592" spans="3:3" x14ac:dyDescent="0.3">
      <c r="C592" s="18"/>
    </row>
    <row r="593" spans="3:3" x14ac:dyDescent="0.3">
      <c r="C593" s="18"/>
    </row>
    <row r="594" spans="3:3" x14ac:dyDescent="0.3">
      <c r="C594" s="18"/>
    </row>
    <row r="595" spans="3:3" x14ac:dyDescent="0.3">
      <c r="C595" s="18"/>
    </row>
    <row r="596" spans="3:3" x14ac:dyDescent="0.3">
      <c r="C596" s="18"/>
    </row>
    <row r="597" spans="3:3" x14ac:dyDescent="0.3">
      <c r="C597" s="18"/>
    </row>
    <row r="598" spans="3:3" x14ac:dyDescent="0.3">
      <c r="C598" s="18"/>
    </row>
    <row r="599" spans="3:3" x14ac:dyDescent="0.3">
      <c r="C599" s="18"/>
    </row>
    <row r="600" spans="3:3" x14ac:dyDescent="0.3">
      <c r="C600" s="18"/>
    </row>
    <row r="601" spans="3:3" x14ac:dyDescent="0.3">
      <c r="C601" s="18"/>
    </row>
    <row r="602" spans="3:3" x14ac:dyDescent="0.3">
      <c r="C602" s="18"/>
    </row>
    <row r="603" spans="3:3" x14ac:dyDescent="0.3">
      <c r="C603" s="18"/>
    </row>
    <row r="604" spans="3:3" x14ac:dyDescent="0.3">
      <c r="C604" s="18"/>
    </row>
    <row r="605" spans="3:3" x14ac:dyDescent="0.3">
      <c r="C605" s="18"/>
    </row>
    <row r="606" spans="3:3" x14ac:dyDescent="0.3">
      <c r="C606" s="18"/>
    </row>
    <row r="607" spans="3:3" x14ac:dyDescent="0.3">
      <c r="C607" s="18"/>
    </row>
    <row r="608" spans="3:3" x14ac:dyDescent="0.3">
      <c r="C608" s="18"/>
    </row>
    <row r="609" spans="3:3" x14ac:dyDescent="0.3">
      <c r="C609" s="18"/>
    </row>
    <row r="610" spans="3:3" x14ac:dyDescent="0.3">
      <c r="C610" s="18"/>
    </row>
    <row r="611" spans="3:3" x14ac:dyDescent="0.3">
      <c r="C611" s="18"/>
    </row>
    <row r="612" spans="3:3" x14ac:dyDescent="0.3">
      <c r="C612" s="18"/>
    </row>
    <row r="613" spans="3:3" x14ac:dyDescent="0.3">
      <c r="C613" s="18"/>
    </row>
    <row r="614" spans="3:3" x14ac:dyDescent="0.3">
      <c r="C614" s="18"/>
    </row>
    <row r="615" spans="3:3" x14ac:dyDescent="0.3">
      <c r="C615" s="18"/>
    </row>
    <row r="616" spans="3:3" x14ac:dyDescent="0.3">
      <c r="C616" s="18"/>
    </row>
    <row r="617" spans="3:3" x14ac:dyDescent="0.3">
      <c r="C617" s="18"/>
    </row>
    <row r="618" spans="3:3" x14ac:dyDescent="0.3">
      <c r="C618" s="18"/>
    </row>
    <row r="619" spans="3:3" x14ac:dyDescent="0.3">
      <c r="C619" s="18"/>
    </row>
    <row r="620" spans="3:3" x14ac:dyDescent="0.3">
      <c r="C620" s="18"/>
    </row>
    <row r="621" spans="3:3" x14ac:dyDescent="0.3">
      <c r="C621" s="18"/>
    </row>
    <row r="622" spans="3:3" x14ac:dyDescent="0.3">
      <c r="C622" s="18"/>
    </row>
    <row r="623" spans="3:3" x14ac:dyDescent="0.3">
      <c r="C623" s="18"/>
    </row>
    <row r="624" spans="3:3" x14ac:dyDescent="0.3">
      <c r="C624" s="18"/>
    </row>
    <row r="625" spans="3:3" x14ac:dyDescent="0.3">
      <c r="C625" s="18"/>
    </row>
    <row r="626" spans="3:3" x14ac:dyDescent="0.3">
      <c r="C626" s="18"/>
    </row>
    <row r="627" spans="3:3" x14ac:dyDescent="0.3">
      <c r="C627" s="18"/>
    </row>
    <row r="628" spans="3:3" x14ac:dyDescent="0.3">
      <c r="C628" s="18"/>
    </row>
    <row r="629" spans="3:3" x14ac:dyDescent="0.3">
      <c r="C629" s="18"/>
    </row>
    <row r="630" spans="3:3" x14ac:dyDescent="0.3">
      <c r="C630" s="18"/>
    </row>
    <row r="631" spans="3:3" x14ac:dyDescent="0.3">
      <c r="C631" s="18"/>
    </row>
    <row r="632" spans="3:3" x14ac:dyDescent="0.3">
      <c r="C632" s="18"/>
    </row>
    <row r="633" spans="3:3" x14ac:dyDescent="0.3">
      <c r="C633" s="18"/>
    </row>
    <row r="634" spans="3:3" x14ac:dyDescent="0.3">
      <c r="C634" s="18"/>
    </row>
    <row r="635" spans="3:3" x14ac:dyDescent="0.3">
      <c r="C635" s="18"/>
    </row>
    <row r="636" spans="3:3" x14ac:dyDescent="0.3">
      <c r="C636" s="18"/>
    </row>
    <row r="637" spans="3:3" x14ac:dyDescent="0.3">
      <c r="C637" s="18"/>
    </row>
    <row r="638" spans="3:3" x14ac:dyDescent="0.3">
      <c r="C638" s="18"/>
    </row>
    <row r="639" spans="3:3" x14ac:dyDescent="0.3">
      <c r="C639" s="18"/>
    </row>
    <row r="640" spans="3:3" x14ac:dyDescent="0.3">
      <c r="C640" s="18"/>
    </row>
    <row r="641" spans="3:3" x14ac:dyDescent="0.3">
      <c r="C641" s="18"/>
    </row>
    <row r="642" spans="3:3" x14ac:dyDescent="0.3">
      <c r="C642" s="18"/>
    </row>
    <row r="643" spans="3:3" x14ac:dyDescent="0.3">
      <c r="C643" s="18"/>
    </row>
    <row r="644" spans="3:3" x14ac:dyDescent="0.3">
      <c r="C644" s="18"/>
    </row>
    <row r="645" spans="3:3" x14ac:dyDescent="0.3">
      <c r="C645" s="18"/>
    </row>
    <row r="646" spans="3:3" x14ac:dyDescent="0.3">
      <c r="C646" s="18"/>
    </row>
    <row r="647" spans="3:3" x14ac:dyDescent="0.3">
      <c r="C647" s="18"/>
    </row>
    <row r="648" spans="3:3" x14ac:dyDescent="0.3">
      <c r="C648" s="18"/>
    </row>
    <row r="649" spans="3:3" x14ac:dyDescent="0.3">
      <c r="C649" s="18"/>
    </row>
    <row r="650" spans="3:3" x14ac:dyDescent="0.3">
      <c r="C650" s="18"/>
    </row>
    <row r="651" spans="3:3" x14ac:dyDescent="0.3">
      <c r="C651" s="18"/>
    </row>
    <row r="652" spans="3:3" x14ac:dyDescent="0.3">
      <c r="C652" s="18"/>
    </row>
    <row r="653" spans="3:3" x14ac:dyDescent="0.3">
      <c r="C653" s="18"/>
    </row>
    <row r="654" spans="3:3" x14ac:dyDescent="0.3">
      <c r="C654" s="18"/>
    </row>
    <row r="655" spans="3:3" x14ac:dyDescent="0.3">
      <c r="C655" s="18"/>
    </row>
    <row r="656" spans="3:3" x14ac:dyDescent="0.3">
      <c r="C656" s="18"/>
    </row>
    <row r="657" spans="3:3" x14ac:dyDescent="0.3">
      <c r="C657" s="18"/>
    </row>
    <row r="658" spans="3:3" x14ac:dyDescent="0.3">
      <c r="C658" s="18"/>
    </row>
    <row r="659" spans="3:3" x14ac:dyDescent="0.3">
      <c r="C659" s="18"/>
    </row>
    <row r="660" spans="3:3" x14ac:dyDescent="0.3">
      <c r="C660" s="18"/>
    </row>
    <row r="661" spans="3:3" x14ac:dyDescent="0.3">
      <c r="C661" s="18"/>
    </row>
    <row r="662" spans="3:3" x14ac:dyDescent="0.3">
      <c r="C662" s="18"/>
    </row>
    <row r="663" spans="3:3" x14ac:dyDescent="0.3">
      <c r="C663" s="18"/>
    </row>
    <row r="664" spans="3:3" x14ac:dyDescent="0.3">
      <c r="C664" s="18"/>
    </row>
    <row r="665" spans="3:3" x14ac:dyDescent="0.3">
      <c r="C665" s="18"/>
    </row>
    <row r="666" spans="3:3" x14ac:dyDescent="0.3">
      <c r="C666" s="18"/>
    </row>
    <row r="667" spans="3:3" x14ac:dyDescent="0.3">
      <c r="C667" s="18"/>
    </row>
    <row r="668" spans="3:3" x14ac:dyDescent="0.3">
      <c r="C668" s="18"/>
    </row>
    <row r="669" spans="3:3" x14ac:dyDescent="0.3">
      <c r="C669" s="18"/>
    </row>
    <row r="670" spans="3:3" x14ac:dyDescent="0.3">
      <c r="C670" s="18"/>
    </row>
    <row r="671" spans="3:3" x14ac:dyDescent="0.3">
      <c r="C671" s="18"/>
    </row>
    <row r="672" spans="3:3" x14ac:dyDescent="0.3">
      <c r="C672" s="18"/>
    </row>
    <row r="673" spans="3:3" x14ac:dyDescent="0.3">
      <c r="C673" s="18"/>
    </row>
    <row r="674" spans="3:3" x14ac:dyDescent="0.3">
      <c r="C674" s="18"/>
    </row>
    <row r="675" spans="3:3" x14ac:dyDescent="0.3">
      <c r="C675" s="18"/>
    </row>
    <row r="676" spans="3:3" x14ac:dyDescent="0.3">
      <c r="C676" s="18"/>
    </row>
    <row r="677" spans="3:3" x14ac:dyDescent="0.3">
      <c r="C677" s="18"/>
    </row>
    <row r="678" spans="3:3" x14ac:dyDescent="0.3">
      <c r="C678" s="18"/>
    </row>
    <row r="679" spans="3:3" x14ac:dyDescent="0.3">
      <c r="C679" s="18"/>
    </row>
    <row r="680" spans="3:3" x14ac:dyDescent="0.3">
      <c r="C680" s="18"/>
    </row>
    <row r="681" spans="3:3" x14ac:dyDescent="0.3">
      <c r="C681" s="18"/>
    </row>
    <row r="682" spans="3:3" x14ac:dyDescent="0.3">
      <c r="C682" s="18"/>
    </row>
    <row r="683" spans="3:3" x14ac:dyDescent="0.3">
      <c r="C683" s="18"/>
    </row>
    <row r="684" spans="3:3" x14ac:dyDescent="0.3">
      <c r="C684" s="18"/>
    </row>
    <row r="685" spans="3:3" x14ac:dyDescent="0.3">
      <c r="C685" s="18"/>
    </row>
    <row r="686" spans="3:3" x14ac:dyDescent="0.3">
      <c r="C686" s="18"/>
    </row>
    <row r="687" spans="3:3" x14ac:dyDescent="0.3">
      <c r="C687" s="18"/>
    </row>
    <row r="688" spans="3:3" x14ac:dyDescent="0.3">
      <c r="C688" s="18"/>
    </row>
    <row r="689" spans="3:3" x14ac:dyDescent="0.3">
      <c r="C689" s="18"/>
    </row>
    <row r="690" spans="3:3" x14ac:dyDescent="0.3">
      <c r="C690" s="18"/>
    </row>
    <row r="691" spans="3:3" x14ac:dyDescent="0.3">
      <c r="C691" s="18"/>
    </row>
    <row r="692" spans="3:3" x14ac:dyDescent="0.3">
      <c r="C692" s="18"/>
    </row>
    <row r="693" spans="3:3" x14ac:dyDescent="0.3">
      <c r="C693" s="18"/>
    </row>
    <row r="694" spans="3:3" x14ac:dyDescent="0.3">
      <c r="C694" s="18"/>
    </row>
    <row r="695" spans="3:3" x14ac:dyDescent="0.3">
      <c r="C695" s="18"/>
    </row>
    <row r="696" spans="3:3" x14ac:dyDescent="0.3">
      <c r="C696" s="18"/>
    </row>
    <row r="697" spans="3:3" x14ac:dyDescent="0.3">
      <c r="C697" s="18"/>
    </row>
    <row r="698" spans="3:3" x14ac:dyDescent="0.3">
      <c r="C698" s="18"/>
    </row>
    <row r="699" spans="3:3" x14ac:dyDescent="0.3">
      <c r="C699" s="18"/>
    </row>
    <row r="700" spans="3:3" x14ac:dyDescent="0.3">
      <c r="C700" s="18"/>
    </row>
    <row r="701" spans="3:3" x14ac:dyDescent="0.3">
      <c r="C701" s="18"/>
    </row>
    <row r="702" spans="3:3" x14ac:dyDescent="0.3">
      <c r="C702" s="18"/>
    </row>
    <row r="703" spans="3:3" x14ac:dyDescent="0.3">
      <c r="C703" s="18"/>
    </row>
    <row r="704" spans="3:3" x14ac:dyDescent="0.3">
      <c r="C704" s="18"/>
    </row>
    <row r="705" spans="3:3" x14ac:dyDescent="0.3">
      <c r="C705" s="18"/>
    </row>
    <row r="706" spans="3:3" x14ac:dyDescent="0.3">
      <c r="C706" s="18"/>
    </row>
    <row r="707" spans="3:3" x14ac:dyDescent="0.3">
      <c r="C707" s="18"/>
    </row>
    <row r="708" spans="3:3" x14ac:dyDescent="0.3">
      <c r="C708" s="18"/>
    </row>
    <row r="709" spans="3:3" x14ac:dyDescent="0.3">
      <c r="C709" s="18"/>
    </row>
    <row r="710" spans="3:3" x14ac:dyDescent="0.3">
      <c r="C710" s="18"/>
    </row>
    <row r="711" spans="3:3" x14ac:dyDescent="0.3">
      <c r="C711" s="18"/>
    </row>
    <row r="712" spans="3:3" x14ac:dyDescent="0.3">
      <c r="C712" s="18"/>
    </row>
    <row r="713" spans="3:3" x14ac:dyDescent="0.3">
      <c r="C713" s="18"/>
    </row>
    <row r="714" spans="3:3" x14ac:dyDescent="0.3">
      <c r="C714" s="18"/>
    </row>
    <row r="715" spans="3:3" x14ac:dyDescent="0.3">
      <c r="C715" s="18"/>
    </row>
    <row r="716" spans="3:3" x14ac:dyDescent="0.3">
      <c r="C716" s="18"/>
    </row>
    <row r="717" spans="3:3" x14ac:dyDescent="0.3">
      <c r="C717" s="18"/>
    </row>
    <row r="718" spans="3:3" x14ac:dyDescent="0.3">
      <c r="C718" s="18"/>
    </row>
    <row r="719" spans="3:3" x14ac:dyDescent="0.3">
      <c r="C719" s="18"/>
    </row>
    <row r="720" spans="3:3" x14ac:dyDescent="0.3">
      <c r="C720" s="18"/>
    </row>
    <row r="721" spans="3:3" x14ac:dyDescent="0.3">
      <c r="C721" s="18"/>
    </row>
    <row r="722" spans="3:3" x14ac:dyDescent="0.3">
      <c r="C722" s="18"/>
    </row>
    <row r="723" spans="3:3" x14ac:dyDescent="0.3">
      <c r="C723" s="18"/>
    </row>
    <row r="724" spans="3:3" x14ac:dyDescent="0.3">
      <c r="C724" s="18"/>
    </row>
    <row r="725" spans="3:3" x14ac:dyDescent="0.3">
      <c r="C725" s="18"/>
    </row>
    <row r="726" spans="3:3" x14ac:dyDescent="0.3">
      <c r="C726" s="18"/>
    </row>
    <row r="727" spans="3:3" x14ac:dyDescent="0.3">
      <c r="C727" s="18"/>
    </row>
    <row r="728" spans="3:3" x14ac:dyDescent="0.3">
      <c r="C728" s="18"/>
    </row>
    <row r="729" spans="3:3" x14ac:dyDescent="0.3">
      <c r="C729" s="18"/>
    </row>
    <row r="730" spans="3:3" x14ac:dyDescent="0.3">
      <c r="C730" s="18"/>
    </row>
    <row r="731" spans="3:3" x14ac:dyDescent="0.3">
      <c r="C731" s="18"/>
    </row>
    <row r="732" spans="3:3" x14ac:dyDescent="0.3">
      <c r="C732" s="18"/>
    </row>
    <row r="733" spans="3:3" x14ac:dyDescent="0.3">
      <c r="C733" s="18"/>
    </row>
    <row r="734" spans="3:3" x14ac:dyDescent="0.3">
      <c r="C734" s="18"/>
    </row>
    <row r="735" spans="3:3" x14ac:dyDescent="0.3">
      <c r="C735" s="18"/>
    </row>
    <row r="736" spans="3:3" x14ac:dyDescent="0.3">
      <c r="C736" s="18"/>
    </row>
    <row r="737" spans="3:3" x14ac:dyDescent="0.3">
      <c r="C737" s="18"/>
    </row>
    <row r="738" spans="3:3" x14ac:dyDescent="0.3">
      <c r="C738" s="18"/>
    </row>
    <row r="739" spans="3:3" x14ac:dyDescent="0.3">
      <c r="C739" s="18"/>
    </row>
    <row r="740" spans="3:3" x14ac:dyDescent="0.3">
      <c r="C740" s="18"/>
    </row>
    <row r="741" spans="3:3" x14ac:dyDescent="0.3">
      <c r="C741" s="18"/>
    </row>
    <row r="742" spans="3:3" x14ac:dyDescent="0.3">
      <c r="C742" s="18"/>
    </row>
    <row r="743" spans="3:3" x14ac:dyDescent="0.3">
      <c r="C743" s="18"/>
    </row>
    <row r="744" spans="3:3" x14ac:dyDescent="0.3">
      <c r="C744" s="18"/>
    </row>
    <row r="745" spans="3:3" x14ac:dyDescent="0.3">
      <c r="C745" s="18"/>
    </row>
    <row r="746" spans="3:3" x14ac:dyDescent="0.3">
      <c r="C746" s="18"/>
    </row>
    <row r="747" spans="3:3" x14ac:dyDescent="0.3">
      <c r="C747" s="18"/>
    </row>
    <row r="748" spans="3:3" x14ac:dyDescent="0.3">
      <c r="C748" s="18"/>
    </row>
    <row r="749" spans="3:3" x14ac:dyDescent="0.3">
      <c r="C749" s="18"/>
    </row>
    <row r="750" spans="3:3" x14ac:dyDescent="0.3">
      <c r="C750" s="18"/>
    </row>
    <row r="751" spans="3:3" x14ac:dyDescent="0.3">
      <c r="C751" s="18"/>
    </row>
    <row r="752" spans="3:3" x14ac:dyDescent="0.3">
      <c r="C752" s="18"/>
    </row>
    <row r="753" spans="3:3" x14ac:dyDescent="0.3">
      <c r="C753" s="18"/>
    </row>
    <row r="754" spans="3:3" x14ac:dyDescent="0.3">
      <c r="C754" s="18"/>
    </row>
    <row r="755" spans="3:3" x14ac:dyDescent="0.3">
      <c r="C755" s="18"/>
    </row>
    <row r="756" spans="3:3" x14ac:dyDescent="0.3">
      <c r="C756" s="18"/>
    </row>
    <row r="757" spans="3:3" x14ac:dyDescent="0.3">
      <c r="C757" s="18"/>
    </row>
    <row r="758" spans="3:3" x14ac:dyDescent="0.3">
      <c r="C758" s="18"/>
    </row>
    <row r="759" spans="3:3" x14ac:dyDescent="0.3">
      <c r="C759" s="18"/>
    </row>
    <row r="760" spans="3:3" x14ac:dyDescent="0.3">
      <c r="C760" s="18"/>
    </row>
    <row r="761" spans="3:3" x14ac:dyDescent="0.3">
      <c r="C761" s="18"/>
    </row>
    <row r="762" spans="3:3" x14ac:dyDescent="0.3">
      <c r="C762" s="18"/>
    </row>
    <row r="763" spans="3:3" x14ac:dyDescent="0.3">
      <c r="C763" s="18"/>
    </row>
    <row r="764" spans="3:3" x14ac:dyDescent="0.3">
      <c r="C764" s="18"/>
    </row>
    <row r="765" spans="3:3" x14ac:dyDescent="0.3">
      <c r="C765" s="18"/>
    </row>
    <row r="766" spans="3:3" x14ac:dyDescent="0.3">
      <c r="C766" s="18"/>
    </row>
    <row r="767" spans="3:3" x14ac:dyDescent="0.3">
      <c r="C767" s="18"/>
    </row>
    <row r="768" spans="3:3" x14ac:dyDescent="0.3">
      <c r="C768" s="18"/>
    </row>
    <row r="769" spans="3:3" x14ac:dyDescent="0.3">
      <c r="C769" s="18"/>
    </row>
    <row r="770" spans="3:3" x14ac:dyDescent="0.3">
      <c r="C770" s="18"/>
    </row>
    <row r="771" spans="3:3" x14ac:dyDescent="0.3">
      <c r="C771" s="18"/>
    </row>
    <row r="772" spans="3:3" x14ac:dyDescent="0.3">
      <c r="C772" s="18"/>
    </row>
    <row r="773" spans="3:3" x14ac:dyDescent="0.3">
      <c r="C773" s="18"/>
    </row>
    <row r="774" spans="3:3" x14ac:dyDescent="0.3">
      <c r="C774" s="18"/>
    </row>
    <row r="775" spans="3:3" x14ac:dyDescent="0.3">
      <c r="C775" s="18"/>
    </row>
    <row r="776" spans="3:3" x14ac:dyDescent="0.3">
      <c r="C776" s="18"/>
    </row>
    <row r="777" spans="3:3" x14ac:dyDescent="0.3">
      <c r="C777" s="18"/>
    </row>
    <row r="778" spans="3:3" x14ac:dyDescent="0.3">
      <c r="C778" s="18"/>
    </row>
    <row r="779" spans="3:3" x14ac:dyDescent="0.3">
      <c r="C779" s="18"/>
    </row>
    <row r="780" spans="3:3" x14ac:dyDescent="0.3">
      <c r="C780" s="18"/>
    </row>
    <row r="781" spans="3:3" x14ac:dyDescent="0.3">
      <c r="C781" s="18"/>
    </row>
    <row r="782" spans="3:3" x14ac:dyDescent="0.3">
      <c r="C782" s="18"/>
    </row>
    <row r="783" spans="3:3" x14ac:dyDescent="0.3">
      <c r="C783" s="18"/>
    </row>
    <row r="784" spans="3:3" x14ac:dyDescent="0.3">
      <c r="C784" s="18"/>
    </row>
    <row r="785" spans="3:3" x14ac:dyDescent="0.3">
      <c r="C785" s="18"/>
    </row>
    <row r="786" spans="3:3" x14ac:dyDescent="0.3">
      <c r="C786" s="18"/>
    </row>
    <row r="787" spans="3:3" x14ac:dyDescent="0.3">
      <c r="C787" s="18"/>
    </row>
    <row r="788" spans="3:3" x14ac:dyDescent="0.3">
      <c r="C788" s="18"/>
    </row>
    <row r="789" spans="3:3" x14ac:dyDescent="0.3">
      <c r="C789" s="18"/>
    </row>
    <row r="790" spans="3:3" x14ac:dyDescent="0.3">
      <c r="C790" s="18"/>
    </row>
    <row r="791" spans="3:3" x14ac:dyDescent="0.3">
      <c r="C791" s="18"/>
    </row>
    <row r="792" spans="3:3" x14ac:dyDescent="0.3">
      <c r="C792" s="18"/>
    </row>
    <row r="793" spans="3:3" x14ac:dyDescent="0.3">
      <c r="C793" s="18"/>
    </row>
    <row r="794" spans="3:3" x14ac:dyDescent="0.3">
      <c r="C794" s="18"/>
    </row>
    <row r="795" spans="3:3" x14ac:dyDescent="0.3">
      <c r="C795" s="18"/>
    </row>
    <row r="796" spans="3:3" x14ac:dyDescent="0.3">
      <c r="C796" s="18"/>
    </row>
    <row r="797" spans="3:3" x14ac:dyDescent="0.3">
      <c r="C797" s="18"/>
    </row>
    <row r="798" spans="3:3" x14ac:dyDescent="0.3">
      <c r="C798" s="18"/>
    </row>
    <row r="799" spans="3:3" x14ac:dyDescent="0.3">
      <c r="C799" s="18"/>
    </row>
    <row r="800" spans="3:3" x14ac:dyDescent="0.3">
      <c r="C800" s="18"/>
    </row>
    <row r="801" spans="3:3" x14ac:dyDescent="0.3">
      <c r="C801" s="18"/>
    </row>
    <row r="802" spans="3:3" x14ac:dyDescent="0.3">
      <c r="C802" s="18"/>
    </row>
    <row r="803" spans="3:3" x14ac:dyDescent="0.3">
      <c r="C803" s="18"/>
    </row>
    <row r="804" spans="3:3" x14ac:dyDescent="0.3">
      <c r="C804" s="18"/>
    </row>
    <row r="805" spans="3:3" x14ac:dyDescent="0.3">
      <c r="C805" s="18"/>
    </row>
    <row r="806" spans="3:3" x14ac:dyDescent="0.3">
      <c r="C806" s="18"/>
    </row>
    <row r="807" spans="3:3" x14ac:dyDescent="0.3">
      <c r="C807" s="18"/>
    </row>
    <row r="808" spans="3:3" x14ac:dyDescent="0.3">
      <c r="C808" s="18"/>
    </row>
    <row r="809" spans="3:3" x14ac:dyDescent="0.3">
      <c r="C809" s="18"/>
    </row>
    <row r="810" spans="3:3" x14ac:dyDescent="0.3">
      <c r="C810" s="18"/>
    </row>
    <row r="811" spans="3:3" x14ac:dyDescent="0.3">
      <c r="C811" s="18"/>
    </row>
    <row r="812" spans="3:3" x14ac:dyDescent="0.3">
      <c r="C812" s="18"/>
    </row>
    <row r="813" spans="3:3" x14ac:dyDescent="0.3">
      <c r="C813" s="18"/>
    </row>
    <row r="814" spans="3:3" x14ac:dyDescent="0.3">
      <c r="C814" s="18"/>
    </row>
    <row r="815" spans="3:3" x14ac:dyDescent="0.3">
      <c r="C815" s="18"/>
    </row>
    <row r="816" spans="3:3" x14ac:dyDescent="0.3">
      <c r="C816" s="18"/>
    </row>
    <row r="817" spans="3:3" x14ac:dyDescent="0.3">
      <c r="C817" s="18"/>
    </row>
    <row r="818" spans="3:3" x14ac:dyDescent="0.3">
      <c r="C818" s="18"/>
    </row>
    <row r="819" spans="3:3" x14ac:dyDescent="0.3">
      <c r="C819" s="18"/>
    </row>
    <row r="820" spans="3:3" x14ac:dyDescent="0.3">
      <c r="C820" s="18"/>
    </row>
    <row r="821" spans="3:3" x14ac:dyDescent="0.3">
      <c r="C821" s="18"/>
    </row>
    <row r="822" spans="3:3" x14ac:dyDescent="0.3">
      <c r="C822" s="18"/>
    </row>
    <row r="823" spans="3:3" x14ac:dyDescent="0.3">
      <c r="C823" s="18"/>
    </row>
    <row r="824" spans="3:3" x14ac:dyDescent="0.3">
      <c r="C824" s="18"/>
    </row>
    <row r="825" spans="3:3" x14ac:dyDescent="0.3">
      <c r="C825" s="18"/>
    </row>
    <row r="826" spans="3:3" x14ac:dyDescent="0.3">
      <c r="C826" s="18"/>
    </row>
    <row r="827" spans="3:3" x14ac:dyDescent="0.3">
      <c r="C827" s="18"/>
    </row>
    <row r="828" spans="3:3" x14ac:dyDescent="0.3">
      <c r="C828" s="18"/>
    </row>
    <row r="829" spans="3:3" x14ac:dyDescent="0.3">
      <c r="C829" s="18"/>
    </row>
    <row r="830" spans="3:3" x14ac:dyDescent="0.3">
      <c r="C830" s="18"/>
    </row>
    <row r="831" spans="3:3" x14ac:dyDescent="0.3">
      <c r="C831" s="18"/>
    </row>
    <row r="832" spans="3:3" x14ac:dyDescent="0.3">
      <c r="C832" s="18"/>
    </row>
    <row r="833" spans="3:3" x14ac:dyDescent="0.3">
      <c r="C833" s="18"/>
    </row>
    <row r="834" spans="3:3" x14ac:dyDescent="0.3">
      <c r="C834" s="18"/>
    </row>
    <row r="835" spans="3:3" x14ac:dyDescent="0.3">
      <c r="C835" s="18"/>
    </row>
    <row r="836" spans="3:3" x14ac:dyDescent="0.3">
      <c r="C836" s="18"/>
    </row>
    <row r="837" spans="3:3" x14ac:dyDescent="0.3">
      <c r="C837" s="18"/>
    </row>
    <row r="838" spans="3:3" x14ac:dyDescent="0.3">
      <c r="C838" s="18"/>
    </row>
    <row r="839" spans="3:3" x14ac:dyDescent="0.3">
      <c r="C839" s="18"/>
    </row>
    <row r="840" spans="3:3" x14ac:dyDescent="0.3">
      <c r="C840" s="18"/>
    </row>
    <row r="841" spans="3:3" x14ac:dyDescent="0.3">
      <c r="C841" s="18"/>
    </row>
    <row r="842" spans="3:3" x14ac:dyDescent="0.3">
      <c r="C842" s="18"/>
    </row>
    <row r="843" spans="3:3" x14ac:dyDescent="0.3">
      <c r="C843" s="18"/>
    </row>
    <row r="844" spans="3:3" x14ac:dyDescent="0.3">
      <c r="C844" s="18"/>
    </row>
    <row r="845" spans="3:3" x14ac:dyDescent="0.3">
      <c r="C845" s="18"/>
    </row>
    <row r="846" spans="3:3" x14ac:dyDescent="0.3">
      <c r="C846" s="18"/>
    </row>
    <row r="847" spans="3:3" x14ac:dyDescent="0.3">
      <c r="C847" s="18"/>
    </row>
    <row r="848" spans="3:3" x14ac:dyDescent="0.3">
      <c r="C848" s="18"/>
    </row>
    <row r="849" spans="3:3" x14ac:dyDescent="0.3">
      <c r="C849" s="18"/>
    </row>
    <row r="850" spans="3:3" x14ac:dyDescent="0.3">
      <c r="C850" s="18"/>
    </row>
    <row r="851" spans="3:3" x14ac:dyDescent="0.3">
      <c r="C851" s="18"/>
    </row>
    <row r="852" spans="3:3" x14ac:dyDescent="0.3">
      <c r="C852" s="18"/>
    </row>
    <row r="853" spans="3:3" x14ac:dyDescent="0.3">
      <c r="C853" s="18"/>
    </row>
    <row r="854" spans="3:3" x14ac:dyDescent="0.3">
      <c r="C854" s="18"/>
    </row>
    <row r="855" spans="3:3" x14ac:dyDescent="0.3">
      <c r="C855" s="18"/>
    </row>
    <row r="856" spans="3:3" x14ac:dyDescent="0.3">
      <c r="C856" s="18"/>
    </row>
    <row r="857" spans="3:3" x14ac:dyDescent="0.3">
      <c r="C857" s="18"/>
    </row>
    <row r="858" spans="3:3" x14ac:dyDescent="0.3">
      <c r="C858" s="18"/>
    </row>
    <row r="859" spans="3:3" x14ac:dyDescent="0.3">
      <c r="C859" s="18"/>
    </row>
    <row r="860" spans="3:3" x14ac:dyDescent="0.3">
      <c r="C860" s="18"/>
    </row>
    <row r="861" spans="3:3" x14ac:dyDescent="0.3">
      <c r="C861" s="18"/>
    </row>
    <row r="862" spans="3:3" x14ac:dyDescent="0.3">
      <c r="C862" s="18"/>
    </row>
    <row r="863" spans="3:3" x14ac:dyDescent="0.3">
      <c r="C863" s="18"/>
    </row>
    <row r="864" spans="3:3" x14ac:dyDescent="0.3">
      <c r="C864" s="18"/>
    </row>
    <row r="865" spans="3:3" x14ac:dyDescent="0.3">
      <c r="C865" s="18"/>
    </row>
    <row r="866" spans="3:3" x14ac:dyDescent="0.3">
      <c r="C866" s="18"/>
    </row>
    <row r="867" spans="3:3" x14ac:dyDescent="0.3">
      <c r="C867" s="18"/>
    </row>
    <row r="868" spans="3:3" x14ac:dyDescent="0.3">
      <c r="C868" s="18"/>
    </row>
    <row r="869" spans="3:3" x14ac:dyDescent="0.3">
      <c r="C869" s="18"/>
    </row>
    <row r="870" spans="3:3" x14ac:dyDescent="0.3">
      <c r="C870" s="18"/>
    </row>
    <row r="871" spans="3:3" x14ac:dyDescent="0.3">
      <c r="C871" s="18"/>
    </row>
    <row r="872" spans="3:3" x14ac:dyDescent="0.3">
      <c r="C872" s="18"/>
    </row>
    <row r="873" spans="3:3" x14ac:dyDescent="0.3">
      <c r="C873" s="18"/>
    </row>
    <row r="874" spans="3:3" x14ac:dyDescent="0.3">
      <c r="C874" s="18"/>
    </row>
    <row r="875" spans="3:3" x14ac:dyDescent="0.3">
      <c r="C875" s="18"/>
    </row>
    <row r="876" spans="3:3" x14ac:dyDescent="0.3">
      <c r="C876" s="18"/>
    </row>
    <row r="877" spans="3:3" x14ac:dyDescent="0.3">
      <c r="C877" s="18"/>
    </row>
    <row r="878" spans="3:3" x14ac:dyDescent="0.3">
      <c r="C878" s="18"/>
    </row>
    <row r="879" spans="3:3" x14ac:dyDescent="0.3">
      <c r="C879" s="18"/>
    </row>
    <row r="880" spans="3:3" x14ac:dyDescent="0.3">
      <c r="C880" s="18"/>
    </row>
    <row r="881" spans="3:3" x14ac:dyDescent="0.3">
      <c r="C881" s="18"/>
    </row>
    <row r="882" spans="3:3" x14ac:dyDescent="0.3">
      <c r="C882" s="18"/>
    </row>
    <row r="883" spans="3:3" x14ac:dyDescent="0.3">
      <c r="C883" s="18"/>
    </row>
    <row r="884" spans="3:3" x14ac:dyDescent="0.3">
      <c r="C884" s="18"/>
    </row>
    <row r="885" spans="3:3" x14ac:dyDescent="0.3">
      <c r="C885" s="18"/>
    </row>
    <row r="886" spans="3:3" x14ac:dyDescent="0.3">
      <c r="C886" s="18"/>
    </row>
    <row r="887" spans="3:3" x14ac:dyDescent="0.3">
      <c r="C887" s="18"/>
    </row>
    <row r="888" spans="3:3" x14ac:dyDescent="0.3">
      <c r="C888" s="18"/>
    </row>
    <row r="889" spans="3:3" x14ac:dyDescent="0.3">
      <c r="C889" s="18"/>
    </row>
    <row r="890" spans="3:3" x14ac:dyDescent="0.3">
      <c r="C890" s="18"/>
    </row>
    <row r="891" spans="3:3" x14ac:dyDescent="0.3">
      <c r="C891" s="18"/>
    </row>
    <row r="892" spans="3:3" x14ac:dyDescent="0.3">
      <c r="C892" s="18"/>
    </row>
    <row r="893" spans="3:3" x14ac:dyDescent="0.3">
      <c r="C893" s="18"/>
    </row>
    <row r="894" spans="3:3" x14ac:dyDescent="0.3">
      <c r="C894" s="18"/>
    </row>
    <row r="895" spans="3:3" x14ac:dyDescent="0.3">
      <c r="C895" s="18"/>
    </row>
    <row r="896" spans="3:3" x14ac:dyDescent="0.3">
      <c r="C896" s="18"/>
    </row>
    <row r="897" spans="3:3" x14ac:dyDescent="0.3">
      <c r="C897" s="18"/>
    </row>
    <row r="898" spans="3:3" x14ac:dyDescent="0.3">
      <c r="C898" s="18"/>
    </row>
    <row r="899" spans="3:3" x14ac:dyDescent="0.3">
      <c r="C899" s="18"/>
    </row>
    <row r="900" spans="3:3" x14ac:dyDescent="0.3">
      <c r="C900" s="18"/>
    </row>
    <row r="901" spans="3:3" x14ac:dyDescent="0.3">
      <c r="C901" s="18"/>
    </row>
    <row r="902" spans="3:3" x14ac:dyDescent="0.3">
      <c r="C902" s="18"/>
    </row>
    <row r="903" spans="3:3" x14ac:dyDescent="0.3">
      <c r="C903" s="18"/>
    </row>
    <row r="904" spans="3:3" x14ac:dyDescent="0.3">
      <c r="C904" s="18"/>
    </row>
    <row r="905" spans="3:3" x14ac:dyDescent="0.3">
      <c r="C905" s="18"/>
    </row>
    <row r="906" spans="3:3" x14ac:dyDescent="0.3">
      <c r="C906" s="18"/>
    </row>
    <row r="907" spans="3:3" x14ac:dyDescent="0.3">
      <c r="C907" s="18"/>
    </row>
    <row r="908" spans="3:3" x14ac:dyDescent="0.3">
      <c r="C908" s="18"/>
    </row>
    <row r="909" spans="3:3" x14ac:dyDescent="0.3">
      <c r="C909" s="18"/>
    </row>
    <row r="910" spans="3:3" x14ac:dyDescent="0.3">
      <c r="C910" s="18"/>
    </row>
    <row r="911" spans="3:3" x14ac:dyDescent="0.3">
      <c r="C911" s="18"/>
    </row>
    <row r="912" spans="3:3" x14ac:dyDescent="0.3">
      <c r="C912" s="18"/>
    </row>
    <row r="913" spans="3:3" x14ac:dyDescent="0.3">
      <c r="C913" s="18"/>
    </row>
    <row r="914" spans="3:3" x14ac:dyDescent="0.3">
      <c r="C914" s="18"/>
    </row>
    <row r="915" spans="3:3" x14ac:dyDescent="0.3">
      <c r="C915" s="18"/>
    </row>
    <row r="916" spans="3:3" x14ac:dyDescent="0.3">
      <c r="C916" s="18"/>
    </row>
    <row r="917" spans="3:3" x14ac:dyDescent="0.3">
      <c r="C917" s="18"/>
    </row>
    <row r="918" spans="3:3" x14ac:dyDescent="0.3">
      <c r="C918" s="18"/>
    </row>
    <row r="919" spans="3:3" x14ac:dyDescent="0.3">
      <c r="C919" s="18"/>
    </row>
    <row r="920" spans="3:3" x14ac:dyDescent="0.3">
      <c r="C920" s="18"/>
    </row>
    <row r="921" spans="3:3" x14ac:dyDescent="0.3">
      <c r="C921" s="18"/>
    </row>
    <row r="922" spans="3:3" x14ac:dyDescent="0.3">
      <c r="C922" s="18"/>
    </row>
    <row r="923" spans="3:3" x14ac:dyDescent="0.3">
      <c r="C923" s="18"/>
    </row>
    <row r="924" spans="3:3" x14ac:dyDescent="0.3">
      <c r="C924" s="18"/>
    </row>
    <row r="925" spans="3:3" x14ac:dyDescent="0.3">
      <c r="C925" s="18"/>
    </row>
    <row r="926" spans="3:3" x14ac:dyDescent="0.3">
      <c r="C926" s="18"/>
    </row>
    <row r="927" spans="3:3" x14ac:dyDescent="0.3">
      <c r="C927" s="18"/>
    </row>
    <row r="928" spans="3:3" x14ac:dyDescent="0.3">
      <c r="C928" s="18"/>
    </row>
    <row r="929" spans="3:3" x14ac:dyDescent="0.3">
      <c r="C929" s="18"/>
    </row>
    <row r="930" spans="3:3" x14ac:dyDescent="0.3">
      <c r="C930" s="18"/>
    </row>
    <row r="931" spans="3:3" x14ac:dyDescent="0.3">
      <c r="C931" s="18"/>
    </row>
    <row r="932" spans="3:3" x14ac:dyDescent="0.3">
      <c r="C932" s="18"/>
    </row>
    <row r="933" spans="3:3" x14ac:dyDescent="0.3">
      <c r="C933" s="18"/>
    </row>
    <row r="934" spans="3:3" x14ac:dyDescent="0.3">
      <c r="C934" s="18"/>
    </row>
    <row r="935" spans="3:3" x14ac:dyDescent="0.3">
      <c r="C935" s="18"/>
    </row>
    <row r="936" spans="3:3" x14ac:dyDescent="0.3">
      <c r="C936" s="18"/>
    </row>
    <row r="937" spans="3:3" x14ac:dyDescent="0.3">
      <c r="C937" s="18"/>
    </row>
    <row r="938" spans="3:3" x14ac:dyDescent="0.3">
      <c r="C938" s="18"/>
    </row>
    <row r="939" spans="3:3" x14ac:dyDescent="0.3">
      <c r="C939" s="18"/>
    </row>
    <row r="940" spans="3:3" x14ac:dyDescent="0.3">
      <c r="C940" s="18"/>
    </row>
    <row r="941" spans="3:3" x14ac:dyDescent="0.3">
      <c r="C941" s="18"/>
    </row>
    <row r="942" spans="3:3" x14ac:dyDescent="0.3">
      <c r="C942" s="18"/>
    </row>
    <row r="943" spans="3:3" x14ac:dyDescent="0.3">
      <c r="C943" s="18"/>
    </row>
    <row r="944" spans="3:3" x14ac:dyDescent="0.3">
      <c r="C944" s="18"/>
    </row>
    <row r="945" spans="3:3" x14ac:dyDescent="0.3">
      <c r="C945" s="18"/>
    </row>
    <row r="946" spans="3:3" x14ac:dyDescent="0.3">
      <c r="C946" s="18"/>
    </row>
    <row r="947" spans="3:3" x14ac:dyDescent="0.3">
      <c r="C947" s="18"/>
    </row>
    <row r="948" spans="3:3" x14ac:dyDescent="0.3">
      <c r="C948" s="18"/>
    </row>
    <row r="949" spans="3:3" x14ac:dyDescent="0.3">
      <c r="C949" s="18"/>
    </row>
    <row r="950" spans="3:3" x14ac:dyDescent="0.3">
      <c r="C950" s="18"/>
    </row>
    <row r="951" spans="3:3" x14ac:dyDescent="0.3">
      <c r="C951" s="18"/>
    </row>
    <row r="952" spans="3:3" x14ac:dyDescent="0.3">
      <c r="C952" s="18"/>
    </row>
    <row r="953" spans="3:3" x14ac:dyDescent="0.3">
      <c r="C953" s="18"/>
    </row>
    <row r="954" spans="3:3" x14ac:dyDescent="0.3">
      <c r="C954" s="18"/>
    </row>
    <row r="955" spans="3:3" x14ac:dyDescent="0.3">
      <c r="C955" s="18"/>
    </row>
    <row r="956" spans="3:3" x14ac:dyDescent="0.3">
      <c r="C956" s="18"/>
    </row>
    <row r="957" spans="3:3" x14ac:dyDescent="0.3">
      <c r="C957" s="18"/>
    </row>
    <row r="958" spans="3:3" x14ac:dyDescent="0.3">
      <c r="C958" s="18"/>
    </row>
    <row r="959" spans="3:3" x14ac:dyDescent="0.3">
      <c r="C959" s="18"/>
    </row>
    <row r="960" spans="3:3" x14ac:dyDescent="0.3">
      <c r="C960" s="18"/>
    </row>
    <row r="961" spans="3:3" x14ac:dyDescent="0.3">
      <c r="C961" s="18"/>
    </row>
    <row r="962" spans="3:3" x14ac:dyDescent="0.3">
      <c r="C962" s="18"/>
    </row>
    <row r="963" spans="3:3" x14ac:dyDescent="0.3">
      <c r="C963" s="18"/>
    </row>
    <row r="964" spans="3:3" x14ac:dyDescent="0.3">
      <c r="C964" s="18"/>
    </row>
    <row r="965" spans="3:3" x14ac:dyDescent="0.3">
      <c r="C965" s="18"/>
    </row>
    <row r="966" spans="3:3" x14ac:dyDescent="0.3">
      <c r="C966" s="18"/>
    </row>
    <row r="967" spans="3:3" x14ac:dyDescent="0.3">
      <c r="C967" s="18"/>
    </row>
    <row r="968" spans="3:3" x14ac:dyDescent="0.3">
      <c r="C968" s="18"/>
    </row>
    <row r="969" spans="3:3" x14ac:dyDescent="0.3">
      <c r="C969" s="18"/>
    </row>
    <row r="970" spans="3:3" x14ac:dyDescent="0.3">
      <c r="C970" s="18"/>
    </row>
    <row r="971" spans="3:3" x14ac:dyDescent="0.3">
      <c r="C971" s="18"/>
    </row>
    <row r="972" spans="3:3" x14ac:dyDescent="0.3">
      <c r="C972" s="18"/>
    </row>
    <row r="973" spans="3:3" x14ac:dyDescent="0.3">
      <c r="C973" s="18"/>
    </row>
    <row r="974" spans="3:3" x14ac:dyDescent="0.3">
      <c r="C974" s="18"/>
    </row>
    <row r="975" spans="3:3" x14ac:dyDescent="0.3">
      <c r="C975" s="18"/>
    </row>
    <row r="976" spans="3:3" x14ac:dyDescent="0.3">
      <c r="C976" s="18"/>
    </row>
    <row r="977" spans="3:3" x14ac:dyDescent="0.3">
      <c r="C977" s="18"/>
    </row>
    <row r="978" spans="3:3" x14ac:dyDescent="0.3">
      <c r="C978" s="18"/>
    </row>
    <row r="979" spans="3:3" x14ac:dyDescent="0.3">
      <c r="C979" s="18"/>
    </row>
    <row r="980" spans="3:3" x14ac:dyDescent="0.3">
      <c r="C980" s="18"/>
    </row>
    <row r="981" spans="3:3" x14ac:dyDescent="0.3">
      <c r="C981" s="18"/>
    </row>
    <row r="982" spans="3:3" x14ac:dyDescent="0.3">
      <c r="C982" s="18"/>
    </row>
    <row r="983" spans="3:3" x14ac:dyDescent="0.3">
      <c r="C983" s="18"/>
    </row>
    <row r="984" spans="3:3" x14ac:dyDescent="0.3">
      <c r="C984" s="18"/>
    </row>
    <row r="985" spans="3:3" x14ac:dyDescent="0.3">
      <c r="C985" s="18"/>
    </row>
    <row r="986" spans="3:3" x14ac:dyDescent="0.3">
      <c r="C986" s="18"/>
    </row>
    <row r="987" spans="3:3" x14ac:dyDescent="0.3">
      <c r="C987" s="18"/>
    </row>
    <row r="988" spans="3:3" x14ac:dyDescent="0.3">
      <c r="C988" s="18"/>
    </row>
    <row r="989" spans="3:3" x14ac:dyDescent="0.3">
      <c r="C989" s="18"/>
    </row>
    <row r="990" spans="3:3" x14ac:dyDescent="0.3">
      <c r="C990" s="18"/>
    </row>
    <row r="991" spans="3:3" x14ac:dyDescent="0.3">
      <c r="C991" s="18"/>
    </row>
    <row r="992" spans="3:3" x14ac:dyDescent="0.3">
      <c r="C992" s="18"/>
    </row>
    <row r="993" spans="3:3" x14ac:dyDescent="0.3">
      <c r="C993" s="18"/>
    </row>
    <row r="994" spans="3:3" x14ac:dyDescent="0.3">
      <c r="C994" s="18"/>
    </row>
    <row r="995" spans="3:3" x14ac:dyDescent="0.3">
      <c r="C995" s="18"/>
    </row>
    <row r="996" spans="3:3" x14ac:dyDescent="0.3">
      <c r="C996" s="18"/>
    </row>
    <row r="997" spans="3:3" x14ac:dyDescent="0.3">
      <c r="C997" s="18"/>
    </row>
    <row r="998" spans="3:3" x14ac:dyDescent="0.3">
      <c r="C998" s="18"/>
    </row>
    <row r="999" spans="3:3" x14ac:dyDescent="0.3">
      <c r="C999" s="18"/>
    </row>
    <row r="1000" spans="3:3" x14ac:dyDescent="0.3">
      <c r="C1000" s="18"/>
    </row>
    <row r="1001" spans="3:3" x14ac:dyDescent="0.3">
      <c r="C1001" s="18"/>
    </row>
    <row r="1002" spans="3:3" x14ac:dyDescent="0.3">
      <c r="C1002" s="18"/>
    </row>
    <row r="1003" spans="3:3" x14ac:dyDescent="0.3">
      <c r="C1003" s="18"/>
    </row>
    <row r="1004" spans="3:3" x14ac:dyDescent="0.3">
      <c r="C1004" s="18"/>
    </row>
    <row r="1005" spans="3:3" x14ac:dyDescent="0.3">
      <c r="C1005" s="18"/>
    </row>
    <row r="1006" spans="3:3" x14ac:dyDescent="0.3">
      <c r="C1006" s="18"/>
    </row>
    <row r="1007" spans="3:3" x14ac:dyDescent="0.3">
      <c r="C1007" s="18"/>
    </row>
    <row r="1008" spans="3:3" x14ac:dyDescent="0.3">
      <c r="C1008" s="18"/>
    </row>
    <row r="1009" spans="3:3" x14ac:dyDescent="0.3">
      <c r="C1009" s="18"/>
    </row>
    <row r="1010" spans="3:3" x14ac:dyDescent="0.3">
      <c r="C1010" s="18"/>
    </row>
    <row r="1011" spans="3:3" x14ac:dyDescent="0.3">
      <c r="C1011" s="18"/>
    </row>
    <row r="1012" spans="3:3" x14ac:dyDescent="0.3">
      <c r="C1012" s="18"/>
    </row>
    <row r="1013" spans="3:3" x14ac:dyDescent="0.3">
      <c r="C1013" s="18"/>
    </row>
    <row r="1014" spans="3:3" x14ac:dyDescent="0.3">
      <c r="C1014" s="18"/>
    </row>
  </sheetData>
  <mergeCells count="9">
    <mergeCell ref="B13:C13"/>
    <mergeCell ref="E13:I13"/>
    <mergeCell ref="H14:I15"/>
    <mergeCell ref="E14:G15"/>
    <mergeCell ref="E22:I25"/>
    <mergeCell ref="H2:I2"/>
    <mergeCell ref="H7:I7"/>
    <mergeCell ref="H9:H10"/>
    <mergeCell ref="I9:I10"/>
  </mergeCells>
  <conditionalFormatting sqref="H9">
    <cfRule type="expression" dxfId="7" priority="4">
      <formula>$J$8="2"</formula>
    </cfRule>
    <cfRule type="expression" dxfId="6" priority="5">
      <formula>$J$8="0"</formula>
    </cfRule>
    <cfRule type="expression" dxfId="5" priority="6">
      <formula>$J$8="1"</formula>
    </cfRule>
  </conditionalFormatting>
  <conditionalFormatting sqref="H14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I9">
    <cfRule type="cellIs" dxfId="1" priority="7" operator="lessThan">
      <formula>0</formula>
    </cfRule>
    <cfRule type="cellIs" dxfId="0" priority="8" operator="greaterThan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Printed>2019-06-14T13:18:23Z</cp:lastPrinted>
  <dcterms:created xsi:type="dcterms:W3CDTF">2015-08-01T18:39:33Z</dcterms:created>
  <dcterms:modified xsi:type="dcterms:W3CDTF">2024-08-19T09:52:28Z</dcterms:modified>
</cp:coreProperties>
</file>