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jmch-my.sharepoint.com/personal/madhumathy_sjri_res_in/Documents/Madhu/Collaborations/Dr. Jolly/Manuscript results/Final results -Dr. Jolly/Gene expression/"/>
    </mc:Choice>
  </mc:AlternateContent>
  <xr:revisionPtr revIDLastSave="1" documentId="8_{366D45D3-C520-4EF2-A6F0-A68133DD42B9}" xr6:coauthVersionLast="47" xr6:coauthVersionMax="47" xr10:uidLastSave="{A358F7DF-2D8C-424F-B906-131DA44A9EAE}"/>
  <bookViews>
    <workbookView xWindow="-108" yWindow="-108" windowWidth="23256" windowHeight="12456" activeTab="4" xr2:uid="{80117139-3CB9-477B-B8EE-2512AD27B42E}"/>
  </bookViews>
  <sheets>
    <sheet name="Raw CTs" sheetId="1" r:id="rId1"/>
    <sheet name="All trials RNU" sheetId="2" r:id="rId2"/>
    <sheet name="Score calculation" sheetId="3" r:id="rId3"/>
    <sheet name="all scores std error" sheetId="4" r:id="rId4"/>
    <sheet name="Graph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2" i="4" l="1"/>
  <c r="U32" i="4"/>
  <c r="T32" i="4"/>
  <c r="S32" i="4"/>
  <c r="R32" i="4"/>
  <c r="T31" i="4"/>
  <c r="S31" i="4"/>
  <c r="V31" i="4" s="1"/>
  <c r="R31" i="4"/>
  <c r="U31" i="4" s="1"/>
  <c r="V30" i="4"/>
  <c r="T30" i="4"/>
  <c r="S30" i="4"/>
  <c r="R30" i="4"/>
  <c r="U30" i="4" s="1"/>
  <c r="U29" i="4"/>
  <c r="T29" i="4"/>
  <c r="S29" i="4"/>
  <c r="V29" i="4" s="1"/>
  <c r="R29" i="4"/>
  <c r="T28" i="4"/>
  <c r="S28" i="4"/>
  <c r="R28" i="4"/>
  <c r="V28" i="4" s="1"/>
  <c r="U27" i="4"/>
  <c r="T27" i="4"/>
  <c r="S27" i="4"/>
  <c r="R27" i="4"/>
  <c r="V27" i="4" s="1"/>
  <c r="T26" i="4"/>
  <c r="S26" i="4"/>
  <c r="R26" i="4"/>
  <c r="V26" i="4" s="1"/>
  <c r="T25" i="4"/>
  <c r="S25" i="4"/>
  <c r="R25" i="4"/>
  <c r="V25" i="4" s="1"/>
  <c r="Z20" i="4"/>
  <c r="X20" i="4"/>
  <c r="Z19" i="4"/>
  <c r="X19" i="4"/>
  <c r="Z18" i="4"/>
  <c r="X18" i="4"/>
  <c r="Z17" i="4"/>
  <c r="X17" i="4"/>
  <c r="Z16" i="4"/>
  <c r="X16" i="4"/>
  <c r="Z15" i="4"/>
  <c r="X15" i="4"/>
  <c r="Z14" i="4"/>
  <c r="X14" i="4"/>
  <c r="Z13" i="4"/>
  <c r="X13" i="4"/>
  <c r="AA11" i="4"/>
  <c r="Z11" i="4"/>
  <c r="V11" i="4"/>
  <c r="U11" i="4"/>
  <c r="Q11" i="4"/>
  <c r="P11" i="4"/>
  <c r="L11" i="4"/>
  <c r="K11" i="4"/>
  <c r="AA10" i="4"/>
  <c r="Z10" i="4"/>
  <c r="V10" i="4"/>
  <c r="U10" i="4"/>
  <c r="Q10" i="4"/>
  <c r="P10" i="4"/>
  <c r="L10" i="4"/>
  <c r="K10" i="4"/>
  <c r="AA9" i="4"/>
  <c r="Z9" i="4"/>
  <c r="V9" i="4"/>
  <c r="U9" i="4"/>
  <c r="Q9" i="4"/>
  <c r="P9" i="4"/>
  <c r="L9" i="4"/>
  <c r="K9" i="4"/>
  <c r="AA8" i="4"/>
  <c r="Z8" i="4"/>
  <c r="V8" i="4"/>
  <c r="U8" i="4"/>
  <c r="Q8" i="4"/>
  <c r="P8" i="4"/>
  <c r="L8" i="4"/>
  <c r="K8" i="4"/>
  <c r="AA7" i="4"/>
  <c r="Z7" i="4"/>
  <c r="V7" i="4"/>
  <c r="U7" i="4"/>
  <c r="Q7" i="4"/>
  <c r="P7" i="4"/>
  <c r="L7" i="4"/>
  <c r="K7" i="4"/>
  <c r="AA6" i="4"/>
  <c r="Z6" i="4"/>
  <c r="V6" i="4"/>
  <c r="U6" i="4"/>
  <c r="Q6" i="4"/>
  <c r="P6" i="4"/>
  <c r="L6" i="4"/>
  <c r="K6" i="4"/>
  <c r="AA5" i="4"/>
  <c r="Z5" i="4"/>
  <c r="V5" i="4"/>
  <c r="U5" i="4"/>
  <c r="Q5" i="4"/>
  <c r="P5" i="4"/>
  <c r="L5" i="4"/>
  <c r="K5" i="4"/>
  <c r="AA4" i="4"/>
  <c r="Z4" i="4"/>
  <c r="V4" i="4"/>
  <c r="U4" i="4"/>
  <c r="Q4" i="4"/>
  <c r="P4" i="4"/>
  <c r="L4" i="4"/>
  <c r="K4" i="4"/>
  <c r="P32" i="3"/>
  <c r="L32" i="3"/>
  <c r="I32" i="3"/>
  <c r="F32" i="3"/>
  <c r="P31" i="3"/>
  <c r="L31" i="3"/>
  <c r="I31" i="3"/>
  <c r="F31" i="3"/>
  <c r="P30" i="3"/>
  <c r="L30" i="3"/>
  <c r="I30" i="3"/>
  <c r="F30" i="3"/>
  <c r="P29" i="3"/>
  <c r="L29" i="3"/>
  <c r="I29" i="3"/>
  <c r="F29" i="3"/>
  <c r="P28" i="3"/>
  <c r="L28" i="3"/>
  <c r="I28" i="3"/>
  <c r="F28" i="3"/>
  <c r="P27" i="3"/>
  <c r="L27" i="3"/>
  <c r="I27" i="3"/>
  <c r="F27" i="3"/>
  <c r="P26" i="3"/>
  <c r="L26" i="3"/>
  <c r="I26" i="3"/>
  <c r="F26" i="3"/>
  <c r="P25" i="3"/>
  <c r="L25" i="3"/>
  <c r="I25" i="3"/>
  <c r="F25" i="3"/>
  <c r="P21" i="3"/>
  <c r="L21" i="3"/>
  <c r="I21" i="3"/>
  <c r="F21" i="3"/>
  <c r="P20" i="3"/>
  <c r="L20" i="3"/>
  <c r="I20" i="3"/>
  <c r="F20" i="3"/>
  <c r="P19" i="3"/>
  <c r="L19" i="3"/>
  <c r="I19" i="3"/>
  <c r="F19" i="3"/>
  <c r="P18" i="3"/>
  <c r="L18" i="3"/>
  <c r="I18" i="3"/>
  <c r="F18" i="3"/>
  <c r="P17" i="3"/>
  <c r="L17" i="3"/>
  <c r="I17" i="3"/>
  <c r="F17" i="3"/>
  <c r="P16" i="3"/>
  <c r="L16" i="3"/>
  <c r="I16" i="3"/>
  <c r="F16" i="3"/>
  <c r="P15" i="3"/>
  <c r="L15" i="3"/>
  <c r="I15" i="3"/>
  <c r="F15" i="3"/>
  <c r="P14" i="3"/>
  <c r="L14" i="3"/>
  <c r="I14" i="3"/>
  <c r="F14" i="3"/>
  <c r="P11" i="3"/>
  <c r="L11" i="3"/>
  <c r="I11" i="3"/>
  <c r="F11" i="3"/>
  <c r="P10" i="3"/>
  <c r="L10" i="3"/>
  <c r="I10" i="3"/>
  <c r="F10" i="3"/>
  <c r="P9" i="3"/>
  <c r="L9" i="3"/>
  <c r="I9" i="3"/>
  <c r="F9" i="3"/>
  <c r="P8" i="3"/>
  <c r="L8" i="3"/>
  <c r="I8" i="3"/>
  <c r="F8" i="3"/>
  <c r="P7" i="3"/>
  <c r="L7" i="3"/>
  <c r="I7" i="3"/>
  <c r="F7" i="3"/>
  <c r="P6" i="3"/>
  <c r="L6" i="3"/>
  <c r="I6" i="3"/>
  <c r="F6" i="3"/>
  <c r="P5" i="3"/>
  <c r="L5" i="3"/>
  <c r="I5" i="3"/>
  <c r="F5" i="3"/>
  <c r="P4" i="3"/>
  <c r="L4" i="3"/>
  <c r="I4" i="3"/>
  <c r="F4" i="3"/>
  <c r="AC34" i="2"/>
  <c r="AD34" i="2" s="1"/>
  <c r="N34" i="2"/>
  <c r="O34" i="2" s="1"/>
  <c r="F34" i="2"/>
  <c r="AL34" i="2" s="1"/>
  <c r="AM34" i="2" s="1"/>
  <c r="AL33" i="2"/>
  <c r="AM33" i="2" s="1"/>
  <c r="AC33" i="2"/>
  <c r="AD33" i="2" s="1"/>
  <c r="Z33" i="2"/>
  <c r="AA33" i="2" s="1"/>
  <c r="Q33" i="2"/>
  <c r="R33" i="2" s="1"/>
  <c r="N33" i="2"/>
  <c r="O33" i="2" s="1"/>
  <c r="F33" i="2"/>
  <c r="AI33" i="2" s="1"/>
  <c r="AJ33" i="2" s="1"/>
  <c r="AI32" i="2"/>
  <c r="AJ32" i="2" s="1"/>
  <c r="AC32" i="2"/>
  <c r="AD32" i="2" s="1"/>
  <c r="W32" i="2"/>
  <c r="X32" i="2" s="1"/>
  <c r="Q32" i="2"/>
  <c r="R32" i="2" s="1"/>
  <c r="O32" i="2"/>
  <c r="N32" i="2"/>
  <c r="K32" i="2"/>
  <c r="L32" i="2" s="1"/>
  <c r="F32" i="2"/>
  <c r="AF32" i="2" s="1"/>
  <c r="AG32" i="2" s="1"/>
  <c r="AL31" i="2"/>
  <c r="AM31" i="2" s="1"/>
  <c r="AI31" i="2"/>
  <c r="AJ31" i="2" s="1"/>
  <c r="AC31" i="2"/>
  <c r="AD31" i="2" s="1"/>
  <c r="Z31" i="2"/>
  <c r="AA31" i="2" s="1"/>
  <c r="W31" i="2"/>
  <c r="X31" i="2" s="1"/>
  <c r="Q31" i="2"/>
  <c r="R31" i="2" s="1"/>
  <c r="N31" i="2"/>
  <c r="O31" i="2" s="1"/>
  <c r="K31" i="2"/>
  <c r="L31" i="2" s="1"/>
  <c r="F31" i="2"/>
  <c r="AF31" i="2" s="1"/>
  <c r="AG31" i="2" s="1"/>
  <c r="AL30" i="2"/>
  <c r="AM30" i="2" s="1"/>
  <c r="AJ30" i="2"/>
  <c r="AI30" i="2"/>
  <c r="AF30" i="2"/>
  <c r="AG30" i="2" s="1"/>
  <c r="AC30" i="2"/>
  <c r="AD30" i="2" s="1"/>
  <c r="Z30" i="2"/>
  <c r="AA30" i="2" s="1"/>
  <c r="X30" i="2"/>
  <c r="W30" i="2"/>
  <c r="T30" i="2"/>
  <c r="U30" i="2" s="1"/>
  <c r="Q30" i="2"/>
  <c r="R30" i="2" s="1"/>
  <c r="N30" i="2"/>
  <c r="O30" i="2" s="1"/>
  <c r="L30" i="2"/>
  <c r="K30" i="2"/>
  <c r="H30" i="2"/>
  <c r="I30" i="2" s="1"/>
  <c r="F30" i="2"/>
  <c r="F29" i="2"/>
  <c r="AC29" i="2" s="1"/>
  <c r="AD29" i="2" s="1"/>
  <c r="AC28" i="2"/>
  <c r="AD28" i="2" s="1"/>
  <c r="Q28" i="2"/>
  <c r="R28" i="2" s="1"/>
  <c r="F28" i="2"/>
  <c r="AL28" i="2" s="1"/>
  <c r="AM28" i="2" s="1"/>
  <c r="AC27" i="2"/>
  <c r="AD27" i="2" s="1"/>
  <c r="Q27" i="2"/>
  <c r="R27" i="2" s="1"/>
  <c r="H27" i="2"/>
  <c r="I27" i="2" s="1"/>
  <c r="F27" i="2"/>
  <c r="AL27" i="2" s="1"/>
  <c r="AM27" i="2" s="1"/>
  <c r="AC24" i="2"/>
  <c r="AD24" i="2" s="1"/>
  <c r="Z24" i="2"/>
  <c r="AA24" i="2" s="1"/>
  <c r="W24" i="2"/>
  <c r="X24" i="2" s="1"/>
  <c r="T24" i="2"/>
  <c r="U24" i="2" s="1"/>
  <c r="Q24" i="2"/>
  <c r="R24" i="2" s="1"/>
  <c r="N24" i="2"/>
  <c r="O24" i="2" s="1"/>
  <c r="K24" i="2"/>
  <c r="L24" i="2" s="1"/>
  <c r="H24" i="2"/>
  <c r="I24" i="2" s="1"/>
  <c r="AL23" i="2"/>
  <c r="AM23" i="2" s="1"/>
  <c r="Z23" i="2"/>
  <c r="AA23" i="2" s="1"/>
  <c r="N23" i="2"/>
  <c r="O23" i="2" s="1"/>
  <c r="H23" i="2"/>
  <c r="I23" i="2" s="1"/>
  <c r="F23" i="2"/>
  <c r="AI23" i="2" s="1"/>
  <c r="AJ23" i="2" s="1"/>
  <c r="AL22" i="2"/>
  <c r="AM22" i="2" s="1"/>
  <c r="Z22" i="2"/>
  <c r="AA22" i="2" s="1"/>
  <c r="N22" i="2"/>
  <c r="O22" i="2" s="1"/>
  <c r="F22" i="2"/>
  <c r="AI22" i="2" s="1"/>
  <c r="AJ22" i="2" s="1"/>
  <c r="AL21" i="2"/>
  <c r="AM21" i="2" s="1"/>
  <c r="AI21" i="2"/>
  <c r="AJ21" i="2" s="1"/>
  <c r="AC21" i="2"/>
  <c r="AD21" i="2" s="1"/>
  <c r="Z21" i="2"/>
  <c r="AA21" i="2" s="1"/>
  <c r="W21" i="2"/>
  <c r="X21" i="2" s="1"/>
  <c r="Q21" i="2"/>
  <c r="R21" i="2" s="1"/>
  <c r="N21" i="2"/>
  <c r="O21" i="2" s="1"/>
  <c r="K21" i="2"/>
  <c r="L21" i="2" s="1"/>
  <c r="H21" i="2"/>
  <c r="I21" i="2" s="1"/>
  <c r="F21" i="2"/>
  <c r="AF21" i="2" s="1"/>
  <c r="AG21" i="2" s="1"/>
  <c r="AI20" i="2"/>
  <c r="AJ20" i="2" s="1"/>
  <c r="W20" i="2"/>
  <c r="X20" i="2" s="1"/>
  <c r="K20" i="2"/>
  <c r="L20" i="2" s="1"/>
  <c r="F20" i="2"/>
  <c r="AF20" i="2" s="1"/>
  <c r="AG20" i="2" s="1"/>
  <c r="AL19" i="2"/>
  <c r="AM19" i="2" s="1"/>
  <c r="AI19" i="2"/>
  <c r="AJ19" i="2" s="1"/>
  <c r="AF19" i="2"/>
  <c r="AG19" i="2" s="1"/>
  <c r="AC19" i="2"/>
  <c r="AD19" i="2" s="1"/>
  <c r="Z19" i="2"/>
  <c r="AA19" i="2" s="1"/>
  <c r="W19" i="2"/>
  <c r="X19" i="2" s="1"/>
  <c r="T19" i="2"/>
  <c r="U19" i="2" s="1"/>
  <c r="Q19" i="2"/>
  <c r="R19" i="2" s="1"/>
  <c r="N19" i="2"/>
  <c r="O19" i="2" s="1"/>
  <c r="K19" i="2"/>
  <c r="L19" i="2" s="1"/>
  <c r="H19" i="2"/>
  <c r="I19" i="2" s="1"/>
  <c r="F19" i="2"/>
  <c r="F18" i="2"/>
  <c r="AC18" i="2" s="1"/>
  <c r="AD18" i="2" s="1"/>
  <c r="AC17" i="2"/>
  <c r="AD17" i="2" s="1"/>
  <c r="Q17" i="2"/>
  <c r="R17" i="2" s="1"/>
  <c r="F17" i="2"/>
  <c r="AL17" i="2" s="1"/>
  <c r="AM17" i="2" s="1"/>
  <c r="AC16" i="2"/>
  <c r="AD16" i="2" s="1"/>
  <c r="Q16" i="2"/>
  <c r="R16" i="2" s="1"/>
  <c r="F16" i="2"/>
  <c r="AL16" i="2" s="1"/>
  <c r="AM16" i="2" s="1"/>
  <c r="AL12" i="2"/>
  <c r="AM12" i="2" s="1"/>
  <c r="AF12" i="2"/>
  <c r="AG12" i="2" s="1"/>
  <c r="Z12" i="2"/>
  <c r="AA12" i="2" s="1"/>
  <c r="W12" i="2"/>
  <c r="X12" i="2" s="1"/>
  <c r="T12" i="2"/>
  <c r="U12" i="2" s="1"/>
  <c r="N12" i="2"/>
  <c r="O12" i="2" s="1"/>
  <c r="K12" i="2"/>
  <c r="L12" i="2" s="1"/>
  <c r="H12" i="2"/>
  <c r="I12" i="2" s="1"/>
  <c r="F12" i="2"/>
  <c r="AI12" i="2" s="1"/>
  <c r="AJ12" i="2" s="1"/>
  <c r="AL11" i="2"/>
  <c r="AM11" i="2" s="1"/>
  <c r="Z11" i="2"/>
  <c r="AA11" i="2" s="1"/>
  <c r="N11" i="2"/>
  <c r="O11" i="2" s="1"/>
  <c r="F11" i="2"/>
  <c r="AI11" i="2" s="1"/>
  <c r="AJ11" i="2" s="1"/>
  <c r="AI10" i="2"/>
  <c r="AJ10" i="2" s="1"/>
  <c r="AF10" i="2"/>
  <c r="AG10" i="2" s="1"/>
  <c r="AC10" i="2"/>
  <c r="AD10" i="2" s="1"/>
  <c r="W10" i="2"/>
  <c r="X10" i="2" s="1"/>
  <c r="T10" i="2"/>
  <c r="U10" i="2" s="1"/>
  <c r="Q10" i="2"/>
  <c r="R10" i="2" s="1"/>
  <c r="N10" i="2"/>
  <c r="O10" i="2" s="1"/>
  <c r="K10" i="2"/>
  <c r="L10" i="2" s="1"/>
  <c r="H10" i="2"/>
  <c r="I10" i="2" s="1"/>
  <c r="F10" i="2"/>
  <c r="AL10" i="2" s="1"/>
  <c r="AM10" i="2" s="1"/>
  <c r="AI9" i="2"/>
  <c r="AJ9" i="2" s="1"/>
  <c r="W9" i="2"/>
  <c r="X9" i="2" s="1"/>
  <c r="K9" i="2"/>
  <c r="L9" i="2" s="1"/>
  <c r="F9" i="2"/>
  <c r="AF9" i="2" s="1"/>
  <c r="AG9" i="2" s="1"/>
  <c r="AL8" i="2"/>
  <c r="AM8" i="2" s="1"/>
  <c r="AF8" i="2"/>
  <c r="AG8" i="2" s="1"/>
  <c r="AC8" i="2"/>
  <c r="AD8" i="2" s="1"/>
  <c r="Z8" i="2"/>
  <c r="AA8" i="2" s="1"/>
  <c r="T8" i="2"/>
  <c r="U8" i="2" s="1"/>
  <c r="Q8" i="2"/>
  <c r="R8" i="2" s="1"/>
  <c r="N8" i="2"/>
  <c r="O8" i="2" s="1"/>
  <c r="H8" i="2"/>
  <c r="I8" i="2" s="1"/>
  <c r="F8" i="2"/>
  <c r="AI8" i="2" s="1"/>
  <c r="AJ8" i="2" s="1"/>
  <c r="F7" i="2"/>
  <c r="AC7" i="2" s="1"/>
  <c r="AD7" i="2" s="1"/>
  <c r="AC6" i="2"/>
  <c r="AD6" i="2" s="1"/>
  <c r="Q6" i="2"/>
  <c r="R6" i="2" s="1"/>
  <c r="F6" i="2"/>
  <c r="AL6" i="2" s="1"/>
  <c r="AM6" i="2" s="1"/>
  <c r="AC5" i="2"/>
  <c r="AD5" i="2" s="1"/>
  <c r="Q5" i="2"/>
  <c r="R5" i="2" s="1"/>
  <c r="F5" i="2"/>
  <c r="AL5" i="2" s="1"/>
  <c r="AM5" i="2" s="1"/>
  <c r="E155" i="1"/>
  <c r="E154" i="1"/>
  <c r="E153" i="1"/>
  <c r="E152" i="1"/>
  <c r="E151" i="1"/>
  <c r="E150" i="1"/>
  <c r="E149" i="1"/>
  <c r="E148" i="1"/>
  <c r="E144" i="1"/>
  <c r="E143" i="1"/>
  <c r="E142" i="1"/>
  <c r="E141" i="1"/>
  <c r="E140" i="1"/>
  <c r="E139" i="1"/>
  <c r="E138" i="1"/>
  <c r="E137" i="1"/>
  <c r="E133" i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5" i="1"/>
  <c r="E111" i="1"/>
  <c r="E110" i="1"/>
  <c r="E109" i="1"/>
  <c r="E108" i="1"/>
  <c r="E107" i="1"/>
  <c r="E106" i="1"/>
  <c r="E105" i="1"/>
  <c r="E104" i="1"/>
  <c r="E100" i="1"/>
  <c r="E99" i="1"/>
  <c r="E98" i="1"/>
  <c r="E97" i="1"/>
  <c r="E96" i="1"/>
  <c r="E95" i="1"/>
  <c r="E94" i="1"/>
  <c r="E93" i="1"/>
  <c r="E89" i="1"/>
  <c r="E88" i="1"/>
  <c r="E87" i="1"/>
  <c r="E86" i="1"/>
  <c r="E85" i="1"/>
  <c r="E84" i="1"/>
  <c r="E83" i="1"/>
  <c r="E82" i="1"/>
  <c r="E78" i="1"/>
  <c r="E77" i="1"/>
  <c r="E76" i="1"/>
  <c r="E75" i="1"/>
  <c r="E74" i="1"/>
  <c r="E73" i="1"/>
  <c r="E72" i="1"/>
  <c r="E71" i="1"/>
  <c r="E67" i="1"/>
  <c r="E66" i="1"/>
  <c r="E65" i="1"/>
  <c r="E64" i="1"/>
  <c r="E63" i="1"/>
  <c r="E62" i="1"/>
  <c r="E61" i="1"/>
  <c r="E60" i="1"/>
  <c r="E56" i="1"/>
  <c r="E55" i="1"/>
  <c r="E54" i="1"/>
  <c r="E53" i="1"/>
  <c r="E52" i="1"/>
  <c r="E51" i="1"/>
  <c r="E50" i="1"/>
  <c r="E49" i="1"/>
  <c r="E45" i="1"/>
  <c r="E44" i="1"/>
  <c r="E43" i="1"/>
  <c r="E42" i="1"/>
  <c r="E41" i="1"/>
  <c r="E40" i="1"/>
  <c r="E39" i="1"/>
  <c r="E38" i="1"/>
  <c r="E34" i="1"/>
  <c r="E33" i="1"/>
  <c r="E32" i="1"/>
  <c r="E31" i="1"/>
  <c r="E30" i="1"/>
  <c r="E29" i="1"/>
  <c r="E28" i="1"/>
  <c r="E27" i="1"/>
  <c r="E23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5" i="1"/>
  <c r="U26" i="4" l="1"/>
  <c r="U28" i="4"/>
  <c r="U25" i="4"/>
  <c r="T7" i="2"/>
  <c r="U7" i="2" s="1"/>
  <c r="T18" i="2"/>
  <c r="U18" i="2" s="1"/>
  <c r="AF29" i="2"/>
  <c r="AG29" i="2" s="1"/>
  <c r="H6" i="2"/>
  <c r="I6" i="2" s="1"/>
  <c r="T6" i="2"/>
  <c r="U6" i="2" s="1"/>
  <c r="AF6" i="2"/>
  <c r="AG6" i="2" s="1"/>
  <c r="K8" i="2"/>
  <c r="L8" i="2" s="1"/>
  <c r="W8" i="2"/>
  <c r="X8" i="2" s="1"/>
  <c r="Z10" i="2"/>
  <c r="AA10" i="2" s="1"/>
  <c r="Q12" i="2"/>
  <c r="R12" i="2" s="1"/>
  <c r="AC12" i="2"/>
  <c r="AD12" i="2" s="1"/>
  <c r="H17" i="2"/>
  <c r="I17" i="2" s="1"/>
  <c r="T17" i="2"/>
  <c r="U17" i="2" s="1"/>
  <c r="AF17" i="2"/>
  <c r="AG17" i="2" s="1"/>
  <c r="Q23" i="2"/>
  <c r="R23" i="2" s="1"/>
  <c r="AC23" i="2"/>
  <c r="AD23" i="2" s="1"/>
  <c r="H28" i="2"/>
  <c r="I28" i="2" s="1"/>
  <c r="T28" i="2"/>
  <c r="U28" i="2" s="1"/>
  <c r="AF28" i="2"/>
  <c r="AG28" i="2" s="1"/>
  <c r="Z32" i="2"/>
  <c r="AA32" i="2" s="1"/>
  <c r="AL32" i="2"/>
  <c r="AM32" i="2" s="1"/>
  <c r="Q34" i="2"/>
  <c r="R34" i="2" s="1"/>
  <c r="AF34" i="2"/>
  <c r="AG34" i="2" s="1"/>
  <c r="AF7" i="2"/>
  <c r="AG7" i="2" s="1"/>
  <c r="H18" i="2"/>
  <c r="I18" i="2" s="1"/>
  <c r="T29" i="2"/>
  <c r="U29" i="2" s="1"/>
  <c r="H5" i="2"/>
  <c r="I5" i="2" s="1"/>
  <c r="T5" i="2"/>
  <c r="U5" i="2" s="1"/>
  <c r="AF5" i="2"/>
  <c r="AG5" i="2" s="1"/>
  <c r="K7" i="2"/>
  <c r="L7" i="2" s="1"/>
  <c r="W7" i="2"/>
  <c r="X7" i="2" s="1"/>
  <c r="AI7" i="2"/>
  <c r="AJ7" i="2" s="1"/>
  <c r="N9" i="2"/>
  <c r="O9" i="2" s="1"/>
  <c r="Z9" i="2"/>
  <c r="AA9" i="2" s="1"/>
  <c r="AL9" i="2"/>
  <c r="AM9" i="2" s="1"/>
  <c r="Q11" i="2"/>
  <c r="R11" i="2" s="1"/>
  <c r="AC11" i="2"/>
  <c r="AD11" i="2" s="1"/>
  <c r="H16" i="2"/>
  <c r="I16" i="2" s="1"/>
  <c r="T16" i="2"/>
  <c r="U16" i="2" s="1"/>
  <c r="AF16" i="2"/>
  <c r="AG16" i="2" s="1"/>
  <c r="K18" i="2"/>
  <c r="L18" i="2" s="1"/>
  <c r="W18" i="2"/>
  <c r="X18" i="2" s="1"/>
  <c r="AI18" i="2"/>
  <c r="AJ18" i="2" s="1"/>
  <c r="N20" i="2"/>
  <c r="O20" i="2" s="1"/>
  <c r="Z20" i="2"/>
  <c r="AA20" i="2" s="1"/>
  <c r="AL20" i="2"/>
  <c r="AM20" i="2" s="1"/>
  <c r="Q22" i="2"/>
  <c r="R22" i="2" s="1"/>
  <c r="AC22" i="2"/>
  <c r="AD22" i="2" s="1"/>
  <c r="T27" i="2"/>
  <c r="U27" i="2" s="1"/>
  <c r="AF27" i="2"/>
  <c r="AG27" i="2" s="1"/>
  <c r="K29" i="2"/>
  <c r="L29" i="2" s="1"/>
  <c r="W29" i="2"/>
  <c r="X29" i="2" s="1"/>
  <c r="AI29" i="2"/>
  <c r="AJ29" i="2" s="1"/>
  <c r="K6" i="2"/>
  <c r="L6" i="2" s="1"/>
  <c r="W6" i="2"/>
  <c r="X6" i="2" s="1"/>
  <c r="AI6" i="2"/>
  <c r="AJ6" i="2" s="1"/>
  <c r="K17" i="2"/>
  <c r="L17" i="2" s="1"/>
  <c r="W17" i="2"/>
  <c r="X17" i="2" s="1"/>
  <c r="AI17" i="2"/>
  <c r="AJ17" i="2" s="1"/>
  <c r="T23" i="2"/>
  <c r="U23" i="2" s="1"/>
  <c r="AF23" i="2"/>
  <c r="AG23" i="2" s="1"/>
  <c r="K28" i="2"/>
  <c r="L28" i="2" s="1"/>
  <c r="W28" i="2"/>
  <c r="X28" i="2" s="1"/>
  <c r="AI28" i="2"/>
  <c r="AJ28" i="2" s="1"/>
  <c r="H34" i="2"/>
  <c r="I34" i="2" s="1"/>
  <c r="T34" i="2"/>
  <c r="U34" i="2" s="1"/>
  <c r="AI34" i="2"/>
  <c r="AJ34" i="2" s="1"/>
  <c r="H29" i="2"/>
  <c r="I29" i="2" s="1"/>
  <c r="K5" i="2"/>
  <c r="L5" i="2" s="1"/>
  <c r="W5" i="2"/>
  <c r="X5" i="2" s="1"/>
  <c r="AI5" i="2"/>
  <c r="AJ5" i="2" s="1"/>
  <c r="N7" i="2"/>
  <c r="O7" i="2" s="1"/>
  <c r="Z7" i="2"/>
  <c r="AA7" i="2" s="1"/>
  <c r="AL7" i="2"/>
  <c r="AM7" i="2" s="1"/>
  <c r="Q9" i="2"/>
  <c r="R9" i="2" s="1"/>
  <c r="AC9" i="2"/>
  <c r="AD9" i="2" s="1"/>
  <c r="H11" i="2"/>
  <c r="I11" i="2" s="1"/>
  <c r="T11" i="2"/>
  <c r="U11" i="2" s="1"/>
  <c r="AF11" i="2"/>
  <c r="AG11" i="2" s="1"/>
  <c r="K16" i="2"/>
  <c r="L16" i="2" s="1"/>
  <c r="W16" i="2"/>
  <c r="X16" i="2" s="1"/>
  <c r="AI16" i="2"/>
  <c r="AJ16" i="2" s="1"/>
  <c r="N18" i="2"/>
  <c r="O18" i="2" s="1"/>
  <c r="Z18" i="2"/>
  <c r="AA18" i="2" s="1"/>
  <c r="AL18" i="2"/>
  <c r="AM18" i="2" s="1"/>
  <c r="Q20" i="2"/>
  <c r="R20" i="2" s="1"/>
  <c r="AC20" i="2"/>
  <c r="AD20" i="2" s="1"/>
  <c r="H22" i="2"/>
  <c r="I22" i="2" s="1"/>
  <c r="T22" i="2"/>
  <c r="U22" i="2" s="1"/>
  <c r="AF22" i="2"/>
  <c r="AG22" i="2" s="1"/>
  <c r="K27" i="2"/>
  <c r="L27" i="2" s="1"/>
  <c r="W27" i="2"/>
  <c r="X27" i="2" s="1"/>
  <c r="AI27" i="2"/>
  <c r="AJ27" i="2" s="1"/>
  <c r="N29" i="2"/>
  <c r="O29" i="2" s="1"/>
  <c r="Z29" i="2"/>
  <c r="AA29" i="2" s="1"/>
  <c r="AL29" i="2"/>
  <c r="AM29" i="2" s="1"/>
  <c r="H33" i="2"/>
  <c r="I33" i="2" s="1"/>
  <c r="T33" i="2"/>
  <c r="U33" i="2" s="1"/>
  <c r="AF33" i="2"/>
  <c r="AG33" i="2" s="1"/>
  <c r="AF18" i="2"/>
  <c r="AG18" i="2" s="1"/>
  <c r="N6" i="2"/>
  <c r="O6" i="2" s="1"/>
  <c r="Z6" i="2"/>
  <c r="AA6" i="2" s="1"/>
  <c r="N17" i="2"/>
  <c r="O17" i="2" s="1"/>
  <c r="Z17" i="2"/>
  <c r="AA17" i="2" s="1"/>
  <c r="T21" i="2"/>
  <c r="U21" i="2" s="1"/>
  <c r="K23" i="2"/>
  <c r="L23" i="2" s="1"/>
  <c r="W23" i="2"/>
  <c r="X23" i="2" s="1"/>
  <c r="N28" i="2"/>
  <c r="O28" i="2" s="1"/>
  <c r="Z28" i="2"/>
  <c r="AA28" i="2" s="1"/>
  <c r="H32" i="2"/>
  <c r="I32" i="2" s="1"/>
  <c r="T32" i="2"/>
  <c r="U32" i="2" s="1"/>
  <c r="K34" i="2"/>
  <c r="L34" i="2" s="1"/>
  <c r="W34" i="2"/>
  <c r="X34" i="2" s="1"/>
  <c r="H7" i="2"/>
  <c r="I7" i="2" s="1"/>
  <c r="N5" i="2"/>
  <c r="O5" i="2" s="1"/>
  <c r="Z5" i="2"/>
  <c r="AA5" i="2" s="1"/>
  <c r="Q7" i="2"/>
  <c r="R7" i="2" s="1"/>
  <c r="H9" i="2"/>
  <c r="I9" i="2" s="1"/>
  <c r="T9" i="2"/>
  <c r="U9" i="2" s="1"/>
  <c r="K11" i="2"/>
  <c r="L11" i="2" s="1"/>
  <c r="W11" i="2"/>
  <c r="X11" i="2" s="1"/>
  <c r="N16" i="2"/>
  <c r="O16" i="2" s="1"/>
  <c r="Z16" i="2"/>
  <c r="AA16" i="2" s="1"/>
  <c r="Q18" i="2"/>
  <c r="R18" i="2" s="1"/>
  <c r="H20" i="2"/>
  <c r="I20" i="2" s="1"/>
  <c r="T20" i="2"/>
  <c r="U20" i="2" s="1"/>
  <c r="K22" i="2"/>
  <c r="L22" i="2" s="1"/>
  <c r="W22" i="2"/>
  <c r="X22" i="2" s="1"/>
  <c r="N27" i="2"/>
  <c r="O27" i="2" s="1"/>
  <c r="Z27" i="2"/>
  <c r="AA27" i="2" s="1"/>
  <c r="Q29" i="2"/>
  <c r="R29" i="2" s="1"/>
  <c r="H31" i="2"/>
  <c r="I31" i="2" s="1"/>
  <c r="T31" i="2"/>
  <c r="U31" i="2" s="1"/>
  <c r="K33" i="2"/>
  <c r="L33" i="2" s="1"/>
  <c r="W33" i="2"/>
  <c r="X33" i="2" s="1"/>
</calcChain>
</file>

<file path=xl/sharedStrings.xml><?xml version="1.0" encoding="utf-8"?>
<sst xmlns="http://schemas.openxmlformats.org/spreadsheetml/2006/main" count="471" uniqueCount="58">
  <si>
    <t>ACT B</t>
  </si>
  <si>
    <t>T1</t>
  </si>
  <si>
    <t>T2</t>
  </si>
  <si>
    <t>T3</t>
  </si>
  <si>
    <t>Av</t>
  </si>
  <si>
    <t xml:space="preserve">MCF7 </t>
  </si>
  <si>
    <t xml:space="preserve">BT474 </t>
  </si>
  <si>
    <t xml:space="preserve">HCC </t>
  </si>
  <si>
    <t>SKBR3</t>
  </si>
  <si>
    <t>ZR75</t>
  </si>
  <si>
    <t>PUM1</t>
  </si>
  <si>
    <t>RPLPO</t>
  </si>
  <si>
    <t>ZEB1</t>
  </si>
  <si>
    <t>EMPTY</t>
  </si>
  <si>
    <t>TWIST1</t>
  </si>
  <si>
    <t>SLUG</t>
  </si>
  <si>
    <t>VIM</t>
  </si>
  <si>
    <t>KRT14</t>
  </si>
  <si>
    <t>KRT5</t>
  </si>
  <si>
    <t>KRT8</t>
  </si>
  <si>
    <t>GRHL2</t>
  </si>
  <si>
    <t>CDH1</t>
  </si>
  <si>
    <t>EPCAM</t>
  </si>
  <si>
    <t>ESR1</t>
  </si>
  <si>
    <t>HKG 1</t>
  </si>
  <si>
    <t>HKG 2</t>
  </si>
  <si>
    <t>HKG 3</t>
  </si>
  <si>
    <t>MES SCORE</t>
  </si>
  <si>
    <t>BASAL SCORE</t>
  </si>
  <si>
    <t>LUM SCORE</t>
  </si>
  <si>
    <t>EPI SCORE</t>
  </si>
  <si>
    <t>AV MES SCORE</t>
  </si>
  <si>
    <t>STD ERROR</t>
  </si>
  <si>
    <t>AV BASAL SCORE</t>
  </si>
  <si>
    <t>AV LUM SCORE</t>
  </si>
  <si>
    <t>AV EPI SCORE</t>
  </si>
  <si>
    <t>MD453</t>
  </si>
  <si>
    <t>MD231</t>
  </si>
  <si>
    <t>MD468</t>
  </si>
  <si>
    <t>T TEST EPI VS LUM</t>
  </si>
  <si>
    <t>T TEST MES VS BASAL</t>
  </si>
  <si>
    <t>E/M 1</t>
  </si>
  <si>
    <t>E/M 2</t>
  </si>
  <si>
    <t>E/M 3</t>
  </si>
  <si>
    <t>AV E/M</t>
  </si>
  <si>
    <t xml:space="preserve"> LUMINAL</t>
  </si>
  <si>
    <t>EPITHELIAL</t>
  </si>
  <si>
    <t>MESENCHYMAL</t>
  </si>
  <si>
    <t xml:space="preserve">BASAL </t>
  </si>
  <si>
    <t>EPITHELIAL/MESENCHYMAL</t>
  </si>
  <si>
    <t xml:space="preserve"> LUMINAL SCORE</t>
  </si>
  <si>
    <t>EPITHELIAL SCORE</t>
  </si>
  <si>
    <t>MESENCHYMAL SCORE</t>
  </si>
  <si>
    <t>EPITHELIAL/MESENCHYMAL RATIO</t>
  </si>
  <si>
    <t>MDA-MB-231</t>
  </si>
  <si>
    <t>MDA-MB-468</t>
  </si>
  <si>
    <t>HCC1937</t>
  </si>
  <si>
    <t>ZR-75-1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</si>
</sst>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2" fontId="2" fillId="0" borderId="0" xfId="0" applyNumberFormat="1" applyFont="1"/>
    <xf numFmtId="2" fontId="2" fillId="3" borderId="0" xfId="0" applyNumberFormat="1" applyFont="1" applyFill="1"/>
    <xf numFmtId="2" fontId="0" fillId="3" borderId="0" xfId="0" applyNumberFormat="1" applyFill="1"/>
    <xf numFmtId="2" fontId="0" fillId="0" borderId="0" xfId="0" applyNumberFormat="1"/>
    <xf numFmtId="0" fontId="1" fillId="0" borderId="0" xfId="0" applyFont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4" borderId="0" xfId="0" applyFont="1" applyFill="1"/>
    <xf numFmtId="0" fontId="0" fillId="4" borderId="0" xfId="0" applyFill="1"/>
    <xf numFmtId="2" fontId="2" fillId="4" borderId="0" xfId="0" applyNumberFormat="1" applyFont="1" applyFill="1"/>
    <xf numFmtId="2" fontId="2" fillId="5" borderId="0" xfId="0" applyNumberFormat="1" applyFont="1" applyFill="1"/>
    <xf numFmtId="2" fontId="0" fillId="6" borderId="0" xfId="0" applyNumberFormat="1" applyFill="1"/>
    <xf numFmtId="2" fontId="0" fillId="7" borderId="0" xfId="0" applyNumberFormat="1" applyFill="1"/>
    <xf numFmtId="0" fontId="2" fillId="5" borderId="0" xfId="0" applyFont="1" applyFill="1"/>
    <xf numFmtId="0" fontId="2" fillId="6" borderId="0" xfId="0" applyFont="1" applyFill="1"/>
    <xf numFmtId="2" fontId="2" fillId="8" borderId="0" xfId="0" applyNumberFormat="1" applyFont="1" applyFill="1"/>
    <xf numFmtId="2" fontId="2" fillId="7" borderId="0" xfId="0" applyNumberFormat="1" applyFont="1" applyFill="1"/>
    <xf numFmtId="164" fontId="0" fillId="0" borderId="0" xfId="0" applyNumberFormat="1" applyAlignment="1">
      <alignment horizontal="left"/>
    </xf>
    <xf numFmtId="1" fontId="2" fillId="8" borderId="0" xfId="0" applyNumberFormat="1" applyFont="1" applyFill="1"/>
    <xf numFmtId="1" fontId="2" fillId="7" borderId="0" xfId="0" applyNumberFormat="1" applyFont="1" applyFill="1"/>
    <xf numFmtId="1" fontId="2" fillId="4" borderId="0" xfId="0" applyNumberFormat="1" applyFont="1" applyFill="1"/>
    <xf numFmtId="1" fontId="2" fillId="5" borderId="0" xfId="0" applyNumberFormat="1" applyFont="1" applyFill="1"/>
    <xf numFmtId="1" fontId="0" fillId="0" borderId="0" xfId="0" applyNumberFormat="1"/>
    <xf numFmtId="164" fontId="2" fillId="8" borderId="0" xfId="0" applyNumberFormat="1" applyFont="1" applyFill="1"/>
    <xf numFmtId="164" fontId="2" fillId="7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164" fontId="0" fillId="0" borderId="0" xfId="0" applyNumberFormat="1"/>
    <xf numFmtId="164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Graph!$J$24</c:f>
              <c:strCache>
                <c:ptCount val="1"/>
                <c:pt idx="0">
                  <c:v> LUMINAL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Graph!$J$35:$J$39</c:f>
                <c:numCache>
                  <c:formatCode>General</c:formatCode>
                  <c:ptCount val="5"/>
                  <c:pt idx="0">
                    <c:v>0.78145405976990401</c:v>
                  </c:pt>
                  <c:pt idx="1">
                    <c:v>0.53202994671120762</c:v>
                  </c:pt>
                  <c:pt idx="2">
                    <c:v>0.36486626587739007</c:v>
                  </c:pt>
                  <c:pt idx="3">
                    <c:v>0.74929817986278202</c:v>
                  </c:pt>
                  <c:pt idx="4">
                    <c:v>0.42155640118816495</c:v>
                  </c:pt>
                </c:numCache>
              </c:numRef>
            </c:plus>
            <c:minus>
              <c:numRef>
                <c:f>Graph!$J$35:$J$39</c:f>
                <c:numCache>
                  <c:formatCode>General</c:formatCode>
                  <c:ptCount val="5"/>
                  <c:pt idx="0">
                    <c:v>0.78145405976990401</c:v>
                  </c:pt>
                  <c:pt idx="1">
                    <c:v>0.53202994671120762</c:v>
                  </c:pt>
                  <c:pt idx="2">
                    <c:v>0.36486626587739007</c:v>
                  </c:pt>
                  <c:pt idx="3">
                    <c:v>0.74929817986278202</c:v>
                  </c:pt>
                  <c:pt idx="4">
                    <c:v>0.42155640118816495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Graph!$I$25:$I$29</c:f>
              <c:strCache>
                <c:ptCount val="5"/>
                <c:pt idx="0">
                  <c:v>MDA-MB-231</c:v>
                </c:pt>
                <c:pt idx="1">
                  <c:v>MDA-MB-468</c:v>
                </c:pt>
                <c:pt idx="2">
                  <c:v>HCC1937</c:v>
                </c:pt>
                <c:pt idx="3">
                  <c:v>ZR-75-1</c:v>
                </c:pt>
                <c:pt idx="4">
                  <c:v>MCF7 </c:v>
                </c:pt>
              </c:strCache>
            </c:strRef>
          </c:cat>
          <c:val>
            <c:numRef>
              <c:f>Graph!$J$25:$J$29</c:f>
              <c:numCache>
                <c:formatCode>0.0</c:formatCode>
                <c:ptCount val="5"/>
                <c:pt idx="0">
                  <c:v>6.8188888888888899</c:v>
                </c:pt>
                <c:pt idx="1">
                  <c:v>11.088611111111112</c:v>
                </c:pt>
                <c:pt idx="2">
                  <c:v>10.806111111111113</c:v>
                </c:pt>
                <c:pt idx="3">
                  <c:v>11.745277777777778</c:v>
                </c:pt>
                <c:pt idx="4">
                  <c:v>13.17138888888889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3-49FC-80A7-5892DBBDAA0E}"/>
            </c:ext>
          </c:extLst>
        </c:ser>
        <c:ser>
          <c:idx val="1"/>
          <c:order val="1"/>
          <c:tx>
            <c:strRef>
              <c:f>Graph!$K$24</c:f>
              <c:strCache>
                <c:ptCount val="1"/>
                <c:pt idx="0">
                  <c:v>EPITHELIAL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Graph!$K$35:$K$39</c:f>
                <c:numCache>
                  <c:formatCode>General</c:formatCode>
                  <c:ptCount val="5"/>
                  <c:pt idx="0">
                    <c:v>0.27141660838762488</c:v>
                  </c:pt>
                  <c:pt idx="1">
                    <c:v>0.59491388525079669</c:v>
                  </c:pt>
                  <c:pt idx="2">
                    <c:v>0.36828472948970936</c:v>
                  </c:pt>
                  <c:pt idx="3">
                    <c:v>0.3608477672247829</c:v>
                  </c:pt>
                  <c:pt idx="4">
                    <c:v>0.4312943482296232</c:v>
                  </c:pt>
                </c:numCache>
              </c:numRef>
            </c:plus>
            <c:minus>
              <c:numRef>
                <c:f>Graph!$K$35:$K$39</c:f>
                <c:numCache>
                  <c:formatCode>General</c:formatCode>
                  <c:ptCount val="5"/>
                  <c:pt idx="0">
                    <c:v>0.27141660838762488</c:v>
                  </c:pt>
                  <c:pt idx="1">
                    <c:v>0.59491388525079669</c:v>
                  </c:pt>
                  <c:pt idx="2">
                    <c:v>0.36828472948970936</c:v>
                  </c:pt>
                  <c:pt idx="3">
                    <c:v>0.3608477672247829</c:v>
                  </c:pt>
                  <c:pt idx="4">
                    <c:v>0.4312943482296232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Graph!$I$25:$I$29</c:f>
              <c:strCache>
                <c:ptCount val="5"/>
                <c:pt idx="0">
                  <c:v>MDA-MB-231</c:v>
                </c:pt>
                <c:pt idx="1">
                  <c:v>MDA-MB-468</c:v>
                </c:pt>
                <c:pt idx="2">
                  <c:v>HCC1937</c:v>
                </c:pt>
                <c:pt idx="3">
                  <c:v>ZR-75-1</c:v>
                </c:pt>
                <c:pt idx="4">
                  <c:v>MCF7 </c:v>
                </c:pt>
              </c:strCache>
            </c:strRef>
          </c:cat>
          <c:val>
            <c:numRef>
              <c:f>Graph!$K$25:$K$29</c:f>
              <c:numCache>
                <c:formatCode>0.0</c:formatCode>
                <c:ptCount val="5"/>
                <c:pt idx="0">
                  <c:v>5.6211111111111123</c:v>
                </c:pt>
                <c:pt idx="1">
                  <c:v>11.99888888888889</c:v>
                </c:pt>
                <c:pt idx="2">
                  <c:v>12.734444444444447</c:v>
                </c:pt>
                <c:pt idx="3">
                  <c:v>13.363333333333332</c:v>
                </c:pt>
                <c:pt idx="4">
                  <c:v>12.991666666666665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3-49FC-80A7-5892DBBDAA0E}"/>
            </c:ext>
          </c:extLst>
        </c:ser>
        <c:ser>
          <c:idx val="3"/>
          <c:order val="2"/>
          <c:tx>
            <c:strRef>
              <c:f>Graph!$L$24</c:f>
              <c:strCache>
                <c:ptCount val="1"/>
                <c:pt idx="0">
                  <c:v>BASAL SCORE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Graph!$L$35:$L$39</c:f>
                <c:numCache>
                  <c:formatCode>General</c:formatCode>
                  <c:ptCount val="5"/>
                  <c:pt idx="0">
                    <c:v>0.66780273571404347</c:v>
                  </c:pt>
                  <c:pt idx="1">
                    <c:v>2.6873492349327845</c:v>
                  </c:pt>
                  <c:pt idx="2">
                    <c:v>0.55950629968099053</c:v>
                  </c:pt>
                  <c:pt idx="3">
                    <c:v>3.2228297798865295</c:v>
                  </c:pt>
                  <c:pt idx="4">
                    <c:v>1.064674173481734</c:v>
                  </c:pt>
                </c:numCache>
              </c:numRef>
            </c:plus>
            <c:minus>
              <c:numRef>
                <c:f>Graph!$L$35:$L$39</c:f>
                <c:numCache>
                  <c:formatCode>General</c:formatCode>
                  <c:ptCount val="5"/>
                  <c:pt idx="0">
                    <c:v>0.66780273571404347</c:v>
                  </c:pt>
                  <c:pt idx="1">
                    <c:v>2.6873492349327845</c:v>
                  </c:pt>
                  <c:pt idx="2">
                    <c:v>0.55950629968099053</c:v>
                  </c:pt>
                  <c:pt idx="3">
                    <c:v>3.2228297798865295</c:v>
                  </c:pt>
                  <c:pt idx="4">
                    <c:v>1.064674173481734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Graph!$I$25:$I$29</c:f>
              <c:strCache>
                <c:ptCount val="5"/>
                <c:pt idx="0">
                  <c:v>MDA-MB-231</c:v>
                </c:pt>
                <c:pt idx="1">
                  <c:v>MDA-MB-468</c:v>
                </c:pt>
                <c:pt idx="2">
                  <c:v>HCC1937</c:v>
                </c:pt>
                <c:pt idx="3">
                  <c:v>ZR-75-1</c:v>
                </c:pt>
                <c:pt idx="4">
                  <c:v>MCF7 </c:v>
                </c:pt>
              </c:strCache>
            </c:strRef>
          </c:cat>
          <c:val>
            <c:numRef>
              <c:f>Graph!$L$25:$L$29</c:f>
              <c:numCache>
                <c:formatCode>0.0</c:formatCode>
                <c:ptCount val="5"/>
                <c:pt idx="0">
                  <c:v>4.7555555555555573</c:v>
                </c:pt>
                <c:pt idx="1">
                  <c:v>8.464444444444446</c:v>
                </c:pt>
                <c:pt idx="2">
                  <c:v>11.211944444444446</c:v>
                </c:pt>
                <c:pt idx="3">
                  <c:v>6.2477777777777774</c:v>
                </c:pt>
                <c:pt idx="4">
                  <c:v>4.8930555555555566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83-49FC-80A7-5892DBBDAA0E}"/>
            </c:ext>
          </c:extLst>
        </c:ser>
        <c:ser>
          <c:idx val="2"/>
          <c:order val="3"/>
          <c:tx>
            <c:strRef>
              <c:f>Graph!$M$24</c:f>
              <c:strCache>
                <c:ptCount val="1"/>
                <c:pt idx="0">
                  <c:v>MESENCHYMAL 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Graph!$M$35:$M$39</c:f>
                <c:numCache>
                  <c:formatCode>General</c:formatCode>
                  <c:ptCount val="5"/>
                  <c:pt idx="0">
                    <c:v>0.29906319137979909</c:v>
                  </c:pt>
                  <c:pt idx="1">
                    <c:v>0.512987930181934</c:v>
                  </c:pt>
                  <c:pt idx="2">
                    <c:v>0.7320026331498275</c:v>
                  </c:pt>
                  <c:pt idx="3">
                    <c:v>1.7309658867911204</c:v>
                  </c:pt>
                  <c:pt idx="4">
                    <c:v>0.26646056850479971</c:v>
                  </c:pt>
                </c:numCache>
              </c:numRef>
            </c:plus>
            <c:minus>
              <c:numRef>
                <c:f>Graph!$M$35:$M$39</c:f>
                <c:numCache>
                  <c:formatCode>General</c:formatCode>
                  <c:ptCount val="5"/>
                  <c:pt idx="0">
                    <c:v>0.29906319137979909</c:v>
                  </c:pt>
                  <c:pt idx="1">
                    <c:v>0.512987930181934</c:v>
                  </c:pt>
                  <c:pt idx="2">
                    <c:v>0.7320026331498275</c:v>
                  </c:pt>
                  <c:pt idx="3">
                    <c:v>1.7309658867911204</c:v>
                  </c:pt>
                  <c:pt idx="4">
                    <c:v>0.26646056850479971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Graph!$I$25:$I$29</c:f>
              <c:strCache>
                <c:ptCount val="5"/>
                <c:pt idx="0">
                  <c:v>MDA-MB-231</c:v>
                </c:pt>
                <c:pt idx="1">
                  <c:v>MDA-MB-468</c:v>
                </c:pt>
                <c:pt idx="2">
                  <c:v>HCC1937</c:v>
                </c:pt>
                <c:pt idx="3">
                  <c:v>ZR-75-1</c:v>
                </c:pt>
                <c:pt idx="4">
                  <c:v>MCF7 </c:v>
                </c:pt>
              </c:strCache>
            </c:strRef>
          </c:cat>
          <c:val>
            <c:numRef>
              <c:f>Graph!$M$25:$M$29</c:f>
              <c:numCache>
                <c:formatCode>0.0</c:formatCode>
                <c:ptCount val="5"/>
                <c:pt idx="0">
                  <c:v>11.148055555555558</c:v>
                </c:pt>
                <c:pt idx="1">
                  <c:v>7.22152777777778</c:v>
                </c:pt>
                <c:pt idx="2">
                  <c:v>8.3644444444444463</c:v>
                </c:pt>
                <c:pt idx="3">
                  <c:v>4.9927777777777766</c:v>
                </c:pt>
                <c:pt idx="4">
                  <c:v>4.2668055555555569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83-49FC-80A7-5892DBBDAA0E}"/>
            </c:ext>
          </c:extLst>
        </c:ser>
        <c:ser>
          <c:idx val="4"/>
          <c:order val="4"/>
          <c:tx>
            <c:strRef>
              <c:f>Graph!$N$24</c:f>
              <c:strCache>
                <c:ptCount val="1"/>
                <c:pt idx="0">
                  <c:v>EPITHELIAL/MESENCHYMAL RATIO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Graph!$N$35:$N$39</c:f>
                <c:numCache>
                  <c:formatCode>General</c:formatCode>
                  <c:ptCount val="5"/>
                  <c:pt idx="0">
                    <c:v>2.1511642204595893E-2</c:v>
                  </c:pt>
                  <c:pt idx="1">
                    <c:v>8.6375995174304249E-2</c:v>
                  </c:pt>
                  <c:pt idx="2">
                    <c:v>0.1723709033347485</c:v>
                  </c:pt>
                  <c:pt idx="3">
                    <c:v>0.93169892730935278</c:v>
                  </c:pt>
                  <c:pt idx="4">
                    <c:v>0.29694459116806227</c:v>
                  </c:pt>
                </c:numCache>
              </c:numRef>
            </c:plus>
            <c:minus>
              <c:numRef>
                <c:f>Graph!$N$35:$N$39</c:f>
                <c:numCache>
                  <c:formatCode>General</c:formatCode>
                  <c:ptCount val="5"/>
                  <c:pt idx="0">
                    <c:v>2.1511642204595893E-2</c:v>
                  </c:pt>
                  <c:pt idx="1">
                    <c:v>8.6375995174304249E-2</c:v>
                  </c:pt>
                  <c:pt idx="2">
                    <c:v>0.1723709033347485</c:v>
                  </c:pt>
                  <c:pt idx="3">
                    <c:v>0.93169892730935278</c:v>
                  </c:pt>
                  <c:pt idx="4">
                    <c:v>0.29694459116806227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Graph!$I$25:$I$29</c:f>
              <c:strCache>
                <c:ptCount val="5"/>
                <c:pt idx="0">
                  <c:v>MDA-MB-231</c:v>
                </c:pt>
                <c:pt idx="1">
                  <c:v>MDA-MB-468</c:v>
                </c:pt>
                <c:pt idx="2">
                  <c:v>HCC1937</c:v>
                </c:pt>
                <c:pt idx="3">
                  <c:v>ZR-75-1</c:v>
                </c:pt>
                <c:pt idx="4">
                  <c:v>MCF7 </c:v>
                </c:pt>
              </c:strCache>
            </c:strRef>
          </c:cat>
          <c:val>
            <c:numRef>
              <c:f>Graph!$N$25:$N$29</c:f>
              <c:numCache>
                <c:formatCode>0.0</c:formatCode>
                <c:ptCount val="5"/>
                <c:pt idx="0">
                  <c:v>0.50428549366611786</c:v>
                </c:pt>
                <c:pt idx="1">
                  <c:v>1.6708913678984185</c:v>
                </c:pt>
                <c:pt idx="2">
                  <c:v>1.5522335039104982</c:v>
                </c:pt>
                <c:pt idx="3">
                  <c:v>3.3178682485604618</c:v>
                </c:pt>
                <c:pt idx="4">
                  <c:v>3.080981808170836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3-49FC-80A7-5892DBBDA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335615"/>
        <c:axId val="2062554144"/>
      </c:barChart>
      <c:catAx>
        <c:axId val="494335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54144"/>
        <c:crosses val="autoZero"/>
        <c:auto val="1"/>
        <c:lblAlgn val="ctr"/>
        <c:lblOffset val="100"/>
        <c:noMultiLvlLbl val="0"/>
      </c:catAx>
      <c:valAx>
        <c:axId val="206255414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3561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Graph!$J$24</c:f>
              <c:strCache>
                <c:ptCount val="1"/>
                <c:pt idx="0">
                  <c:v> LUMINAL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Graph!$J$35:$J$39</c:f>
                <c:numCache>
                  <c:formatCode>General</c:formatCode>
                  <c:ptCount val="5"/>
                  <c:pt idx="0">
                    <c:v>0.78145405976990401</c:v>
                  </c:pt>
                  <c:pt idx="1">
                    <c:v>0.53202994671120762</c:v>
                  </c:pt>
                  <c:pt idx="2">
                    <c:v>0.36486626587739007</c:v>
                  </c:pt>
                  <c:pt idx="3">
                    <c:v>0.74929817986278202</c:v>
                  </c:pt>
                  <c:pt idx="4">
                    <c:v>0.42155640118816495</c:v>
                  </c:pt>
                </c:numCache>
              </c:numRef>
            </c:plus>
            <c:minus>
              <c:numRef>
                <c:f>Graph!$J$35:$J$39</c:f>
                <c:numCache>
                  <c:formatCode>General</c:formatCode>
                  <c:ptCount val="5"/>
                  <c:pt idx="0">
                    <c:v>0.78145405976990401</c:v>
                  </c:pt>
                  <c:pt idx="1">
                    <c:v>0.53202994671120762</c:v>
                  </c:pt>
                  <c:pt idx="2">
                    <c:v>0.36486626587739007</c:v>
                  </c:pt>
                  <c:pt idx="3">
                    <c:v>0.74929817986278202</c:v>
                  </c:pt>
                  <c:pt idx="4">
                    <c:v>0.42155640118816495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Graph!$I$25:$I$29</c:f>
              <c:strCache>
                <c:ptCount val="5"/>
                <c:pt idx="0">
                  <c:v>MDA-MB-231</c:v>
                </c:pt>
                <c:pt idx="1">
                  <c:v>MDA-MB-468</c:v>
                </c:pt>
                <c:pt idx="2">
                  <c:v>HCC1937</c:v>
                </c:pt>
                <c:pt idx="3">
                  <c:v>ZR-75-1</c:v>
                </c:pt>
                <c:pt idx="4">
                  <c:v>MCF7 </c:v>
                </c:pt>
              </c:strCache>
            </c:strRef>
          </c:cat>
          <c:val>
            <c:numRef>
              <c:f>Graph!$J$25:$J$29</c:f>
              <c:numCache>
                <c:formatCode>0.0</c:formatCode>
                <c:ptCount val="5"/>
                <c:pt idx="0">
                  <c:v>6.8188888888888899</c:v>
                </c:pt>
                <c:pt idx="1">
                  <c:v>11.088611111111112</c:v>
                </c:pt>
                <c:pt idx="2">
                  <c:v>10.806111111111113</c:v>
                </c:pt>
                <c:pt idx="3">
                  <c:v>11.745277777777778</c:v>
                </c:pt>
                <c:pt idx="4">
                  <c:v>13.17138888888889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E-4960-A20A-D2CDA217AA90}"/>
            </c:ext>
          </c:extLst>
        </c:ser>
        <c:ser>
          <c:idx val="1"/>
          <c:order val="1"/>
          <c:tx>
            <c:strRef>
              <c:f>Graph!$K$24</c:f>
              <c:strCache>
                <c:ptCount val="1"/>
                <c:pt idx="0">
                  <c:v>EPITHELIAL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Graph!$K$35:$K$39</c:f>
                <c:numCache>
                  <c:formatCode>General</c:formatCode>
                  <c:ptCount val="5"/>
                  <c:pt idx="0">
                    <c:v>0.27141660838762488</c:v>
                  </c:pt>
                  <c:pt idx="1">
                    <c:v>0.59491388525079669</c:v>
                  </c:pt>
                  <c:pt idx="2">
                    <c:v>0.36828472948970936</c:v>
                  </c:pt>
                  <c:pt idx="3">
                    <c:v>0.3608477672247829</c:v>
                  </c:pt>
                  <c:pt idx="4">
                    <c:v>0.4312943482296232</c:v>
                  </c:pt>
                </c:numCache>
              </c:numRef>
            </c:plus>
            <c:minus>
              <c:numRef>
                <c:f>Graph!$K$35:$K$39</c:f>
                <c:numCache>
                  <c:formatCode>General</c:formatCode>
                  <c:ptCount val="5"/>
                  <c:pt idx="0">
                    <c:v>0.27141660838762488</c:v>
                  </c:pt>
                  <c:pt idx="1">
                    <c:v>0.59491388525079669</c:v>
                  </c:pt>
                  <c:pt idx="2">
                    <c:v>0.36828472948970936</c:v>
                  </c:pt>
                  <c:pt idx="3">
                    <c:v>0.3608477672247829</c:v>
                  </c:pt>
                  <c:pt idx="4">
                    <c:v>0.4312943482296232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Graph!$I$25:$I$29</c:f>
              <c:strCache>
                <c:ptCount val="5"/>
                <c:pt idx="0">
                  <c:v>MDA-MB-231</c:v>
                </c:pt>
                <c:pt idx="1">
                  <c:v>MDA-MB-468</c:v>
                </c:pt>
                <c:pt idx="2">
                  <c:v>HCC1937</c:v>
                </c:pt>
                <c:pt idx="3">
                  <c:v>ZR-75-1</c:v>
                </c:pt>
                <c:pt idx="4">
                  <c:v>MCF7 </c:v>
                </c:pt>
              </c:strCache>
            </c:strRef>
          </c:cat>
          <c:val>
            <c:numRef>
              <c:f>Graph!$K$25:$K$29</c:f>
              <c:numCache>
                <c:formatCode>0.0</c:formatCode>
                <c:ptCount val="5"/>
                <c:pt idx="0">
                  <c:v>5.6211111111111123</c:v>
                </c:pt>
                <c:pt idx="1">
                  <c:v>11.99888888888889</c:v>
                </c:pt>
                <c:pt idx="2">
                  <c:v>12.734444444444447</c:v>
                </c:pt>
                <c:pt idx="3">
                  <c:v>13.363333333333332</c:v>
                </c:pt>
                <c:pt idx="4">
                  <c:v>12.991666666666665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E-4960-A20A-D2CDA217AA90}"/>
            </c:ext>
          </c:extLst>
        </c:ser>
        <c:ser>
          <c:idx val="3"/>
          <c:order val="2"/>
          <c:tx>
            <c:strRef>
              <c:f>Graph!$L$24</c:f>
              <c:strCache>
                <c:ptCount val="1"/>
                <c:pt idx="0">
                  <c:v>BASAL SCORE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Graph!$L$35:$L$39</c:f>
                <c:numCache>
                  <c:formatCode>General</c:formatCode>
                  <c:ptCount val="5"/>
                  <c:pt idx="0">
                    <c:v>0.66780273571404347</c:v>
                  </c:pt>
                  <c:pt idx="1">
                    <c:v>2.6873492349327845</c:v>
                  </c:pt>
                  <c:pt idx="2">
                    <c:v>0.55950629968099053</c:v>
                  </c:pt>
                  <c:pt idx="3">
                    <c:v>3.2228297798865295</c:v>
                  </c:pt>
                  <c:pt idx="4">
                    <c:v>1.064674173481734</c:v>
                  </c:pt>
                </c:numCache>
              </c:numRef>
            </c:plus>
            <c:minus>
              <c:numRef>
                <c:f>Graph!$L$35:$L$39</c:f>
                <c:numCache>
                  <c:formatCode>General</c:formatCode>
                  <c:ptCount val="5"/>
                  <c:pt idx="0">
                    <c:v>0.66780273571404347</c:v>
                  </c:pt>
                  <c:pt idx="1">
                    <c:v>2.6873492349327845</c:v>
                  </c:pt>
                  <c:pt idx="2">
                    <c:v>0.55950629968099053</c:v>
                  </c:pt>
                  <c:pt idx="3">
                    <c:v>3.2228297798865295</c:v>
                  </c:pt>
                  <c:pt idx="4">
                    <c:v>1.064674173481734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Graph!$I$25:$I$29</c:f>
              <c:strCache>
                <c:ptCount val="5"/>
                <c:pt idx="0">
                  <c:v>MDA-MB-231</c:v>
                </c:pt>
                <c:pt idx="1">
                  <c:v>MDA-MB-468</c:v>
                </c:pt>
                <c:pt idx="2">
                  <c:v>HCC1937</c:v>
                </c:pt>
                <c:pt idx="3">
                  <c:v>ZR-75-1</c:v>
                </c:pt>
                <c:pt idx="4">
                  <c:v>MCF7 </c:v>
                </c:pt>
              </c:strCache>
            </c:strRef>
          </c:cat>
          <c:val>
            <c:numRef>
              <c:f>Graph!$L$25:$L$29</c:f>
              <c:numCache>
                <c:formatCode>0.0</c:formatCode>
                <c:ptCount val="5"/>
                <c:pt idx="0">
                  <c:v>4.7555555555555573</c:v>
                </c:pt>
                <c:pt idx="1">
                  <c:v>8.464444444444446</c:v>
                </c:pt>
                <c:pt idx="2">
                  <c:v>11.211944444444446</c:v>
                </c:pt>
                <c:pt idx="3">
                  <c:v>6.2477777777777774</c:v>
                </c:pt>
                <c:pt idx="4">
                  <c:v>4.8930555555555566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E-4960-A20A-D2CDA217AA90}"/>
            </c:ext>
          </c:extLst>
        </c:ser>
        <c:ser>
          <c:idx val="2"/>
          <c:order val="3"/>
          <c:tx>
            <c:strRef>
              <c:f>Graph!$M$24</c:f>
              <c:strCache>
                <c:ptCount val="1"/>
                <c:pt idx="0">
                  <c:v>MESENCHYMAL 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Graph!$M$35:$M$39</c:f>
                <c:numCache>
                  <c:formatCode>General</c:formatCode>
                  <c:ptCount val="5"/>
                  <c:pt idx="0">
                    <c:v>0.29906319137979909</c:v>
                  </c:pt>
                  <c:pt idx="1">
                    <c:v>0.512987930181934</c:v>
                  </c:pt>
                  <c:pt idx="2">
                    <c:v>0.7320026331498275</c:v>
                  </c:pt>
                  <c:pt idx="3">
                    <c:v>1.7309658867911204</c:v>
                  </c:pt>
                  <c:pt idx="4">
                    <c:v>0.26646056850479971</c:v>
                  </c:pt>
                </c:numCache>
              </c:numRef>
            </c:plus>
            <c:minus>
              <c:numRef>
                <c:f>Graph!$M$35:$M$39</c:f>
                <c:numCache>
                  <c:formatCode>General</c:formatCode>
                  <c:ptCount val="5"/>
                  <c:pt idx="0">
                    <c:v>0.29906319137979909</c:v>
                  </c:pt>
                  <c:pt idx="1">
                    <c:v>0.512987930181934</c:v>
                  </c:pt>
                  <c:pt idx="2">
                    <c:v>0.7320026331498275</c:v>
                  </c:pt>
                  <c:pt idx="3">
                    <c:v>1.7309658867911204</c:v>
                  </c:pt>
                  <c:pt idx="4">
                    <c:v>0.26646056850479971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Graph!$I$25:$I$29</c:f>
              <c:strCache>
                <c:ptCount val="5"/>
                <c:pt idx="0">
                  <c:v>MDA-MB-231</c:v>
                </c:pt>
                <c:pt idx="1">
                  <c:v>MDA-MB-468</c:v>
                </c:pt>
                <c:pt idx="2">
                  <c:v>HCC1937</c:v>
                </c:pt>
                <c:pt idx="3">
                  <c:v>ZR-75-1</c:v>
                </c:pt>
                <c:pt idx="4">
                  <c:v>MCF7 </c:v>
                </c:pt>
              </c:strCache>
            </c:strRef>
          </c:cat>
          <c:val>
            <c:numRef>
              <c:f>Graph!$M$25:$M$29</c:f>
              <c:numCache>
                <c:formatCode>0.0</c:formatCode>
                <c:ptCount val="5"/>
                <c:pt idx="0">
                  <c:v>11.148055555555558</c:v>
                </c:pt>
                <c:pt idx="1">
                  <c:v>7.22152777777778</c:v>
                </c:pt>
                <c:pt idx="2">
                  <c:v>8.3644444444444463</c:v>
                </c:pt>
                <c:pt idx="3">
                  <c:v>4.9927777777777766</c:v>
                </c:pt>
                <c:pt idx="4">
                  <c:v>4.2668055555555569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AE-4960-A20A-D2CDA217A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335615"/>
        <c:axId val="2062554144"/>
      </c:barChart>
      <c:catAx>
        <c:axId val="494335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54144"/>
        <c:crosses val="autoZero"/>
        <c:auto val="1"/>
        <c:lblAlgn val="ctr"/>
        <c:lblOffset val="100"/>
        <c:noMultiLvlLbl val="0"/>
      </c:catAx>
      <c:valAx>
        <c:axId val="206255414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3561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40</xdr:row>
      <xdr:rowOff>171450</xdr:rowOff>
    </xdr:from>
    <xdr:to>
      <xdr:col>19</xdr:col>
      <xdr:colOff>7620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F6CAE-4441-424A-BE8D-E7A21D978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18</xdr:col>
      <xdr:colOff>274320</xdr:colOff>
      <xdr:row>96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F3B17-2662-4B53-A671-8E4245746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jmch-my.sharepoint.com/personal/madhumathy_sjri_res_in/Documents/Madhu/Collaborations/Dr.%20Jolly/Manuscript%20results/1-pcr%20final.xlsx" TargetMode="External"/><Relationship Id="rId1" Type="http://schemas.openxmlformats.org/officeDocument/2006/relationships/externalLinkPath" Target="/personal/madhumathy_sjri_res_in/Documents/Madhu/Collaborations/Dr.%20Jolly/Manuscript%20results/1-pcr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trials"/>
      <sheetName val="Sheet2"/>
      <sheetName val="Sheet3"/>
      <sheetName val="All trials (2)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4">
          <cell r="J24" t="str">
            <v xml:space="preserve"> LUMINAL SCORE</v>
          </cell>
          <cell r="K24" t="str">
            <v>EPITHELIAL SCORE</v>
          </cell>
          <cell r="L24" t="str">
            <v>BASAL SCORE</v>
          </cell>
          <cell r="M24" t="str">
            <v>MESENCHYMAL SCORE</v>
          </cell>
          <cell r="N24" t="str">
            <v>EPITHELIAL/MESENCHYMAL RATIO</v>
          </cell>
        </row>
        <row r="25">
          <cell r="I25" t="str">
            <v>MDA-MB-231</v>
          </cell>
          <cell r="J25">
            <v>6.8188888888888899</v>
          </cell>
          <cell r="K25">
            <v>5.6211111111111123</v>
          </cell>
          <cell r="L25">
            <v>4.7555555555555573</v>
          </cell>
          <cell r="M25">
            <v>11.148055555555558</v>
          </cell>
          <cell r="N25">
            <v>0.50428549366611786</v>
          </cell>
        </row>
        <row r="26">
          <cell r="I26" t="str">
            <v>MDA-MB-468</v>
          </cell>
          <cell r="J26">
            <v>11.088611111111112</v>
          </cell>
          <cell r="K26">
            <v>11.99888888888889</v>
          </cell>
          <cell r="L26">
            <v>8.464444444444446</v>
          </cell>
          <cell r="M26">
            <v>7.22152777777778</v>
          </cell>
          <cell r="N26">
            <v>1.6708913678984185</v>
          </cell>
        </row>
        <row r="27">
          <cell r="I27" t="str">
            <v>HCC1937</v>
          </cell>
          <cell r="J27">
            <v>10.806111111111113</v>
          </cell>
          <cell r="K27">
            <v>12.734444444444447</v>
          </cell>
          <cell r="L27">
            <v>11.211944444444446</v>
          </cell>
          <cell r="M27">
            <v>8.3644444444444463</v>
          </cell>
          <cell r="N27">
            <v>1.5522335039104982</v>
          </cell>
        </row>
        <row r="28">
          <cell r="I28" t="str">
            <v>ZR-75-1</v>
          </cell>
          <cell r="J28">
            <v>11.745277777777778</v>
          </cell>
          <cell r="K28">
            <v>13.363333333333332</v>
          </cell>
          <cell r="L28">
            <v>6.2477777777777774</v>
          </cell>
          <cell r="M28">
            <v>4.9927777777777766</v>
          </cell>
          <cell r="N28">
            <v>3.3178682485604618</v>
          </cell>
        </row>
        <row r="29">
          <cell r="I29" t="str">
            <v xml:space="preserve">MCF7 </v>
          </cell>
          <cell r="J29">
            <v>13.17138888888889</v>
          </cell>
          <cell r="K29">
            <v>12.991666666666665</v>
          </cell>
          <cell r="L29">
            <v>4.8930555555555566</v>
          </cell>
          <cell r="M29">
            <v>4.2668055555555569</v>
          </cell>
          <cell r="N29">
            <v>3.080981808170836</v>
          </cell>
        </row>
        <row r="35">
          <cell r="J35">
            <v>0.78145405976990401</v>
          </cell>
          <cell r="K35">
            <v>0.27141660838762488</v>
          </cell>
          <cell r="L35">
            <v>0.66780273571404347</v>
          </cell>
          <cell r="M35">
            <v>0.29906319137979909</v>
          </cell>
          <cell r="N35">
            <v>2.1511642204595893E-2</v>
          </cell>
        </row>
        <row r="36">
          <cell r="J36">
            <v>0.53202994671120762</v>
          </cell>
          <cell r="K36">
            <v>0.59491388525079669</v>
          </cell>
          <cell r="L36">
            <v>2.6873492349327845</v>
          </cell>
          <cell r="M36">
            <v>0.512987930181934</v>
          </cell>
          <cell r="N36">
            <v>8.6375995174304249E-2</v>
          </cell>
        </row>
        <row r="37">
          <cell r="J37">
            <v>0.36486626587739007</v>
          </cell>
          <cell r="K37">
            <v>0.36828472948970936</v>
          </cell>
          <cell r="L37">
            <v>0.55950629968099053</v>
          </cell>
          <cell r="M37">
            <v>0.7320026331498275</v>
          </cell>
          <cell r="N37">
            <v>0.1723709033347485</v>
          </cell>
        </row>
        <row r="38">
          <cell r="J38">
            <v>0.74929817986278202</v>
          </cell>
          <cell r="K38">
            <v>0.3608477672247829</v>
          </cell>
          <cell r="L38">
            <v>3.2228297798865295</v>
          </cell>
          <cell r="M38">
            <v>1.7309658867911204</v>
          </cell>
          <cell r="N38">
            <v>0.93169892730935278</v>
          </cell>
        </row>
        <row r="39">
          <cell r="J39">
            <v>0.42155640118816495</v>
          </cell>
          <cell r="K39">
            <v>0.4312943482296232</v>
          </cell>
          <cell r="L39">
            <v>1.064674173481734</v>
          </cell>
          <cell r="M39">
            <v>0.26646056850479971</v>
          </cell>
          <cell r="N39">
            <v>0.29694459116806227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6FCF-A749-4298-A013-CB70C9C647F6}">
  <dimension ref="A1:AF155"/>
  <sheetViews>
    <sheetView topLeftCell="A100" zoomScale="70" zoomScaleNormal="70" workbookViewId="0">
      <selection activeCell="O22" sqref="O22"/>
    </sheetView>
  </sheetViews>
  <sheetFormatPr defaultRowHeight="14.4" x14ac:dyDescent="0.3"/>
  <cols>
    <col min="1" max="1" width="14.44140625" customWidth="1"/>
    <col min="8" max="8" width="11.44140625" customWidth="1"/>
    <col min="14" max="14" width="20.5546875" customWidth="1"/>
    <col min="15" max="15" width="29.109375" customWidth="1"/>
  </cols>
  <sheetData>
    <row r="1" spans="1:30" x14ac:dyDescent="0.3">
      <c r="O1" s="1"/>
      <c r="P1" s="1"/>
      <c r="Q1" s="1"/>
      <c r="R1" s="1"/>
      <c r="S1" s="1"/>
    </row>
    <row r="2" spans="1:30" x14ac:dyDescent="0.3">
      <c r="P2" s="1"/>
      <c r="Q2" s="2"/>
      <c r="R2" s="2"/>
      <c r="S2" s="2"/>
    </row>
    <row r="3" spans="1:30" x14ac:dyDescent="0.3">
      <c r="A3" t="s">
        <v>0</v>
      </c>
      <c r="P3" s="1"/>
      <c r="Q3" s="2"/>
      <c r="R3" s="2"/>
      <c r="S3" s="2"/>
    </row>
    <row r="4" spans="1:30" x14ac:dyDescent="0.3">
      <c r="B4" t="s">
        <v>1</v>
      </c>
      <c r="C4" t="s">
        <v>2</v>
      </c>
      <c r="D4" t="s">
        <v>3</v>
      </c>
      <c r="E4" t="s">
        <v>4</v>
      </c>
      <c r="P4" s="1"/>
      <c r="Q4" s="2"/>
      <c r="R4" s="2"/>
      <c r="S4" s="2"/>
    </row>
    <row r="5" spans="1:30" x14ac:dyDescent="0.3">
      <c r="A5" s="3" t="s">
        <v>5</v>
      </c>
      <c r="B5" s="1">
        <v>19.53</v>
      </c>
      <c r="C5">
        <v>19.97</v>
      </c>
      <c r="D5">
        <v>22.814999999999998</v>
      </c>
      <c r="E5">
        <f t="shared" ref="E5:E12" si="0">AVERAGE(B5:D5)</f>
        <v>20.771666666666665</v>
      </c>
      <c r="J5" s="1"/>
      <c r="P5" s="1"/>
      <c r="Q5" s="2"/>
      <c r="R5" s="2"/>
      <c r="S5" s="2"/>
    </row>
    <row r="6" spans="1:30" x14ac:dyDescent="0.3">
      <c r="A6" s="3" t="s">
        <v>6</v>
      </c>
      <c r="B6" s="1">
        <v>19.965</v>
      </c>
      <c r="C6">
        <v>20.16</v>
      </c>
      <c r="D6">
        <v>20.22</v>
      </c>
      <c r="E6">
        <f t="shared" si="0"/>
        <v>20.114999999999998</v>
      </c>
      <c r="P6" s="1"/>
      <c r="Q6" s="2"/>
      <c r="R6" s="2"/>
      <c r="S6" s="2"/>
    </row>
    <row r="7" spans="1:30" x14ac:dyDescent="0.3">
      <c r="A7" s="3">
        <v>453</v>
      </c>
      <c r="B7">
        <v>21.060000000000002</v>
      </c>
      <c r="C7">
        <v>20.28</v>
      </c>
      <c r="D7">
        <v>20.05</v>
      </c>
      <c r="E7">
        <f t="shared" si="0"/>
        <v>20.463333333333335</v>
      </c>
      <c r="P7" s="1"/>
      <c r="Q7" s="2"/>
      <c r="R7" s="2"/>
      <c r="S7" s="2"/>
    </row>
    <row r="8" spans="1:30" x14ac:dyDescent="0.3">
      <c r="A8" s="3" t="s">
        <v>7</v>
      </c>
      <c r="B8" s="1">
        <v>20.575000000000003</v>
      </c>
      <c r="C8">
        <v>23.365000000000002</v>
      </c>
      <c r="D8">
        <v>19.924999999999997</v>
      </c>
      <c r="E8">
        <f t="shared" si="0"/>
        <v>21.288333333333334</v>
      </c>
      <c r="P8" s="1"/>
      <c r="Q8" s="2"/>
      <c r="R8" s="2"/>
      <c r="S8" s="2"/>
    </row>
    <row r="9" spans="1:30" x14ac:dyDescent="0.3">
      <c r="A9" s="3">
        <v>231</v>
      </c>
      <c r="B9" s="1">
        <v>19.164999999999999</v>
      </c>
      <c r="C9">
        <v>20.170000000000002</v>
      </c>
      <c r="D9">
        <v>22.685000000000002</v>
      </c>
      <c r="E9">
        <f t="shared" si="0"/>
        <v>20.673333333333336</v>
      </c>
      <c r="P9" s="1"/>
      <c r="Q9" s="2"/>
      <c r="R9" s="2"/>
      <c r="S9" s="2"/>
    </row>
    <row r="10" spans="1:30" x14ac:dyDescent="0.3">
      <c r="A10" s="3">
        <v>468</v>
      </c>
      <c r="B10" s="1">
        <v>20.100000000000001</v>
      </c>
      <c r="C10">
        <v>22.46</v>
      </c>
      <c r="D10">
        <v>21.215</v>
      </c>
      <c r="E10">
        <f t="shared" si="0"/>
        <v>21.258333333333336</v>
      </c>
    </row>
    <row r="11" spans="1:30" x14ac:dyDescent="0.3">
      <c r="A11" s="4" t="s">
        <v>8</v>
      </c>
      <c r="B11" s="1">
        <v>19.299999999999997</v>
      </c>
      <c r="C11">
        <v>21.78</v>
      </c>
      <c r="D11">
        <v>24.490000000000002</v>
      </c>
      <c r="E11">
        <f t="shared" si="0"/>
        <v>21.856666666666666</v>
      </c>
      <c r="J11" s="1"/>
    </row>
    <row r="12" spans="1:30" x14ac:dyDescent="0.3">
      <c r="A12" s="4" t="s">
        <v>9</v>
      </c>
      <c r="B12" s="1">
        <v>19.395</v>
      </c>
      <c r="C12">
        <v>22.015000000000001</v>
      </c>
      <c r="D12">
        <v>27.774999999999999</v>
      </c>
      <c r="E12">
        <f t="shared" si="0"/>
        <v>23.061666666666667</v>
      </c>
      <c r="J12" s="1"/>
    </row>
    <row r="14" spans="1:30" x14ac:dyDescent="0.3">
      <c r="A14" t="s">
        <v>10</v>
      </c>
      <c r="L14" s="1"/>
      <c r="M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3">
      <c r="B15" t="s">
        <v>1</v>
      </c>
      <c r="C15" t="s">
        <v>2</v>
      </c>
      <c r="D15" t="s">
        <v>3</v>
      </c>
      <c r="J15" s="1"/>
      <c r="L15" s="1"/>
      <c r="M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3">
      <c r="A16" s="3" t="s">
        <v>5</v>
      </c>
      <c r="B16" s="1">
        <v>27.664999999999999</v>
      </c>
      <c r="C16">
        <v>28.105</v>
      </c>
      <c r="D16">
        <v>32.015000000000001</v>
      </c>
      <c r="E16">
        <f t="shared" ref="E16:E23" si="1">AVERAGE(B16:D16)</f>
        <v>29.261666666666667</v>
      </c>
      <c r="K16" s="1"/>
      <c r="M16" s="1"/>
      <c r="P16" s="1"/>
      <c r="Q16" s="1"/>
      <c r="R16" s="1"/>
      <c r="S16" s="1"/>
      <c r="U16" s="1"/>
      <c r="V16" s="1"/>
      <c r="W16" s="1"/>
      <c r="X16" s="1"/>
      <c r="Y16" s="1"/>
      <c r="Z16" s="1"/>
      <c r="AA16" s="1"/>
      <c r="AC16" s="1"/>
      <c r="AD16" s="1"/>
    </row>
    <row r="17" spans="1:30" x14ac:dyDescent="0.3">
      <c r="A17" s="3" t="s">
        <v>6</v>
      </c>
      <c r="B17" s="1">
        <v>27.075000000000003</v>
      </c>
      <c r="C17">
        <v>26.864999999999998</v>
      </c>
      <c r="D17">
        <v>26.924999999999997</v>
      </c>
      <c r="E17">
        <f t="shared" si="1"/>
        <v>26.954999999999998</v>
      </c>
      <c r="K17" s="1"/>
      <c r="M17" s="1"/>
      <c r="P17" s="1"/>
      <c r="Q17" s="1"/>
      <c r="R17" s="1"/>
      <c r="S17" s="1"/>
      <c r="U17" s="1"/>
      <c r="V17" s="1"/>
      <c r="W17" s="1"/>
      <c r="X17" s="1"/>
      <c r="Y17" s="1"/>
      <c r="Z17" s="1"/>
      <c r="AA17" s="1"/>
      <c r="AC17" s="1"/>
      <c r="AD17" s="1"/>
    </row>
    <row r="18" spans="1:30" x14ac:dyDescent="0.3">
      <c r="A18" s="3">
        <v>453</v>
      </c>
      <c r="B18">
        <v>27.524999999999999</v>
      </c>
      <c r="C18">
        <v>27.32</v>
      </c>
      <c r="D18">
        <v>26.925000000000001</v>
      </c>
      <c r="E18">
        <f t="shared" si="1"/>
        <v>27.256666666666664</v>
      </c>
      <c r="K18" s="1"/>
      <c r="M18" s="1"/>
      <c r="P18" s="1"/>
      <c r="Q18" s="1"/>
      <c r="R18" s="1"/>
      <c r="S18" s="1"/>
      <c r="U18" s="1"/>
      <c r="V18" s="1"/>
      <c r="W18" s="1"/>
      <c r="X18" s="1"/>
      <c r="Y18" s="1"/>
      <c r="Z18" s="1"/>
      <c r="AA18" s="1"/>
      <c r="AC18" s="1"/>
      <c r="AD18" s="1"/>
    </row>
    <row r="19" spans="1:30" x14ac:dyDescent="0.3">
      <c r="A19" s="3" t="s">
        <v>7</v>
      </c>
      <c r="B19" s="1">
        <v>28.9</v>
      </c>
      <c r="C19">
        <v>31.785</v>
      </c>
      <c r="D19">
        <v>28.295000000000002</v>
      </c>
      <c r="E19">
        <f t="shared" si="1"/>
        <v>29.66</v>
      </c>
      <c r="K19" s="1"/>
      <c r="L19" s="1"/>
      <c r="M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3">
      <c r="A20" s="3">
        <v>231</v>
      </c>
      <c r="B20" s="1">
        <v>28.574999999999999</v>
      </c>
      <c r="C20">
        <v>28.384999999999998</v>
      </c>
      <c r="D20">
        <v>31.950000000000003</v>
      </c>
      <c r="E20">
        <f t="shared" si="1"/>
        <v>29.636666666666667</v>
      </c>
      <c r="K20" s="1"/>
      <c r="L20" s="1"/>
      <c r="M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3">
      <c r="A21" s="3">
        <v>468</v>
      </c>
      <c r="B21" s="1">
        <v>29.975000000000001</v>
      </c>
      <c r="C21">
        <v>31.074999999999999</v>
      </c>
      <c r="D21">
        <v>30.255000000000003</v>
      </c>
      <c r="E21">
        <f t="shared" si="1"/>
        <v>30.435000000000002</v>
      </c>
      <c r="AD21" s="1"/>
    </row>
    <row r="22" spans="1:30" x14ac:dyDescent="0.3">
      <c r="A22" s="4" t="s">
        <v>8</v>
      </c>
      <c r="B22" s="1">
        <v>27.704999999999998</v>
      </c>
      <c r="C22">
        <v>29.844999999999999</v>
      </c>
      <c r="D22">
        <v>32.225000000000001</v>
      </c>
      <c r="E22">
        <f t="shared" si="1"/>
        <v>29.925000000000001</v>
      </c>
      <c r="AD22" s="1"/>
    </row>
    <row r="23" spans="1:30" x14ac:dyDescent="0.3">
      <c r="A23" s="4" t="s">
        <v>9</v>
      </c>
      <c r="B23" s="1">
        <v>27.549999999999997</v>
      </c>
      <c r="C23">
        <v>29.495000000000001</v>
      </c>
      <c r="D23">
        <v>35</v>
      </c>
      <c r="E23">
        <f t="shared" si="1"/>
        <v>30.681666666666668</v>
      </c>
      <c r="AD23" s="1"/>
    </row>
    <row r="24" spans="1:30" x14ac:dyDescent="0.3">
      <c r="AD24" s="1"/>
    </row>
    <row r="25" spans="1:30" x14ac:dyDescent="0.3">
      <c r="A25" t="s">
        <v>11</v>
      </c>
      <c r="AD25" s="1"/>
    </row>
    <row r="26" spans="1:30" x14ac:dyDescent="0.3">
      <c r="B26" t="s">
        <v>1</v>
      </c>
      <c r="C26" t="s">
        <v>2</v>
      </c>
      <c r="D26" t="s">
        <v>3</v>
      </c>
      <c r="AD26" s="1"/>
    </row>
    <row r="27" spans="1:30" x14ac:dyDescent="0.3">
      <c r="A27" s="3" t="s">
        <v>5</v>
      </c>
      <c r="B27" s="1">
        <v>20.85</v>
      </c>
      <c r="C27">
        <v>22.715</v>
      </c>
      <c r="D27">
        <v>24.905000000000001</v>
      </c>
      <c r="E27">
        <f t="shared" ref="E27:E34" si="2">AVERAGE(B27:D27)</f>
        <v>22.823333333333334</v>
      </c>
      <c r="AD27" s="1"/>
    </row>
    <row r="28" spans="1:30" x14ac:dyDescent="0.3">
      <c r="A28" s="3" t="s">
        <v>6</v>
      </c>
      <c r="B28" s="1">
        <v>20.094999999999999</v>
      </c>
      <c r="C28">
        <v>19.75</v>
      </c>
      <c r="D28">
        <v>19.765000000000001</v>
      </c>
      <c r="E28">
        <f t="shared" si="2"/>
        <v>19.87</v>
      </c>
      <c r="AD28" s="1"/>
    </row>
    <row r="29" spans="1:30" x14ac:dyDescent="0.3">
      <c r="A29" s="3">
        <v>453</v>
      </c>
      <c r="B29">
        <v>21.824999999999999</v>
      </c>
      <c r="C29">
        <v>21.78</v>
      </c>
      <c r="D29">
        <v>21.59</v>
      </c>
      <c r="E29">
        <f t="shared" si="2"/>
        <v>21.731666666666669</v>
      </c>
      <c r="AD29" s="1"/>
    </row>
    <row r="30" spans="1:30" x14ac:dyDescent="0.3">
      <c r="A30" s="3" t="s">
        <v>7</v>
      </c>
      <c r="B30" s="1">
        <v>22.740000000000002</v>
      </c>
      <c r="C30">
        <v>27.770000000000003</v>
      </c>
      <c r="D30">
        <v>23.8</v>
      </c>
      <c r="E30">
        <f t="shared" si="2"/>
        <v>24.77</v>
      </c>
      <c r="AD30" s="1"/>
    </row>
    <row r="31" spans="1:30" x14ac:dyDescent="0.3">
      <c r="A31" s="3">
        <v>231</v>
      </c>
      <c r="B31" s="1">
        <v>21.215</v>
      </c>
      <c r="C31">
        <v>22.585000000000001</v>
      </c>
      <c r="D31">
        <v>25.73</v>
      </c>
      <c r="E31">
        <f t="shared" si="2"/>
        <v>23.176666666666666</v>
      </c>
      <c r="AD31" s="1"/>
    </row>
    <row r="32" spans="1:30" x14ac:dyDescent="0.3">
      <c r="A32" s="3">
        <v>468</v>
      </c>
      <c r="B32" s="1">
        <v>23.184999999999999</v>
      </c>
      <c r="C32">
        <v>27.185000000000002</v>
      </c>
      <c r="D32">
        <v>25.71</v>
      </c>
      <c r="E32">
        <f t="shared" si="2"/>
        <v>25.360000000000003</v>
      </c>
    </row>
    <row r="33" spans="1:29" x14ac:dyDescent="0.3">
      <c r="A33" s="4" t="s">
        <v>8</v>
      </c>
      <c r="B33" s="1">
        <v>21.355</v>
      </c>
      <c r="C33">
        <v>25.9</v>
      </c>
      <c r="D33">
        <v>28.22</v>
      </c>
      <c r="E33">
        <f t="shared" si="2"/>
        <v>25.158333333333331</v>
      </c>
      <c r="J33" s="1"/>
      <c r="K33" s="1"/>
      <c r="L33" s="1"/>
      <c r="M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9" x14ac:dyDescent="0.3">
      <c r="A34" s="4" t="s">
        <v>9</v>
      </c>
      <c r="B34" s="1">
        <v>20.994999999999997</v>
      </c>
      <c r="C34">
        <v>24.675000000000001</v>
      </c>
      <c r="D34">
        <v>30.004999999999999</v>
      </c>
      <c r="E34">
        <f t="shared" si="2"/>
        <v>25.224999999999998</v>
      </c>
      <c r="J34" s="1"/>
    </row>
    <row r="36" spans="1:29" x14ac:dyDescent="0.3">
      <c r="A36" t="s">
        <v>12</v>
      </c>
    </row>
    <row r="37" spans="1:29" x14ac:dyDescent="0.3">
      <c r="B37" t="s">
        <v>1</v>
      </c>
      <c r="C37" t="s">
        <v>2</v>
      </c>
      <c r="D37" t="s">
        <v>3</v>
      </c>
    </row>
    <row r="38" spans="1:29" x14ac:dyDescent="0.3">
      <c r="A38" s="3" t="s">
        <v>5</v>
      </c>
      <c r="B38" s="1">
        <v>35</v>
      </c>
      <c r="C38">
        <v>35</v>
      </c>
      <c r="D38" s="5" t="s">
        <v>13</v>
      </c>
      <c r="E38">
        <f t="shared" ref="E38:E45" si="3">AVERAGE(B38:D38)</f>
        <v>35</v>
      </c>
    </row>
    <row r="39" spans="1:29" x14ac:dyDescent="0.3">
      <c r="A39" s="3" t="s">
        <v>6</v>
      </c>
      <c r="B39" s="1">
        <v>34.314999999999998</v>
      </c>
      <c r="C39">
        <v>33.04</v>
      </c>
      <c r="D39">
        <v>32.174999999999997</v>
      </c>
      <c r="E39">
        <f t="shared" si="3"/>
        <v>33.176666666666662</v>
      </c>
      <c r="P39" s="1"/>
      <c r="Q39" s="1"/>
      <c r="R39" s="1"/>
      <c r="S39" s="1"/>
      <c r="T39" s="1"/>
      <c r="U39" s="1"/>
      <c r="W39" s="1"/>
      <c r="X39" s="1"/>
      <c r="Y39" s="1"/>
      <c r="Z39" s="1"/>
      <c r="AA39" s="1"/>
      <c r="AB39" s="1"/>
      <c r="AC39" s="1"/>
    </row>
    <row r="40" spans="1:29" x14ac:dyDescent="0.3">
      <c r="A40" s="3">
        <v>453</v>
      </c>
      <c r="B40">
        <v>35</v>
      </c>
      <c r="C40">
        <v>35</v>
      </c>
      <c r="D40">
        <v>35</v>
      </c>
      <c r="E40">
        <f t="shared" si="3"/>
        <v>35</v>
      </c>
    </row>
    <row r="41" spans="1:29" x14ac:dyDescent="0.3">
      <c r="A41" s="3" t="s">
        <v>7</v>
      </c>
      <c r="B41" s="1">
        <v>35</v>
      </c>
      <c r="C41">
        <v>35</v>
      </c>
      <c r="D41">
        <v>35</v>
      </c>
      <c r="E41">
        <f t="shared" si="3"/>
        <v>35</v>
      </c>
    </row>
    <row r="42" spans="1:29" x14ac:dyDescent="0.3">
      <c r="A42" s="3">
        <v>231</v>
      </c>
      <c r="B42" s="1">
        <v>31.254999999999999</v>
      </c>
      <c r="C42">
        <v>30.225000000000001</v>
      </c>
      <c r="D42">
        <v>35</v>
      </c>
      <c r="E42">
        <f t="shared" si="3"/>
        <v>32.160000000000004</v>
      </c>
    </row>
    <row r="43" spans="1:29" x14ac:dyDescent="0.3">
      <c r="A43" s="3">
        <v>468</v>
      </c>
      <c r="B43" s="1">
        <v>32.590000000000003</v>
      </c>
      <c r="C43">
        <v>35</v>
      </c>
      <c r="D43">
        <v>35</v>
      </c>
      <c r="E43">
        <f t="shared" si="3"/>
        <v>34.196666666666665</v>
      </c>
      <c r="J43" s="1"/>
    </row>
    <row r="44" spans="1:29" x14ac:dyDescent="0.3">
      <c r="A44" s="4" t="s">
        <v>8</v>
      </c>
      <c r="B44">
        <v>40</v>
      </c>
      <c r="C44">
        <v>40</v>
      </c>
      <c r="D44">
        <v>40</v>
      </c>
      <c r="E44">
        <f t="shared" si="3"/>
        <v>40</v>
      </c>
      <c r="J44" s="1"/>
    </row>
    <row r="45" spans="1:29" x14ac:dyDescent="0.3">
      <c r="A45" s="4" t="s">
        <v>9</v>
      </c>
      <c r="B45">
        <v>35</v>
      </c>
      <c r="C45">
        <v>40</v>
      </c>
      <c r="D45">
        <v>40</v>
      </c>
      <c r="E45">
        <f t="shared" si="3"/>
        <v>38.333333333333336</v>
      </c>
      <c r="J45" s="1"/>
    </row>
    <row r="47" spans="1:29" x14ac:dyDescent="0.3">
      <c r="A47" t="s">
        <v>14</v>
      </c>
    </row>
    <row r="48" spans="1:29" x14ac:dyDescent="0.3">
      <c r="B48" t="s">
        <v>1</v>
      </c>
      <c r="C48" t="s">
        <v>2</v>
      </c>
      <c r="D48" t="s">
        <v>3</v>
      </c>
    </row>
    <row r="49" spans="1:32" x14ac:dyDescent="0.3">
      <c r="A49" s="3" t="s">
        <v>5</v>
      </c>
      <c r="B49" s="1">
        <v>35</v>
      </c>
      <c r="C49">
        <v>34.43</v>
      </c>
      <c r="D49">
        <v>35</v>
      </c>
      <c r="E49">
        <f t="shared" ref="E49:E56" si="4">AVERAGE(B49:D49)</f>
        <v>34.81</v>
      </c>
    </row>
    <row r="50" spans="1:32" x14ac:dyDescent="0.3">
      <c r="A50" s="3" t="s">
        <v>6</v>
      </c>
      <c r="B50" s="1">
        <v>32.03</v>
      </c>
      <c r="C50">
        <v>30.445</v>
      </c>
      <c r="D50">
        <v>30.18</v>
      </c>
      <c r="E50">
        <f t="shared" si="4"/>
        <v>30.885000000000002</v>
      </c>
    </row>
    <row r="51" spans="1:32" x14ac:dyDescent="0.3">
      <c r="A51" s="3">
        <v>453</v>
      </c>
      <c r="B51">
        <v>35</v>
      </c>
      <c r="C51">
        <v>35</v>
      </c>
      <c r="D51">
        <v>35</v>
      </c>
      <c r="E51">
        <f t="shared" si="4"/>
        <v>35</v>
      </c>
    </row>
    <row r="52" spans="1:32" x14ac:dyDescent="0.3">
      <c r="A52" s="3" t="s">
        <v>7</v>
      </c>
      <c r="B52" s="1">
        <v>33.9</v>
      </c>
      <c r="C52">
        <v>35</v>
      </c>
      <c r="D52">
        <v>35</v>
      </c>
      <c r="E52">
        <f t="shared" si="4"/>
        <v>34.633333333333333</v>
      </c>
      <c r="M52" s="1"/>
      <c r="P52" s="1"/>
      <c r="Q52" s="1"/>
      <c r="R52" s="1"/>
      <c r="S52" s="1"/>
      <c r="T52" s="1"/>
      <c r="U52" s="1"/>
      <c r="V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3">
      <c r="A53" s="3">
        <v>231</v>
      </c>
      <c r="B53" s="1">
        <v>29.484999999999999</v>
      </c>
      <c r="C53">
        <v>28.755000000000003</v>
      </c>
      <c r="D53">
        <v>32.974999999999994</v>
      </c>
      <c r="E53">
        <f t="shared" si="4"/>
        <v>30.405000000000001</v>
      </c>
      <c r="M53" s="1"/>
    </row>
    <row r="54" spans="1:32" x14ac:dyDescent="0.3">
      <c r="A54" s="3">
        <v>468</v>
      </c>
      <c r="B54" s="1">
        <v>35</v>
      </c>
      <c r="C54">
        <v>35</v>
      </c>
      <c r="D54">
        <v>35</v>
      </c>
      <c r="E54">
        <f t="shared" si="4"/>
        <v>35</v>
      </c>
      <c r="J54" s="1"/>
      <c r="M54" s="1"/>
    </row>
    <row r="55" spans="1:32" x14ac:dyDescent="0.3">
      <c r="A55" s="4" t="s">
        <v>8</v>
      </c>
      <c r="B55" s="1">
        <v>35</v>
      </c>
      <c r="C55">
        <v>35</v>
      </c>
      <c r="D55" s="5" t="s">
        <v>13</v>
      </c>
      <c r="E55">
        <f t="shared" si="4"/>
        <v>35</v>
      </c>
      <c r="J55" s="1"/>
    </row>
    <row r="56" spans="1:32" x14ac:dyDescent="0.3">
      <c r="A56" s="4" t="s">
        <v>9</v>
      </c>
      <c r="B56" s="1">
        <v>35</v>
      </c>
      <c r="C56">
        <v>35</v>
      </c>
      <c r="D56">
        <v>35</v>
      </c>
      <c r="E56">
        <f t="shared" si="4"/>
        <v>35</v>
      </c>
      <c r="J56" s="1"/>
    </row>
    <row r="58" spans="1:32" x14ac:dyDescent="0.3">
      <c r="A58" t="s">
        <v>15</v>
      </c>
      <c r="J58" s="1"/>
    </row>
    <row r="59" spans="1:32" x14ac:dyDescent="0.3">
      <c r="B59" t="s">
        <v>1</v>
      </c>
      <c r="C59" t="s">
        <v>2</v>
      </c>
      <c r="D59" t="s">
        <v>3</v>
      </c>
      <c r="AF59" s="1"/>
    </row>
    <row r="60" spans="1:32" x14ac:dyDescent="0.3">
      <c r="A60" s="3" t="s">
        <v>5</v>
      </c>
      <c r="B60" s="1">
        <v>30.774999999999999</v>
      </c>
      <c r="C60">
        <v>33.799999999999997</v>
      </c>
      <c r="D60" s="5">
        <v>40</v>
      </c>
      <c r="E60">
        <f t="shared" ref="E60:E67" si="5">AVERAGE(B60:D60)</f>
        <v>34.858333333333327</v>
      </c>
      <c r="AF60" s="1"/>
    </row>
    <row r="61" spans="1:32" x14ac:dyDescent="0.3">
      <c r="A61" s="3" t="s">
        <v>6</v>
      </c>
      <c r="B61" s="1">
        <v>27.68</v>
      </c>
      <c r="C61">
        <v>27.509999999999998</v>
      </c>
      <c r="D61">
        <v>27.484999999999999</v>
      </c>
      <c r="E61">
        <f t="shared" si="5"/>
        <v>27.558333333333334</v>
      </c>
      <c r="J61" s="1"/>
      <c r="Q61" s="1"/>
      <c r="R61" s="1"/>
      <c r="S61" s="1"/>
      <c r="U61" s="1"/>
      <c r="V61" s="1"/>
      <c r="W61" s="1"/>
      <c r="X61" s="1"/>
      <c r="Y61" s="1"/>
      <c r="Z61" s="1"/>
      <c r="AA61" s="1"/>
      <c r="AC61" s="1"/>
    </row>
    <row r="62" spans="1:32" x14ac:dyDescent="0.3">
      <c r="A62" s="3">
        <v>453</v>
      </c>
      <c r="B62">
        <v>33.39</v>
      </c>
      <c r="C62">
        <v>33.215000000000003</v>
      </c>
      <c r="D62">
        <v>34.274999999999999</v>
      </c>
      <c r="E62">
        <f t="shared" si="5"/>
        <v>33.626666666666665</v>
      </c>
      <c r="J62" s="1"/>
      <c r="AC62" s="1"/>
    </row>
    <row r="63" spans="1:32" x14ac:dyDescent="0.3">
      <c r="A63" s="3" t="s">
        <v>7</v>
      </c>
      <c r="B63" s="1">
        <v>27.71</v>
      </c>
      <c r="C63">
        <v>29.83</v>
      </c>
      <c r="D63">
        <v>26.734999999999999</v>
      </c>
      <c r="E63">
        <f t="shared" si="5"/>
        <v>28.091666666666669</v>
      </c>
      <c r="M63" s="1"/>
    </row>
    <row r="64" spans="1:32" x14ac:dyDescent="0.3">
      <c r="A64" s="3">
        <v>231</v>
      </c>
      <c r="B64" s="1">
        <v>25.805</v>
      </c>
      <c r="C64">
        <v>27.270000000000003</v>
      </c>
      <c r="D64">
        <v>31.47</v>
      </c>
      <c r="E64">
        <f t="shared" si="5"/>
        <v>28.181666666666668</v>
      </c>
    </row>
    <row r="65" spans="1:16" x14ac:dyDescent="0.3">
      <c r="A65" s="3">
        <v>468</v>
      </c>
      <c r="B65" s="1">
        <v>31.47</v>
      </c>
      <c r="C65" s="5">
        <v>40</v>
      </c>
      <c r="D65">
        <v>40</v>
      </c>
      <c r="E65">
        <f t="shared" si="5"/>
        <v>37.156666666666666</v>
      </c>
      <c r="J65" s="1"/>
    </row>
    <row r="66" spans="1:16" x14ac:dyDescent="0.3">
      <c r="A66" s="4" t="s">
        <v>8</v>
      </c>
      <c r="B66" s="1">
        <v>30.87</v>
      </c>
      <c r="C66" s="5">
        <v>40</v>
      </c>
      <c r="D66" s="5">
        <v>40</v>
      </c>
      <c r="E66">
        <f t="shared" si="5"/>
        <v>36.956666666666671</v>
      </c>
      <c r="J66" s="1"/>
    </row>
    <row r="67" spans="1:16" x14ac:dyDescent="0.3">
      <c r="A67" s="4" t="s">
        <v>9</v>
      </c>
      <c r="B67" s="1">
        <v>30.96</v>
      </c>
      <c r="C67">
        <v>40</v>
      </c>
      <c r="D67" s="5">
        <v>40</v>
      </c>
      <c r="E67">
        <f t="shared" si="5"/>
        <v>36.986666666666672</v>
      </c>
      <c r="J67" s="1"/>
      <c r="K67" s="1"/>
      <c r="L67" s="1"/>
      <c r="M67" s="1"/>
    </row>
    <row r="68" spans="1:16" x14ac:dyDescent="0.3">
      <c r="J68" s="1"/>
    </row>
    <row r="69" spans="1:16" x14ac:dyDescent="0.3">
      <c r="A69" t="s">
        <v>16</v>
      </c>
    </row>
    <row r="70" spans="1:16" x14ac:dyDescent="0.3">
      <c r="B70" t="s">
        <v>1</v>
      </c>
      <c r="C70" t="s">
        <v>2</v>
      </c>
      <c r="D70" t="s">
        <v>3</v>
      </c>
    </row>
    <row r="71" spans="1:16" x14ac:dyDescent="0.3">
      <c r="A71" s="3" t="s">
        <v>5</v>
      </c>
      <c r="B71" s="1">
        <v>35</v>
      </c>
      <c r="C71">
        <v>32.805</v>
      </c>
      <c r="D71">
        <v>33.414999999999999</v>
      </c>
      <c r="E71">
        <f t="shared" ref="E71:E78" si="6">AVERAGE(B71:D71)</f>
        <v>33.74</v>
      </c>
    </row>
    <row r="72" spans="1:16" x14ac:dyDescent="0.3">
      <c r="A72" s="3" t="s">
        <v>6</v>
      </c>
      <c r="B72" s="1">
        <v>23.945</v>
      </c>
      <c r="C72">
        <v>23.655000000000001</v>
      </c>
      <c r="D72">
        <v>23.545000000000002</v>
      </c>
      <c r="E72">
        <f t="shared" si="6"/>
        <v>23.715000000000003</v>
      </c>
    </row>
    <row r="73" spans="1:16" x14ac:dyDescent="0.3">
      <c r="A73" s="3">
        <v>453</v>
      </c>
      <c r="B73">
        <v>35</v>
      </c>
      <c r="C73">
        <v>35</v>
      </c>
      <c r="D73">
        <v>33.754999999999995</v>
      </c>
      <c r="E73">
        <f t="shared" si="6"/>
        <v>34.585000000000001</v>
      </c>
    </row>
    <row r="74" spans="1:16" x14ac:dyDescent="0.3">
      <c r="A74" s="3" t="s">
        <v>7</v>
      </c>
      <c r="B74" s="1">
        <v>30.52</v>
      </c>
      <c r="C74">
        <v>31.68</v>
      </c>
      <c r="D74">
        <v>27.125</v>
      </c>
      <c r="E74">
        <f t="shared" si="6"/>
        <v>29.775000000000002</v>
      </c>
    </row>
    <row r="75" spans="1:16" x14ac:dyDescent="0.3">
      <c r="A75" s="3">
        <v>231</v>
      </c>
      <c r="B75" s="1">
        <v>21.130000000000003</v>
      </c>
      <c r="C75">
        <v>21.795000000000002</v>
      </c>
      <c r="D75">
        <v>25.004999999999999</v>
      </c>
      <c r="E75">
        <f t="shared" si="6"/>
        <v>22.643333333333334</v>
      </c>
      <c r="P75" s="1"/>
    </row>
    <row r="76" spans="1:16" x14ac:dyDescent="0.3">
      <c r="A76" s="3">
        <v>468</v>
      </c>
      <c r="B76" s="1">
        <v>27.21</v>
      </c>
      <c r="C76">
        <v>27.2</v>
      </c>
      <c r="D76">
        <v>28.085000000000001</v>
      </c>
      <c r="E76">
        <f t="shared" si="6"/>
        <v>27.498333333333335</v>
      </c>
      <c r="J76" s="1"/>
      <c r="K76" s="1"/>
      <c r="L76" s="1"/>
      <c r="M76" s="1"/>
    </row>
    <row r="77" spans="1:16" x14ac:dyDescent="0.3">
      <c r="A77" s="4" t="s">
        <v>8</v>
      </c>
      <c r="B77" s="1">
        <v>34.655000000000001</v>
      </c>
      <c r="C77">
        <v>32.479999999999997</v>
      </c>
      <c r="D77">
        <v>35</v>
      </c>
      <c r="E77">
        <f t="shared" si="6"/>
        <v>34.044999999999995</v>
      </c>
      <c r="J77" s="1"/>
      <c r="K77" s="1"/>
      <c r="L77" s="1"/>
      <c r="M77" s="1"/>
    </row>
    <row r="78" spans="1:16" x14ac:dyDescent="0.3">
      <c r="A78" s="4" t="s">
        <v>9</v>
      </c>
      <c r="B78" s="1">
        <v>35</v>
      </c>
      <c r="C78">
        <v>35</v>
      </c>
      <c r="D78">
        <v>35</v>
      </c>
      <c r="E78">
        <f t="shared" si="6"/>
        <v>35</v>
      </c>
      <c r="J78" s="1"/>
      <c r="K78" s="1"/>
      <c r="L78" s="1"/>
      <c r="M78" s="1"/>
    </row>
    <row r="80" spans="1:16" x14ac:dyDescent="0.3">
      <c r="A80" t="s">
        <v>17</v>
      </c>
    </row>
    <row r="81" spans="1:29" x14ac:dyDescent="0.3">
      <c r="B81" t="s">
        <v>1</v>
      </c>
      <c r="C81" t="s">
        <v>2</v>
      </c>
      <c r="D81" t="s">
        <v>3</v>
      </c>
    </row>
    <row r="82" spans="1:29" x14ac:dyDescent="0.3">
      <c r="A82" s="3" t="s">
        <v>5</v>
      </c>
      <c r="B82" s="1">
        <v>29.07</v>
      </c>
      <c r="C82">
        <v>35</v>
      </c>
      <c r="D82">
        <v>35</v>
      </c>
      <c r="E82">
        <f t="shared" ref="E82:E89" si="7">AVERAGE(B82:D82)</f>
        <v>33.023333333333333</v>
      </c>
      <c r="P82" s="1"/>
    </row>
    <row r="83" spans="1:29" x14ac:dyDescent="0.3">
      <c r="A83" s="3" t="s">
        <v>6</v>
      </c>
      <c r="B83" s="1">
        <v>29.015000000000001</v>
      </c>
      <c r="C83">
        <v>35</v>
      </c>
      <c r="D83">
        <v>35</v>
      </c>
      <c r="E83">
        <f t="shared" si="7"/>
        <v>33.005000000000003</v>
      </c>
      <c r="P83" s="1"/>
    </row>
    <row r="84" spans="1:29" x14ac:dyDescent="0.3">
      <c r="A84" s="3">
        <v>453</v>
      </c>
      <c r="B84">
        <v>35</v>
      </c>
      <c r="C84" s="5" t="s">
        <v>13</v>
      </c>
      <c r="D84">
        <v>35</v>
      </c>
      <c r="E84">
        <f t="shared" si="7"/>
        <v>35</v>
      </c>
      <c r="P84" s="1"/>
    </row>
    <row r="85" spans="1:29" x14ac:dyDescent="0.3">
      <c r="A85" s="3" t="s">
        <v>7</v>
      </c>
      <c r="B85" s="1">
        <v>27.69</v>
      </c>
      <c r="C85">
        <v>34.43</v>
      </c>
      <c r="D85">
        <v>28.625</v>
      </c>
      <c r="E85">
        <f t="shared" si="7"/>
        <v>30.248333333333335</v>
      </c>
    </row>
    <row r="86" spans="1:29" x14ac:dyDescent="0.3">
      <c r="A86" s="3">
        <v>231</v>
      </c>
      <c r="B86" s="1">
        <v>28.97</v>
      </c>
      <c r="C86">
        <v>35</v>
      </c>
      <c r="D86">
        <v>34.47</v>
      </c>
      <c r="E86">
        <f t="shared" si="7"/>
        <v>32.813333333333333</v>
      </c>
    </row>
    <row r="87" spans="1:29" x14ac:dyDescent="0.3">
      <c r="A87" s="3">
        <v>468</v>
      </c>
      <c r="B87" s="1">
        <v>27.225000000000001</v>
      </c>
      <c r="C87">
        <v>31.454999999999998</v>
      </c>
      <c r="D87">
        <v>30.664999999999999</v>
      </c>
      <c r="E87">
        <f t="shared" si="7"/>
        <v>29.781666666666666</v>
      </c>
      <c r="G87" s="1"/>
      <c r="K87" s="1"/>
      <c r="L87" s="1"/>
      <c r="M87" s="1"/>
      <c r="Q87" s="1"/>
    </row>
    <row r="88" spans="1:29" x14ac:dyDescent="0.3">
      <c r="A88" s="4" t="s">
        <v>8</v>
      </c>
      <c r="B88" s="1">
        <v>28.89</v>
      </c>
      <c r="C88">
        <v>35</v>
      </c>
      <c r="D88">
        <v>35</v>
      </c>
      <c r="E88">
        <f t="shared" si="7"/>
        <v>32.963333333333331</v>
      </c>
      <c r="J88" s="1"/>
      <c r="K88" s="1"/>
      <c r="L88" s="1"/>
      <c r="M88" s="1"/>
    </row>
    <row r="89" spans="1:29" x14ac:dyDescent="0.3">
      <c r="A89" s="4" t="s">
        <v>9</v>
      </c>
      <c r="B89" s="1">
        <v>28.98</v>
      </c>
      <c r="C89">
        <v>35</v>
      </c>
      <c r="D89">
        <v>26.47</v>
      </c>
      <c r="E89">
        <f t="shared" si="7"/>
        <v>30.150000000000002</v>
      </c>
      <c r="J89" s="1"/>
      <c r="K89" s="1"/>
      <c r="L89" s="1"/>
      <c r="M89" s="1"/>
    </row>
    <row r="91" spans="1:29" x14ac:dyDescent="0.3">
      <c r="A91" t="s">
        <v>18</v>
      </c>
    </row>
    <row r="92" spans="1:29" x14ac:dyDescent="0.3">
      <c r="B92" t="s">
        <v>1</v>
      </c>
      <c r="C92" t="s">
        <v>2</v>
      </c>
      <c r="D92" t="s">
        <v>3</v>
      </c>
      <c r="J92" s="1"/>
    </row>
    <row r="93" spans="1:29" x14ac:dyDescent="0.3">
      <c r="A93" s="3" t="s">
        <v>5</v>
      </c>
      <c r="B93" s="1">
        <v>32.284999999999997</v>
      </c>
      <c r="C93">
        <v>35</v>
      </c>
      <c r="D93" s="5" t="s">
        <v>13</v>
      </c>
      <c r="E93">
        <f t="shared" ref="E93:E100" si="8">AVERAGE(B93:D93)</f>
        <v>33.642499999999998</v>
      </c>
    </row>
    <row r="94" spans="1:29" x14ac:dyDescent="0.3">
      <c r="A94" s="3" t="s">
        <v>6</v>
      </c>
      <c r="B94" s="1">
        <v>31.835000000000001</v>
      </c>
      <c r="C94">
        <v>32.935000000000002</v>
      </c>
      <c r="D94">
        <v>32.480000000000004</v>
      </c>
      <c r="E94">
        <f t="shared" si="8"/>
        <v>32.416666666666671</v>
      </c>
      <c r="K94" s="1"/>
      <c r="M94" s="1"/>
      <c r="Q94" s="1"/>
      <c r="R94" s="1"/>
      <c r="S94" s="1"/>
      <c r="U94" s="1"/>
      <c r="V94" s="1"/>
      <c r="W94" s="1"/>
      <c r="X94" s="1"/>
      <c r="Y94" s="1"/>
      <c r="Z94" s="1"/>
      <c r="AA94" s="1"/>
      <c r="AC94" s="1"/>
    </row>
    <row r="95" spans="1:29" x14ac:dyDescent="0.3">
      <c r="A95" s="3">
        <v>453</v>
      </c>
      <c r="B95">
        <v>34.1</v>
      </c>
      <c r="C95">
        <v>34.159999999999997</v>
      </c>
      <c r="D95">
        <v>35</v>
      </c>
      <c r="E95">
        <f t="shared" si="8"/>
        <v>34.419999999999995</v>
      </c>
      <c r="J95" s="1"/>
      <c r="K95" s="1"/>
      <c r="M95" s="1"/>
      <c r="Q95" s="1"/>
      <c r="R95" s="1"/>
      <c r="S95" s="1"/>
      <c r="U95" s="1"/>
      <c r="V95" s="1"/>
      <c r="W95" s="1"/>
      <c r="X95" s="1"/>
      <c r="Y95" s="1"/>
      <c r="Z95" s="1"/>
      <c r="AA95" s="1"/>
      <c r="AC95" s="1"/>
    </row>
    <row r="96" spans="1:29" x14ac:dyDescent="0.3">
      <c r="A96" s="3" t="s">
        <v>7</v>
      </c>
      <c r="B96" s="1">
        <v>27.134999999999998</v>
      </c>
      <c r="C96">
        <v>30.65</v>
      </c>
      <c r="D96">
        <v>25.634999999999998</v>
      </c>
      <c r="E96">
        <f t="shared" si="8"/>
        <v>27.806666666666661</v>
      </c>
      <c r="J96" s="1"/>
      <c r="K96" s="1"/>
      <c r="M96" s="1"/>
      <c r="Q96" s="1"/>
      <c r="R96" s="1"/>
      <c r="S96" s="1"/>
      <c r="U96" s="1"/>
      <c r="V96" s="1"/>
      <c r="W96" s="1"/>
      <c r="X96" s="1"/>
      <c r="Y96" s="1"/>
      <c r="Z96" s="1"/>
      <c r="AA96" s="1"/>
      <c r="AC96" s="1"/>
    </row>
    <row r="97" spans="1:29" x14ac:dyDescent="0.3">
      <c r="A97" s="3">
        <v>231</v>
      </c>
      <c r="B97" s="1">
        <v>35</v>
      </c>
      <c r="C97">
        <v>35</v>
      </c>
      <c r="D97" s="5" t="s">
        <v>13</v>
      </c>
      <c r="E97">
        <f t="shared" si="8"/>
        <v>35</v>
      </c>
      <c r="AC97" s="1"/>
    </row>
    <row r="98" spans="1:29" x14ac:dyDescent="0.3">
      <c r="A98" s="3">
        <v>468</v>
      </c>
      <c r="B98" s="1">
        <v>23.975000000000001</v>
      </c>
      <c r="C98">
        <v>40</v>
      </c>
      <c r="D98">
        <v>40</v>
      </c>
      <c r="E98">
        <f t="shared" si="8"/>
        <v>34.658333333333331</v>
      </c>
      <c r="J98" s="1"/>
      <c r="AC98" s="1"/>
    </row>
    <row r="99" spans="1:29" x14ac:dyDescent="0.3">
      <c r="A99" s="4" t="s">
        <v>8</v>
      </c>
      <c r="B99" s="1">
        <v>34.549999999999997</v>
      </c>
      <c r="C99">
        <v>40</v>
      </c>
      <c r="D99">
        <v>40</v>
      </c>
      <c r="E99">
        <f t="shared" si="8"/>
        <v>38.18333333333333</v>
      </c>
      <c r="J99" s="1"/>
      <c r="AC99" s="1"/>
    </row>
    <row r="100" spans="1:29" x14ac:dyDescent="0.3">
      <c r="A100" s="4" t="s">
        <v>9</v>
      </c>
      <c r="B100" s="5">
        <v>40</v>
      </c>
      <c r="C100">
        <v>40</v>
      </c>
      <c r="D100">
        <v>40</v>
      </c>
      <c r="E100">
        <f t="shared" si="8"/>
        <v>40</v>
      </c>
      <c r="J100" s="1"/>
      <c r="K100" s="1"/>
      <c r="L100" s="1"/>
    </row>
    <row r="102" spans="1:29" x14ac:dyDescent="0.3">
      <c r="A102" t="s">
        <v>19</v>
      </c>
      <c r="J102" s="1"/>
    </row>
    <row r="103" spans="1:29" x14ac:dyDescent="0.3">
      <c r="B103" t="s">
        <v>1</v>
      </c>
      <c r="C103" t="s">
        <v>2</v>
      </c>
      <c r="D103" t="s">
        <v>3</v>
      </c>
    </row>
    <row r="104" spans="1:29" x14ac:dyDescent="0.3">
      <c r="A104" s="3" t="s">
        <v>5</v>
      </c>
      <c r="B104" s="1">
        <v>20.634999999999998</v>
      </c>
      <c r="C104">
        <v>22.509999999999998</v>
      </c>
      <c r="D104">
        <v>25.95</v>
      </c>
      <c r="E104">
        <f t="shared" ref="E104:E111" si="9">AVERAGE(B104:D104)</f>
        <v>23.031666666666666</v>
      </c>
    </row>
    <row r="105" spans="1:29" x14ac:dyDescent="0.3">
      <c r="A105" s="3" t="s">
        <v>6</v>
      </c>
      <c r="B105" s="1">
        <v>21.57</v>
      </c>
      <c r="C105">
        <v>22.14</v>
      </c>
      <c r="D105">
        <v>22.395000000000003</v>
      </c>
      <c r="E105">
        <f t="shared" si="9"/>
        <v>22.035</v>
      </c>
    </row>
    <row r="106" spans="1:29" x14ac:dyDescent="0.3">
      <c r="A106" s="3">
        <v>453</v>
      </c>
      <c r="B106">
        <v>25.754999999999999</v>
      </c>
      <c r="C106">
        <v>25.16</v>
      </c>
      <c r="D106">
        <v>25.08</v>
      </c>
      <c r="E106">
        <f t="shared" si="9"/>
        <v>25.331666666666667</v>
      </c>
    </row>
    <row r="107" spans="1:29" x14ac:dyDescent="0.3">
      <c r="A107" s="3" t="s">
        <v>7</v>
      </c>
      <c r="B107" s="1">
        <v>23.395</v>
      </c>
      <c r="C107">
        <v>27.545000000000002</v>
      </c>
      <c r="D107">
        <v>22.770000000000003</v>
      </c>
      <c r="E107">
        <f t="shared" si="9"/>
        <v>24.570000000000004</v>
      </c>
    </row>
    <row r="108" spans="1:29" x14ac:dyDescent="0.3">
      <c r="A108" s="3">
        <v>231</v>
      </c>
      <c r="B108" s="1">
        <v>24.7</v>
      </c>
      <c r="C108">
        <v>26.564999999999998</v>
      </c>
      <c r="D108">
        <v>29.795000000000002</v>
      </c>
      <c r="E108">
        <f t="shared" si="9"/>
        <v>27.02</v>
      </c>
    </row>
    <row r="109" spans="1:29" x14ac:dyDescent="0.3">
      <c r="A109" s="3">
        <v>468</v>
      </c>
      <c r="B109" s="1">
        <v>23.92</v>
      </c>
      <c r="C109">
        <v>24.835000000000001</v>
      </c>
      <c r="D109">
        <v>24.195</v>
      </c>
      <c r="E109">
        <f t="shared" si="9"/>
        <v>24.316666666666666</v>
      </c>
      <c r="J109" s="1"/>
      <c r="K109" s="1"/>
      <c r="L109" s="1"/>
    </row>
    <row r="110" spans="1:29" x14ac:dyDescent="0.3">
      <c r="A110" s="4" t="s">
        <v>8</v>
      </c>
      <c r="B110" s="1">
        <v>21.14</v>
      </c>
      <c r="C110">
        <v>22.914999999999999</v>
      </c>
      <c r="D110">
        <v>25.865000000000002</v>
      </c>
      <c r="E110">
        <f t="shared" si="9"/>
        <v>23.306666666666668</v>
      </c>
      <c r="J110" s="1"/>
      <c r="K110" s="1"/>
      <c r="L110" s="1"/>
    </row>
    <row r="111" spans="1:29" x14ac:dyDescent="0.3">
      <c r="A111" s="4" t="s">
        <v>9</v>
      </c>
      <c r="B111" s="1">
        <v>20.935000000000002</v>
      </c>
      <c r="C111">
        <v>23.655000000000001</v>
      </c>
      <c r="D111">
        <v>26.075000000000003</v>
      </c>
      <c r="E111">
        <f t="shared" si="9"/>
        <v>23.555000000000003</v>
      </c>
      <c r="J111" s="1"/>
      <c r="K111" s="1"/>
      <c r="L111" s="1"/>
    </row>
    <row r="113" spans="1:12" x14ac:dyDescent="0.3">
      <c r="A113" t="s">
        <v>20</v>
      </c>
    </row>
    <row r="114" spans="1:12" x14ac:dyDescent="0.3">
      <c r="B114" t="s">
        <v>1</v>
      </c>
      <c r="C114" t="s">
        <v>2</v>
      </c>
      <c r="D114" t="s">
        <v>3</v>
      </c>
    </row>
    <row r="115" spans="1:12" x14ac:dyDescent="0.3">
      <c r="A115" s="3" t="s">
        <v>5</v>
      </c>
      <c r="B115" s="1">
        <v>26.075000000000003</v>
      </c>
      <c r="C115">
        <v>28.02</v>
      </c>
      <c r="D115">
        <v>31.925000000000001</v>
      </c>
      <c r="E115">
        <f t="shared" ref="E115:E122" si="10">AVERAGE(B115:D115)</f>
        <v>28.673333333333332</v>
      </c>
    </row>
    <row r="116" spans="1:12" x14ac:dyDescent="0.3">
      <c r="A116" s="3" t="s">
        <v>6</v>
      </c>
      <c r="B116" s="1">
        <v>35</v>
      </c>
      <c r="C116">
        <v>35</v>
      </c>
      <c r="D116">
        <v>33.510000000000005</v>
      </c>
      <c r="E116">
        <f t="shared" si="10"/>
        <v>34.503333333333337</v>
      </c>
    </row>
    <row r="117" spans="1:12" x14ac:dyDescent="0.3">
      <c r="A117" s="3">
        <v>453</v>
      </c>
      <c r="B117">
        <v>27.855</v>
      </c>
      <c r="C117">
        <v>27.490000000000002</v>
      </c>
      <c r="D117">
        <v>27.454999999999998</v>
      </c>
      <c r="E117">
        <f t="shared" si="10"/>
        <v>27.599999999999998</v>
      </c>
    </row>
    <row r="118" spans="1:12" x14ac:dyDescent="0.3">
      <c r="A118" s="3" t="s">
        <v>7</v>
      </c>
      <c r="B118" s="1">
        <v>27.630000000000003</v>
      </c>
      <c r="C118">
        <v>35</v>
      </c>
      <c r="D118">
        <v>29.58</v>
      </c>
      <c r="E118">
        <f t="shared" si="10"/>
        <v>30.736666666666668</v>
      </c>
    </row>
    <row r="119" spans="1:12" x14ac:dyDescent="0.3">
      <c r="A119" s="3">
        <v>231</v>
      </c>
      <c r="B119" s="1">
        <v>35</v>
      </c>
      <c r="C119">
        <v>35</v>
      </c>
      <c r="D119" s="5" t="s">
        <v>13</v>
      </c>
      <c r="E119">
        <f t="shared" si="10"/>
        <v>35</v>
      </c>
    </row>
    <row r="120" spans="1:12" x14ac:dyDescent="0.3">
      <c r="A120" s="3">
        <v>468</v>
      </c>
      <c r="B120" s="1">
        <v>28.07</v>
      </c>
      <c r="C120">
        <v>32.364999999999995</v>
      </c>
      <c r="D120">
        <v>31.545000000000002</v>
      </c>
      <c r="E120">
        <f t="shared" si="10"/>
        <v>30.659999999999997</v>
      </c>
      <c r="J120" s="1"/>
      <c r="K120" s="1"/>
      <c r="L120" s="1"/>
    </row>
    <row r="121" spans="1:12" x14ac:dyDescent="0.3">
      <c r="A121" s="4" t="s">
        <v>8</v>
      </c>
      <c r="B121" s="1">
        <v>27.634999999999998</v>
      </c>
      <c r="C121">
        <v>32.17</v>
      </c>
      <c r="D121">
        <v>34.79</v>
      </c>
      <c r="E121">
        <f t="shared" si="10"/>
        <v>31.531666666666666</v>
      </c>
      <c r="J121" s="1"/>
      <c r="K121" s="1"/>
      <c r="L121" s="1"/>
    </row>
    <row r="122" spans="1:12" x14ac:dyDescent="0.3">
      <c r="A122" s="4" t="s">
        <v>9</v>
      </c>
      <c r="B122" s="1">
        <v>26.204999999999998</v>
      </c>
      <c r="C122">
        <v>30.07</v>
      </c>
      <c r="D122">
        <v>35</v>
      </c>
      <c r="E122">
        <f t="shared" si="10"/>
        <v>30.425000000000001</v>
      </c>
      <c r="J122" s="1"/>
      <c r="K122" s="1"/>
      <c r="L122" s="1"/>
    </row>
    <row r="124" spans="1:12" x14ac:dyDescent="0.3">
      <c r="A124" t="s">
        <v>21</v>
      </c>
    </row>
    <row r="125" spans="1:12" x14ac:dyDescent="0.3">
      <c r="B125" t="s">
        <v>1</v>
      </c>
      <c r="C125" t="s">
        <v>2</v>
      </c>
      <c r="D125" t="s">
        <v>3</v>
      </c>
    </row>
    <row r="126" spans="1:12" x14ac:dyDescent="0.3">
      <c r="A126" s="3" t="s">
        <v>5</v>
      </c>
      <c r="B126" s="1">
        <v>22.61</v>
      </c>
      <c r="C126">
        <v>25.25</v>
      </c>
      <c r="D126">
        <v>28.53</v>
      </c>
      <c r="E126">
        <f t="shared" ref="E126:E133" si="11">AVERAGE(B126:D126)</f>
        <v>25.463333333333335</v>
      </c>
    </row>
    <row r="127" spans="1:12" x14ac:dyDescent="0.3">
      <c r="A127" s="3" t="s">
        <v>6</v>
      </c>
      <c r="B127" s="1">
        <v>24.3</v>
      </c>
      <c r="C127">
        <v>25.774999999999999</v>
      </c>
      <c r="D127">
        <v>25.85</v>
      </c>
      <c r="E127">
        <f t="shared" si="11"/>
        <v>25.308333333333337</v>
      </c>
    </row>
    <row r="128" spans="1:12" x14ac:dyDescent="0.3">
      <c r="A128" s="3">
        <v>453</v>
      </c>
      <c r="B128">
        <v>28.024999999999999</v>
      </c>
      <c r="C128">
        <v>28.27</v>
      </c>
      <c r="D128">
        <v>28.015000000000001</v>
      </c>
      <c r="E128">
        <f t="shared" si="11"/>
        <v>28.103333333333335</v>
      </c>
    </row>
    <row r="129" spans="1:27" x14ac:dyDescent="0.3">
      <c r="A129" s="3" t="s">
        <v>7</v>
      </c>
      <c r="B129" s="1">
        <v>24.835000000000001</v>
      </c>
      <c r="C129">
        <v>29.425000000000001</v>
      </c>
      <c r="D129">
        <v>25.72</v>
      </c>
      <c r="E129">
        <f t="shared" si="11"/>
        <v>26.66</v>
      </c>
    </row>
    <row r="130" spans="1:27" x14ac:dyDescent="0.3">
      <c r="A130" s="3">
        <v>231</v>
      </c>
      <c r="B130" s="1">
        <v>32.805</v>
      </c>
      <c r="C130">
        <v>35</v>
      </c>
      <c r="D130">
        <v>35</v>
      </c>
      <c r="E130">
        <f t="shared" si="11"/>
        <v>34.268333333333338</v>
      </c>
    </row>
    <row r="131" spans="1:27" x14ac:dyDescent="0.3">
      <c r="A131" s="3">
        <v>468</v>
      </c>
      <c r="B131" s="1">
        <v>27.09</v>
      </c>
      <c r="C131">
        <v>32.085000000000001</v>
      </c>
      <c r="D131">
        <v>30.8</v>
      </c>
      <c r="E131">
        <f t="shared" si="11"/>
        <v>29.991666666666664</v>
      </c>
      <c r="J131" s="1"/>
      <c r="K131" s="1"/>
      <c r="L131" s="1"/>
    </row>
    <row r="132" spans="1:27" x14ac:dyDescent="0.3">
      <c r="A132" s="4" t="s">
        <v>8</v>
      </c>
      <c r="B132" s="1">
        <v>35</v>
      </c>
      <c r="C132" s="5" t="s">
        <v>13</v>
      </c>
      <c r="D132">
        <v>35</v>
      </c>
      <c r="E132">
        <f t="shared" si="11"/>
        <v>35</v>
      </c>
      <c r="J132" s="1"/>
      <c r="K132" s="1"/>
      <c r="L132" s="1"/>
      <c r="P132" s="1"/>
    </row>
    <row r="133" spans="1:27" x14ac:dyDescent="0.3">
      <c r="A133" s="4" t="s">
        <v>9</v>
      </c>
      <c r="B133" s="1">
        <v>21.939999999999998</v>
      </c>
      <c r="C133">
        <v>25.41</v>
      </c>
      <c r="D133">
        <v>32.015000000000001</v>
      </c>
      <c r="E133">
        <f t="shared" si="11"/>
        <v>26.454999999999998</v>
      </c>
      <c r="J133" s="1"/>
      <c r="K133" s="1"/>
      <c r="L133" s="1"/>
      <c r="P133" s="1"/>
    </row>
    <row r="134" spans="1:27" x14ac:dyDescent="0.3">
      <c r="P134" s="1"/>
    </row>
    <row r="135" spans="1:27" x14ac:dyDescent="0.3">
      <c r="A135" t="s">
        <v>22</v>
      </c>
      <c r="J135" s="1"/>
      <c r="K135" s="1"/>
    </row>
    <row r="136" spans="1:27" x14ac:dyDescent="0.3">
      <c r="B136" t="s">
        <v>1</v>
      </c>
      <c r="C136" t="s">
        <v>2</v>
      </c>
      <c r="D136" t="s">
        <v>3</v>
      </c>
    </row>
    <row r="137" spans="1:27" x14ac:dyDescent="0.3">
      <c r="A137" s="3" t="s">
        <v>5</v>
      </c>
      <c r="B137" s="1">
        <v>23.185000000000002</v>
      </c>
      <c r="C137">
        <v>23.465000000000003</v>
      </c>
      <c r="D137">
        <v>27.585000000000001</v>
      </c>
      <c r="E137">
        <f t="shared" ref="E137:E144" si="12">AVERAGE(B137:D137)</f>
        <v>24.745000000000005</v>
      </c>
    </row>
    <row r="138" spans="1:27" x14ac:dyDescent="0.3">
      <c r="A138" s="3" t="s">
        <v>6</v>
      </c>
      <c r="B138" s="1">
        <v>22.240000000000002</v>
      </c>
      <c r="C138">
        <v>22.310000000000002</v>
      </c>
      <c r="D138">
        <v>22.29</v>
      </c>
      <c r="E138">
        <f t="shared" si="12"/>
        <v>22.28</v>
      </c>
      <c r="J138" s="1"/>
      <c r="K138" s="1"/>
    </row>
    <row r="139" spans="1:27" x14ac:dyDescent="0.3">
      <c r="A139" s="3">
        <v>453</v>
      </c>
      <c r="B139">
        <v>23.67</v>
      </c>
      <c r="C139">
        <v>25.14</v>
      </c>
      <c r="D139">
        <v>23.15</v>
      </c>
      <c r="E139">
        <f t="shared" si="12"/>
        <v>23.986666666666668</v>
      </c>
      <c r="J139" s="1"/>
      <c r="K139" s="1"/>
    </row>
    <row r="140" spans="1:27" x14ac:dyDescent="0.3">
      <c r="A140" s="3" t="s">
        <v>7</v>
      </c>
      <c r="B140" s="1">
        <v>24.524999999999999</v>
      </c>
      <c r="C140">
        <v>27.074999999999999</v>
      </c>
      <c r="D140">
        <v>23.755000000000003</v>
      </c>
      <c r="E140">
        <f t="shared" si="12"/>
        <v>25.118333333333329</v>
      </c>
    </row>
    <row r="141" spans="1:27" x14ac:dyDescent="0.3">
      <c r="A141" s="3">
        <v>231</v>
      </c>
      <c r="B141" s="1">
        <v>27.984999999999999</v>
      </c>
      <c r="C141">
        <v>29.08</v>
      </c>
      <c r="D141">
        <v>35</v>
      </c>
      <c r="E141">
        <f t="shared" si="12"/>
        <v>30.688333333333333</v>
      </c>
    </row>
    <row r="142" spans="1:27" x14ac:dyDescent="0.3">
      <c r="A142" s="3">
        <v>468</v>
      </c>
      <c r="B142" s="1">
        <v>23.564999999999998</v>
      </c>
      <c r="C142">
        <v>26.634999999999998</v>
      </c>
      <c r="D142">
        <v>26.015000000000001</v>
      </c>
      <c r="E142">
        <f t="shared" si="12"/>
        <v>25.405000000000001</v>
      </c>
      <c r="J142" s="1"/>
      <c r="K142" s="1"/>
      <c r="L142" s="1"/>
    </row>
    <row r="143" spans="1:27" x14ac:dyDescent="0.3">
      <c r="A143" s="4" t="s">
        <v>8</v>
      </c>
      <c r="B143" s="1">
        <v>23.33</v>
      </c>
      <c r="C143">
        <v>27.045000000000002</v>
      </c>
      <c r="D143">
        <v>30.060000000000002</v>
      </c>
      <c r="E143">
        <f t="shared" si="12"/>
        <v>26.811666666666667</v>
      </c>
      <c r="J143" s="1"/>
      <c r="K143" s="1"/>
      <c r="L143" s="1"/>
    </row>
    <row r="144" spans="1:27" x14ac:dyDescent="0.3">
      <c r="A144" s="4" t="s">
        <v>9</v>
      </c>
      <c r="B144" s="1">
        <v>22.835000000000001</v>
      </c>
      <c r="C144">
        <v>25.605</v>
      </c>
      <c r="D144">
        <v>32.555</v>
      </c>
      <c r="E144">
        <f t="shared" si="12"/>
        <v>26.998333333333335</v>
      </c>
      <c r="J144" s="1"/>
      <c r="K144" s="1"/>
      <c r="M144" s="1"/>
      <c r="Q144" s="1"/>
      <c r="R144" s="1"/>
      <c r="S144" s="1"/>
      <c r="U144" s="1"/>
      <c r="V144" s="1"/>
      <c r="W144" s="1"/>
      <c r="X144" s="1"/>
      <c r="Y144" s="1"/>
      <c r="Z144" s="1"/>
      <c r="AA144" s="1"/>
    </row>
    <row r="145" spans="1:28" x14ac:dyDescent="0.3">
      <c r="J145" s="1"/>
      <c r="K145" s="1"/>
      <c r="M145" s="1"/>
      <c r="Q145" s="1"/>
      <c r="R145" s="1"/>
      <c r="S145" s="1"/>
      <c r="U145" s="1"/>
      <c r="V145" s="1"/>
      <c r="W145" s="1"/>
      <c r="X145" s="1"/>
      <c r="Y145" s="1"/>
      <c r="Z145" s="1"/>
      <c r="AA145" s="1"/>
    </row>
    <row r="146" spans="1:28" x14ac:dyDescent="0.3">
      <c r="A146" t="s">
        <v>23</v>
      </c>
      <c r="K146" s="1"/>
      <c r="M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3">
      <c r="B147" t="s">
        <v>1</v>
      </c>
      <c r="C147" t="s">
        <v>2</v>
      </c>
      <c r="D147" t="s">
        <v>3</v>
      </c>
    </row>
    <row r="148" spans="1:28" x14ac:dyDescent="0.3">
      <c r="A148" s="3" t="s">
        <v>5</v>
      </c>
      <c r="B148" s="1">
        <v>26.77</v>
      </c>
      <c r="C148">
        <v>28.73</v>
      </c>
      <c r="D148">
        <v>32.090000000000003</v>
      </c>
      <c r="E148">
        <f t="shared" ref="E148:E155" si="13">AVERAGE(B148:D148)</f>
        <v>29.196666666666669</v>
      </c>
    </row>
    <row r="149" spans="1:28" x14ac:dyDescent="0.3">
      <c r="A149" s="3" t="s">
        <v>6</v>
      </c>
      <c r="B149" s="1">
        <v>35</v>
      </c>
      <c r="C149" s="5">
        <v>40</v>
      </c>
      <c r="D149" s="5">
        <v>40</v>
      </c>
      <c r="E149">
        <f t="shared" si="13"/>
        <v>38.333333333333336</v>
      </c>
    </row>
    <row r="150" spans="1:28" x14ac:dyDescent="0.3">
      <c r="A150" s="3">
        <v>453</v>
      </c>
      <c r="B150" s="5" t="s">
        <v>13</v>
      </c>
      <c r="C150">
        <v>35</v>
      </c>
      <c r="D150">
        <v>35</v>
      </c>
      <c r="E150">
        <f t="shared" si="13"/>
        <v>35</v>
      </c>
    </row>
    <row r="151" spans="1:28" x14ac:dyDescent="0.3">
      <c r="A151" s="3" t="s">
        <v>7</v>
      </c>
      <c r="B151" s="1">
        <v>32.89</v>
      </c>
      <c r="C151">
        <v>35</v>
      </c>
      <c r="D151">
        <v>35</v>
      </c>
      <c r="E151">
        <f t="shared" si="13"/>
        <v>34.296666666666667</v>
      </c>
    </row>
    <row r="152" spans="1:28" x14ac:dyDescent="0.3">
      <c r="A152" s="3">
        <v>231</v>
      </c>
      <c r="B152" s="1">
        <v>35</v>
      </c>
      <c r="C152" s="5">
        <v>40</v>
      </c>
      <c r="D152" s="5">
        <v>40</v>
      </c>
      <c r="E152">
        <f t="shared" si="13"/>
        <v>38.333333333333336</v>
      </c>
    </row>
    <row r="153" spans="1:28" x14ac:dyDescent="0.3">
      <c r="A153" s="3">
        <v>468</v>
      </c>
      <c r="B153" s="1">
        <v>34.625</v>
      </c>
      <c r="C153">
        <v>35</v>
      </c>
      <c r="D153">
        <v>35</v>
      </c>
      <c r="E153">
        <f t="shared" si="13"/>
        <v>34.875</v>
      </c>
    </row>
    <row r="154" spans="1:28" x14ac:dyDescent="0.3">
      <c r="A154" s="4" t="s">
        <v>8</v>
      </c>
      <c r="B154" s="1">
        <v>35</v>
      </c>
      <c r="C154">
        <v>35</v>
      </c>
      <c r="D154">
        <v>35</v>
      </c>
      <c r="E154">
        <f t="shared" si="13"/>
        <v>35</v>
      </c>
    </row>
    <row r="155" spans="1:28" x14ac:dyDescent="0.3">
      <c r="A155" s="4" t="s">
        <v>9</v>
      </c>
      <c r="B155" s="1">
        <v>27.875</v>
      </c>
      <c r="C155">
        <v>35</v>
      </c>
      <c r="D155">
        <v>35</v>
      </c>
      <c r="E155">
        <f t="shared" si="13"/>
        <v>32.625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3ADB-D4EA-465C-9854-0281267D3D9B}">
  <dimension ref="B1:AQ145"/>
  <sheetViews>
    <sheetView zoomScale="80" zoomScaleNormal="80" workbookViewId="0">
      <selection activeCell="I1" activeCellId="11" sqref="L1:L1048576 O1:O1048576 R1:R1048576 U1:U1048576 X1:X1048576 AA1:AA1048576 AD1:AD1048576 AG1:AG1048576 AJ1:AJ1048576 AM1:AM1048576 B1:B1048576 I1:I1048576"/>
    </sheetView>
  </sheetViews>
  <sheetFormatPr defaultColWidth="8.88671875" defaultRowHeight="14.4" x14ac:dyDescent="0.3"/>
  <cols>
    <col min="3" max="3" width="11.44140625" customWidth="1"/>
    <col min="9" max="9" width="8.88671875" style="6"/>
    <col min="12" max="12" width="8.88671875" style="6"/>
    <col min="14" max="14" width="11.5546875" customWidth="1"/>
    <col min="15" max="15" width="13.5546875" style="6" customWidth="1"/>
    <col min="18" max="18" width="8.88671875" style="6"/>
    <col min="21" max="21" width="8.88671875" style="6"/>
    <col min="24" max="24" width="8.88671875" style="6"/>
    <col min="27" max="27" width="8.88671875" style="6"/>
    <col min="30" max="30" width="8.88671875" style="6"/>
    <col min="33" max="33" width="8.88671875" style="6"/>
    <col min="36" max="36" width="8.88671875" style="6"/>
    <col min="39" max="39" width="8.88671875" style="6"/>
  </cols>
  <sheetData>
    <row r="1" spans="2:39" x14ac:dyDescent="0.3">
      <c r="O1" s="7"/>
      <c r="P1" s="1"/>
      <c r="Q1" s="1"/>
      <c r="R1" s="7"/>
      <c r="S1" s="1"/>
    </row>
    <row r="2" spans="2:39" x14ac:dyDescent="0.3">
      <c r="P2" s="1"/>
      <c r="Q2" s="2"/>
      <c r="R2" s="8"/>
      <c r="S2" s="2"/>
    </row>
    <row r="3" spans="2:39" x14ac:dyDescent="0.3">
      <c r="C3" t="s">
        <v>0</v>
      </c>
      <c r="D3" t="s">
        <v>10</v>
      </c>
      <c r="E3" t="s">
        <v>11</v>
      </c>
      <c r="G3" t="s">
        <v>12</v>
      </c>
      <c r="H3" t="s">
        <v>12</v>
      </c>
      <c r="I3" s="6" t="s">
        <v>12</v>
      </c>
      <c r="J3" t="s">
        <v>14</v>
      </c>
      <c r="K3" t="s">
        <v>14</v>
      </c>
      <c r="L3" s="6" t="s">
        <v>14</v>
      </c>
      <c r="M3" t="s">
        <v>15</v>
      </c>
      <c r="N3" t="s">
        <v>15</v>
      </c>
      <c r="O3" s="6" t="s">
        <v>15</v>
      </c>
      <c r="P3" t="s">
        <v>16</v>
      </c>
      <c r="Q3" t="s">
        <v>16</v>
      </c>
      <c r="R3" s="6" t="s">
        <v>16</v>
      </c>
      <c r="S3" t="s">
        <v>17</v>
      </c>
      <c r="T3" t="s">
        <v>17</v>
      </c>
      <c r="U3" s="6" t="s">
        <v>17</v>
      </c>
      <c r="V3" t="s">
        <v>18</v>
      </c>
      <c r="W3" t="s">
        <v>18</v>
      </c>
      <c r="X3" s="6" t="s">
        <v>18</v>
      </c>
      <c r="Y3" t="s">
        <v>19</v>
      </c>
      <c r="Z3" t="s">
        <v>19</v>
      </c>
      <c r="AA3" s="6" t="s">
        <v>19</v>
      </c>
      <c r="AB3" t="s">
        <v>23</v>
      </c>
      <c r="AC3" t="s">
        <v>23</v>
      </c>
      <c r="AD3" s="6" t="s">
        <v>23</v>
      </c>
      <c r="AE3" t="s">
        <v>20</v>
      </c>
      <c r="AF3" t="s">
        <v>20</v>
      </c>
      <c r="AG3" s="6" t="s">
        <v>20</v>
      </c>
      <c r="AH3" t="s">
        <v>21</v>
      </c>
      <c r="AI3" t="s">
        <v>21</v>
      </c>
      <c r="AJ3" s="6" t="s">
        <v>21</v>
      </c>
      <c r="AK3" t="s">
        <v>22</v>
      </c>
      <c r="AL3" t="s">
        <v>22</v>
      </c>
      <c r="AM3" s="6" t="s">
        <v>22</v>
      </c>
    </row>
    <row r="4" spans="2:39" x14ac:dyDescent="0.3">
      <c r="C4" t="s">
        <v>1</v>
      </c>
      <c r="D4" t="s">
        <v>1</v>
      </c>
      <c r="E4" t="s">
        <v>1</v>
      </c>
      <c r="F4" t="s">
        <v>24</v>
      </c>
      <c r="G4" t="s">
        <v>1</v>
      </c>
      <c r="J4" t="s">
        <v>1</v>
      </c>
      <c r="M4" t="s">
        <v>1</v>
      </c>
      <c r="P4" t="s">
        <v>1</v>
      </c>
      <c r="S4" t="s">
        <v>1</v>
      </c>
      <c r="V4" t="s">
        <v>1</v>
      </c>
      <c r="Y4" t="s">
        <v>1</v>
      </c>
      <c r="AB4" t="s">
        <v>1</v>
      </c>
      <c r="AC4" s="1"/>
      <c r="AD4" s="7"/>
      <c r="AE4" t="s">
        <v>1</v>
      </c>
      <c r="AH4" t="s">
        <v>1</v>
      </c>
      <c r="AK4" t="s">
        <v>1</v>
      </c>
      <c r="AL4" s="1"/>
      <c r="AM4" s="7"/>
    </row>
    <row r="5" spans="2:39" x14ac:dyDescent="0.3">
      <c r="B5" s="3" t="s">
        <v>5</v>
      </c>
      <c r="C5" s="9">
        <v>19.53</v>
      </c>
      <c r="D5" s="9">
        <v>27.664999999999999</v>
      </c>
      <c r="E5" s="9">
        <v>20.85</v>
      </c>
      <c r="F5" s="9">
        <f>AVERAGE(C5:E5)</f>
        <v>22.681666666666668</v>
      </c>
      <c r="G5" s="1">
        <v>35</v>
      </c>
      <c r="H5" s="9">
        <f>G5-F5</f>
        <v>12.318333333333332</v>
      </c>
      <c r="I5" s="10">
        <f>15-H5</f>
        <v>2.6816666666666684</v>
      </c>
      <c r="J5" s="1">
        <v>35</v>
      </c>
      <c r="K5" s="9">
        <f>J5-F5</f>
        <v>12.318333333333332</v>
      </c>
      <c r="L5" s="11">
        <f>15-K5</f>
        <v>2.6816666666666684</v>
      </c>
      <c r="M5" s="1">
        <v>30.774999999999999</v>
      </c>
      <c r="N5" s="12">
        <f>M5-F5</f>
        <v>8.0933333333333302</v>
      </c>
      <c r="O5" s="11">
        <f>15-N5</f>
        <v>6.9066666666666698</v>
      </c>
      <c r="P5" s="1">
        <v>35</v>
      </c>
      <c r="Q5" s="9">
        <f>P5-F5</f>
        <v>12.318333333333332</v>
      </c>
      <c r="R5" s="10">
        <f>15-Q5</f>
        <v>2.6816666666666684</v>
      </c>
      <c r="S5" s="1">
        <v>29.07</v>
      </c>
      <c r="T5" s="12">
        <f>S5-F5</f>
        <v>6.3883333333333319</v>
      </c>
      <c r="U5" s="11">
        <f>15-T5</f>
        <v>8.6116666666666681</v>
      </c>
      <c r="V5" s="1">
        <v>32.284999999999997</v>
      </c>
      <c r="W5" s="9">
        <f>V5-F5</f>
        <v>9.6033333333333282</v>
      </c>
      <c r="X5" s="10">
        <f>15-W5</f>
        <v>5.3966666666666718</v>
      </c>
      <c r="Y5" s="1">
        <v>20.634999999999998</v>
      </c>
      <c r="Z5" s="12">
        <f>Y5-F5</f>
        <v>-2.0466666666666704</v>
      </c>
      <c r="AA5" s="11">
        <f>15-Z5</f>
        <v>17.04666666666667</v>
      </c>
      <c r="AB5" s="1">
        <v>26.77</v>
      </c>
      <c r="AC5" s="12">
        <f>AB5-F5</f>
        <v>4.0883333333333312</v>
      </c>
      <c r="AD5" s="11">
        <f>15-AC5</f>
        <v>10.911666666666669</v>
      </c>
      <c r="AE5" s="1">
        <v>26.075000000000003</v>
      </c>
      <c r="AF5" s="9">
        <f>AE5-F5</f>
        <v>3.3933333333333344</v>
      </c>
      <c r="AG5" s="10">
        <f>15-AF5</f>
        <v>11.606666666666666</v>
      </c>
      <c r="AH5" s="1">
        <v>22.61</v>
      </c>
      <c r="AI5" s="9">
        <f>AH5-F5</f>
        <v>-7.1666666666668988E-2</v>
      </c>
      <c r="AJ5" s="11">
        <f>15-AI5</f>
        <v>15.071666666666669</v>
      </c>
      <c r="AK5" s="1">
        <v>23.185000000000002</v>
      </c>
      <c r="AL5" s="12">
        <f>AK5-F5</f>
        <v>0.50333333333333385</v>
      </c>
      <c r="AM5" s="11">
        <f>15-AL5</f>
        <v>14.496666666666666</v>
      </c>
    </row>
    <row r="6" spans="2:39" x14ac:dyDescent="0.3">
      <c r="B6" s="3" t="s">
        <v>6</v>
      </c>
      <c r="C6" s="9">
        <v>19.965</v>
      </c>
      <c r="D6" s="9">
        <v>27.075000000000003</v>
      </c>
      <c r="E6" s="9">
        <v>20.094999999999999</v>
      </c>
      <c r="F6" s="9">
        <f t="shared" ref="F6:F12" si="0">AVERAGE(C6:E6)</f>
        <v>22.378333333333334</v>
      </c>
      <c r="G6" s="1">
        <v>34.314999999999998</v>
      </c>
      <c r="H6" s="9">
        <f t="shared" ref="H6:H34" si="1">G6-F6</f>
        <v>11.936666666666664</v>
      </c>
      <c r="I6" s="10">
        <f t="shared" ref="I6:I34" si="2">15-H6</f>
        <v>3.0633333333333361</v>
      </c>
      <c r="J6" s="1">
        <v>32.03</v>
      </c>
      <c r="K6" s="9">
        <f t="shared" ref="K6:K12" si="3">J6-F6</f>
        <v>9.6516666666666673</v>
      </c>
      <c r="L6" s="11">
        <f t="shared" ref="L6:L34" si="4">15-K6</f>
        <v>5.3483333333333327</v>
      </c>
      <c r="M6" s="1">
        <v>27.68</v>
      </c>
      <c r="N6" s="12">
        <f t="shared" ref="N6:N12" si="5">M6-F6</f>
        <v>5.3016666666666659</v>
      </c>
      <c r="O6" s="11">
        <f t="shared" ref="O6:O34" si="6">15-N6</f>
        <v>9.6983333333333341</v>
      </c>
      <c r="P6" s="1">
        <v>23.945</v>
      </c>
      <c r="Q6" s="9">
        <f t="shared" ref="Q6:Q12" si="7">P6-F6</f>
        <v>1.5666666666666664</v>
      </c>
      <c r="R6" s="10">
        <f t="shared" ref="R6:R34" si="8">15-Q6</f>
        <v>13.433333333333334</v>
      </c>
      <c r="S6" s="1">
        <v>29.015000000000001</v>
      </c>
      <c r="T6" s="12">
        <f t="shared" ref="T6:T12" si="9">S6-F6</f>
        <v>6.6366666666666667</v>
      </c>
      <c r="U6" s="11">
        <f t="shared" ref="U6:U34" si="10">15-T6</f>
        <v>8.3633333333333333</v>
      </c>
      <c r="V6" s="1">
        <v>31.835000000000001</v>
      </c>
      <c r="W6" s="9">
        <f t="shared" ref="W6:W34" si="11">V6-F6</f>
        <v>9.456666666666667</v>
      </c>
      <c r="X6" s="10">
        <f t="shared" ref="X6:X34" si="12">15-W6</f>
        <v>5.543333333333333</v>
      </c>
      <c r="Y6" s="1">
        <v>21.57</v>
      </c>
      <c r="Z6" s="12">
        <f t="shared" ref="Z6:Z12" si="13">Y6-F6</f>
        <v>-0.80833333333333357</v>
      </c>
      <c r="AA6" s="11">
        <f t="shared" ref="AA6:AA33" si="14">15-Z6</f>
        <v>15.808333333333334</v>
      </c>
      <c r="AB6" s="1">
        <v>35</v>
      </c>
      <c r="AC6" s="12">
        <f t="shared" ref="AC6:AC12" si="15">AB6-F6</f>
        <v>12.621666666666666</v>
      </c>
      <c r="AD6" s="11">
        <f t="shared" ref="AD6:AD34" si="16">15-AC6</f>
        <v>2.3783333333333339</v>
      </c>
      <c r="AE6" s="1">
        <v>35</v>
      </c>
      <c r="AF6" s="9">
        <f t="shared" ref="AF6:AF12" si="17">AE6-F6</f>
        <v>12.621666666666666</v>
      </c>
      <c r="AG6" s="10">
        <f t="shared" ref="AG6:AG34" si="18">15-AF6</f>
        <v>2.3783333333333339</v>
      </c>
      <c r="AH6" s="1">
        <v>24.3</v>
      </c>
      <c r="AI6" s="9">
        <f t="shared" ref="AI6:AI12" si="19">AH6-F6</f>
        <v>1.9216666666666669</v>
      </c>
      <c r="AJ6" s="11">
        <f t="shared" ref="AJ6:AJ34" si="20">15-AI6</f>
        <v>13.078333333333333</v>
      </c>
      <c r="AK6" s="1">
        <v>22.240000000000002</v>
      </c>
      <c r="AL6" s="12">
        <f t="shared" ref="AL6:AL34" si="21">AK6-F6</f>
        <v>-0.13833333333333186</v>
      </c>
      <c r="AM6" s="11">
        <f t="shared" ref="AM6:AM34" si="22">15-AL6</f>
        <v>15.138333333333332</v>
      </c>
    </row>
    <row r="7" spans="2:39" x14ac:dyDescent="0.3">
      <c r="B7" s="3">
        <v>453</v>
      </c>
      <c r="C7" s="12">
        <v>21.060000000000002</v>
      </c>
      <c r="D7" s="12">
        <v>27.524999999999999</v>
      </c>
      <c r="E7" s="12">
        <v>21.824999999999999</v>
      </c>
      <c r="F7" s="9">
        <f t="shared" si="0"/>
        <v>23.47</v>
      </c>
      <c r="G7">
        <v>35</v>
      </c>
      <c r="H7" s="9">
        <f t="shared" si="1"/>
        <v>11.530000000000001</v>
      </c>
      <c r="I7" s="10">
        <f t="shared" si="2"/>
        <v>3.4699999999999989</v>
      </c>
      <c r="J7">
        <v>35</v>
      </c>
      <c r="K7" s="9">
        <f t="shared" si="3"/>
        <v>11.530000000000001</v>
      </c>
      <c r="L7" s="11">
        <f t="shared" si="4"/>
        <v>3.4699999999999989</v>
      </c>
      <c r="M7">
        <v>33.39</v>
      </c>
      <c r="N7" s="12">
        <f t="shared" si="5"/>
        <v>9.9200000000000017</v>
      </c>
      <c r="O7" s="11">
        <f t="shared" si="6"/>
        <v>5.0799999999999983</v>
      </c>
      <c r="P7">
        <v>35</v>
      </c>
      <c r="Q7" s="9">
        <f t="shared" si="7"/>
        <v>11.530000000000001</v>
      </c>
      <c r="R7" s="10">
        <f t="shared" si="8"/>
        <v>3.4699999999999989</v>
      </c>
      <c r="S7">
        <v>35</v>
      </c>
      <c r="T7" s="12">
        <f t="shared" si="9"/>
        <v>11.530000000000001</v>
      </c>
      <c r="U7" s="11">
        <f t="shared" si="10"/>
        <v>3.4699999999999989</v>
      </c>
      <c r="V7">
        <v>34.1</v>
      </c>
      <c r="W7" s="9">
        <f t="shared" si="11"/>
        <v>10.630000000000003</v>
      </c>
      <c r="X7" s="10">
        <f t="shared" si="12"/>
        <v>4.3699999999999974</v>
      </c>
      <c r="Y7">
        <v>25.754999999999999</v>
      </c>
      <c r="Z7" s="12">
        <f t="shared" si="13"/>
        <v>2.2850000000000001</v>
      </c>
      <c r="AA7" s="11">
        <f t="shared" si="14"/>
        <v>12.715</v>
      </c>
      <c r="AB7" s="13">
        <v>40</v>
      </c>
      <c r="AC7" s="12">
        <f t="shared" si="15"/>
        <v>16.53</v>
      </c>
      <c r="AD7" s="11">
        <f t="shared" si="16"/>
        <v>-1.5300000000000011</v>
      </c>
      <c r="AE7">
        <v>27.855</v>
      </c>
      <c r="AF7" s="9">
        <f t="shared" si="17"/>
        <v>4.3850000000000016</v>
      </c>
      <c r="AG7" s="10">
        <f t="shared" si="18"/>
        <v>10.614999999999998</v>
      </c>
      <c r="AH7">
        <v>28.024999999999999</v>
      </c>
      <c r="AI7" s="9">
        <f t="shared" si="19"/>
        <v>4.5549999999999997</v>
      </c>
      <c r="AJ7" s="11">
        <f t="shared" si="20"/>
        <v>10.445</v>
      </c>
      <c r="AK7">
        <v>23.67</v>
      </c>
      <c r="AL7" s="12">
        <f t="shared" si="21"/>
        <v>0.20000000000000284</v>
      </c>
      <c r="AM7" s="11">
        <f t="shared" si="22"/>
        <v>14.799999999999997</v>
      </c>
    </row>
    <row r="8" spans="2:39" x14ac:dyDescent="0.3">
      <c r="B8" s="3" t="s">
        <v>7</v>
      </c>
      <c r="C8" s="9">
        <v>20.575000000000003</v>
      </c>
      <c r="D8" s="9">
        <v>28.9</v>
      </c>
      <c r="E8" s="9">
        <v>22.740000000000002</v>
      </c>
      <c r="F8" s="9">
        <f t="shared" si="0"/>
        <v>24.071666666666669</v>
      </c>
      <c r="G8" s="1">
        <v>35</v>
      </c>
      <c r="H8" s="9">
        <f t="shared" si="1"/>
        <v>10.928333333333331</v>
      </c>
      <c r="I8" s="10">
        <f t="shared" si="2"/>
        <v>4.071666666666669</v>
      </c>
      <c r="J8" s="1">
        <v>33.9</v>
      </c>
      <c r="K8" s="9">
        <f t="shared" si="3"/>
        <v>9.8283333333333296</v>
      </c>
      <c r="L8" s="11">
        <f t="shared" si="4"/>
        <v>5.1716666666666704</v>
      </c>
      <c r="M8" s="1">
        <v>27.71</v>
      </c>
      <c r="N8" s="12">
        <f t="shared" si="5"/>
        <v>3.6383333333333319</v>
      </c>
      <c r="O8" s="11">
        <f t="shared" si="6"/>
        <v>11.361666666666668</v>
      </c>
      <c r="P8" s="1">
        <v>30.52</v>
      </c>
      <c r="Q8" s="9">
        <f t="shared" si="7"/>
        <v>6.4483333333333306</v>
      </c>
      <c r="R8" s="10">
        <f t="shared" si="8"/>
        <v>8.5516666666666694</v>
      </c>
      <c r="S8" s="1">
        <v>27.69</v>
      </c>
      <c r="T8" s="12">
        <f t="shared" si="9"/>
        <v>3.6183333333333323</v>
      </c>
      <c r="U8" s="11">
        <f t="shared" si="10"/>
        <v>11.381666666666668</v>
      </c>
      <c r="V8" s="1">
        <v>27.134999999999998</v>
      </c>
      <c r="W8" s="9">
        <f t="shared" si="11"/>
        <v>3.063333333333329</v>
      </c>
      <c r="X8" s="10">
        <f t="shared" si="12"/>
        <v>11.936666666666671</v>
      </c>
      <c r="Y8" s="1">
        <v>23.395</v>
      </c>
      <c r="Z8" s="12">
        <f t="shared" si="13"/>
        <v>-0.67666666666666941</v>
      </c>
      <c r="AA8" s="11">
        <f t="shared" si="14"/>
        <v>15.676666666666669</v>
      </c>
      <c r="AB8" s="1">
        <v>32.89</v>
      </c>
      <c r="AC8" s="12">
        <f t="shared" si="15"/>
        <v>8.8183333333333316</v>
      </c>
      <c r="AD8" s="11">
        <f t="shared" si="16"/>
        <v>6.1816666666666684</v>
      </c>
      <c r="AE8" s="1">
        <v>27.630000000000003</v>
      </c>
      <c r="AF8" s="9">
        <f t="shared" si="17"/>
        <v>3.5583333333333336</v>
      </c>
      <c r="AG8" s="10">
        <f t="shared" si="18"/>
        <v>11.441666666666666</v>
      </c>
      <c r="AH8" s="1">
        <v>24.835000000000001</v>
      </c>
      <c r="AI8" s="9">
        <f t="shared" si="19"/>
        <v>0.76333333333333186</v>
      </c>
      <c r="AJ8" s="11">
        <f t="shared" si="20"/>
        <v>14.236666666666668</v>
      </c>
      <c r="AK8" s="1">
        <v>24.524999999999999</v>
      </c>
      <c r="AL8" s="12">
        <f t="shared" si="21"/>
        <v>0.45333333333332959</v>
      </c>
      <c r="AM8" s="11">
        <f t="shared" si="22"/>
        <v>14.54666666666667</v>
      </c>
    </row>
    <row r="9" spans="2:39" x14ac:dyDescent="0.3">
      <c r="B9" s="3">
        <v>231</v>
      </c>
      <c r="C9" s="9">
        <v>19.164999999999999</v>
      </c>
      <c r="D9" s="9">
        <v>28.574999999999999</v>
      </c>
      <c r="E9" s="9">
        <v>21.215</v>
      </c>
      <c r="F9" s="9">
        <f t="shared" si="0"/>
        <v>22.984999999999999</v>
      </c>
      <c r="G9" s="1">
        <v>31.254999999999999</v>
      </c>
      <c r="H9" s="9">
        <f t="shared" si="1"/>
        <v>8.27</v>
      </c>
      <c r="I9" s="10">
        <f t="shared" si="2"/>
        <v>6.73</v>
      </c>
      <c r="J9" s="1">
        <v>29.484999999999999</v>
      </c>
      <c r="K9" s="9">
        <f t="shared" si="3"/>
        <v>6.5</v>
      </c>
      <c r="L9" s="11">
        <f t="shared" si="4"/>
        <v>8.5</v>
      </c>
      <c r="M9" s="1">
        <v>25.805</v>
      </c>
      <c r="N9" s="12">
        <f t="shared" si="5"/>
        <v>2.8200000000000003</v>
      </c>
      <c r="O9" s="11">
        <f t="shared" si="6"/>
        <v>12.18</v>
      </c>
      <c r="P9" s="1">
        <v>21.130000000000003</v>
      </c>
      <c r="Q9" s="9">
        <f t="shared" si="7"/>
        <v>-1.8549999999999969</v>
      </c>
      <c r="R9" s="10">
        <f t="shared" si="8"/>
        <v>16.854999999999997</v>
      </c>
      <c r="S9" s="1">
        <v>28.97</v>
      </c>
      <c r="T9" s="12">
        <f t="shared" si="9"/>
        <v>5.9849999999999994</v>
      </c>
      <c r="U9" s="11">
        <f t="shared" si="10"/>
        <v>9.0150000000000006</v>
      </c>
      <c r="V9" s="1">
        <v>35</v>
      </c>
      <c r="W9" s="9">
        <f t="shared" si="11"/>
        <v>12.015000000000001</v>
      </c>
      <c r="X9" s="10">
        <f t="shared" si="12"/>
        <v>2.9849999999999994</v>
      </c>
      <c r="Y9" s="1">
        <v>24.7</v>
      </c>
      <c r="Z9" s="12">
        <f t="shared" si="13"/>
        <v>1.7149999999999999</v>
      </c>
      <c r="AA9" s="11">
        <f t="shared" si="14"/>
        <v>13.285</v>
      </c>
      <c r="AB9" s="1">
        <v>35</v>
      </c>
      <c r="AC9" s="12">
        <f t="shared" si="15"/>
        <v>12.015000000000001</v>
      </c>
      <c r="AD9" s="11">
        <f t="shared" si="16"/>
        <v>2.9849999999999994</v>
      </c>
      <c r="AE9" s="1">
        <v>35</v>
      </c>
      <c r="AF9" s="9">
        <f t="shared" si="17"/>
        <v>12.015000000000001</v>
      </c>
      <c r="AG9" s="10">
        <f t="shared" si="18"/>
        <v>2.9849999999999994</v>
      </c>
      <c r="AH9" s="1">
        <v>32.805</v>
      </c>
      <c r="AI9" s="9">
        <f t="shared" si="19"/>
        <v>9.82</v>
      </c>
      <c r="AJ9" s="11">
        <f t="shared" si="20"/>
        <v>5.18</v>
      </c>
      <c r="AK9" s="1">
        <v>27.984999999999999</v>
      </c>
      <c r="AL9" s="12">
        <f t="shared" si="21"/>
        <v>5</v>
      </c>
      <c r="AM9" s="11">
        <f t="shared" si="22"/>
        <v>10</v>
      </c>
    </row>
    <row r="10" spans="2:39" x14ac:dyDescent="0.3">
      <c r="B10" s="3">
        <v>468</v>
      </c>
      <c r="C10" s="9">
        <v>20.100000000000001</v>
      </c>
      <c r="D10" s="9">
        <v>29.975000000000001</v>
      </c>
      <c r="E10" s="9">
        <v>23.184999999999999</v>
      </c>
      <c r="F10" s="9">
        <f t="shared" si="0"/>
        <v>24.42</v>
      </c>
      <c r="G10" s="1">
        <v>32.590000000000003</v>
      </c>
      <c r="H10" s="9">
        <f t="shared" si="1"/>
        <v>8.1700000000000017</v>
      </c>
      <c r="I10" s="10">
        <f t="shared" si="2"/>
        <v>6.8299999999999983</v>
      </c>
      <c r="J10" s="1">
        <v>35</v>
      </c>
      <c r="K10" s="9">
        <f t="shared" si="3"/>
        <v>10.579999999999998</v>
      </c>
      <c r="L10" s="11">
        <f t="shared" si="4"/>
        <v>4.4200000000000017</v>
      </c>
      <c r="M10" s="1">
        <v>31.47</v>
      </c>
      <c r="N10" s="12">
        <f t="shared" si="5"/>
        <v>7.0499999999999972</v>
      </c>
      <c r="O10" s="11">
        <f t="shared" si="6"/>
        <v>7.9500000000000028</v>
      </c>
      <c r="P10" s="1">
        <v>27.21</v>
      </c>
      <c r="Q10" s="9">
        <f t="shared" si="7"/>
        <v>2.7899999999999991</v>
      </c>
      <c r="R10" s="10">
        <f t="shared" si="8"/>
        <v>12.21</v>
      </c>
      <c r="S10" s="1">
        <v>27.225000000000001</v>
      </c>
      <c r="T10" s="12">
        <f t="shared" si="9"/>
        <v>2.8049999999999997</v>
      </c>
      <c r="U10" s="11">
        <f t="shared" si="10"/>
        <v>12.195</v>
      </c>
      <c r="V10" s="1">
        <v>23.975000000000001</v>
      </c>
      <c r="W10" s="9">
        <f t="shared" si="11"/>
        <v>-0.44500000000000028</v>
      </c>
      <c r="X10" s="10">
        <f t="shared" si="12"/>
        <v>15.445</v>
      </c>
      <c r="Y10" s="1">
        <v>23.92</v>
      </c>
      <c r="Z10" s="12">
        <f t="shared" si="13"/>
        <v>-0.5</v>
      </c>
      <c r="AA10" s="11">
        <f t="shared" si="14"/>
        <v>15.5</v>
      </c>
      <c r="AB10" s="1">
        <v>34.625</v>
      </c>
      <c r="AC10" s="12">
        <f t="shared" si="15"/>
        <v>10.204999999999998</v>
      </c>
      <c r="AD10" s="11">
        <f t="shared" si="16"/>
        <v>4.7950000000000017</v>
      </c>
      <c r="AE10" s="1">
        <v>28.07</v>
      </c>
      <c r="AF10" s="9">
        <f t="shared" si="17"/>
        <v>3.6499999999999986</v>
      </c>
      <c r="AG10" s="10">
        <f t="shared" si="18"/>
        <v>11.350000000000001</v>
      </c>
      <c r="AH10" s="1">
        <v>27.09</v>
      </c>
      <c r="AI10" s="9">
        <f t="shared" si="19"/>
        <v>2.6699999999999982</v>
      </c>
      <c r="AJ10" s="11">
        <f t="shared" si="20"/>
        <v>12.330000000000002</v>
      </c>
      <c r="AK10" s="1">
        <v>23.564999999999998</v>
      </c>
      <c r="AL10" s="12">
        <f t="shared" si="21"/>
        <v>-0.85500000000000398</v>
      </c>
      <c r="AM10" s="11">
        <f t="shared" si="22"/>
        <v>15.855000000000004</v>
      </c>
    </row>
    <row r="11" spans="2:39" x14ac:dyDescent="0.3">
      <c r="B11" s="4" t="s">
        <v>8</v>
      </c>
      <c r="C11" s="9">
        <v>19.299999999999997</v>
      </c>
      <c r="D11" s="9">
        <v>27.704999999999998</v>
      </c>
      <c r="E11" s="9">
        <v>21.355</v>
      </c>
      <c r="F11" s="9">
        <f t="shared" si="0"/>
        <v>22.786666666666665</v>
      </c>
      <c r="G11">
        <v>40</v>
      </c>
      <c r="H11" s="9">
        <f t="shared" si="1"/>
        <v>17.213333333333335</v>
      </c>
      <c r="I11" s="10">
        <f t="shared" si="2"/>
        <v>-2.2133333333333347</v>
      </c>
      <c r="J11" s="1">
        <v>35</v>
      </c>
      <c r="K11" s="9">
        <f t="shared" si="3"/>
        <v>12.213333333333335</v>
      </c>
      <c r="L11" s="11">
        <f t="shared" si="4"/>
        <v>2.7866666666666653</v>
      </c>
      <c r="M11" s="1">
        <v>30.87</v>
      </c>
      <c r="N11" s="12">
        <f t="shared" si="5"/>
        <v>8.0833333333333357</v>
      </c>
      <c r="O11" s="11">
        <f t="shared" si="6"/>
        <v>6.9166666666666643</v>
      </c>
      <c r="P11" s="1">
        <v>34.655000000000001</v>
      </c>
      <c r="Q11" s="9">
        <f t="shared" si="7"/>
        <v>11.868333333333336</v>
      </c>
      <c r="R11" s="10">
        <f t="shared" si="8"/>
        <v>3.1316666666666642</v>
      </c>
      <c r="S11" s="1">
        <v>28.89</v>
      </c>
      <c r="T11" s="12">
        <f t="shared" si="9"/>
        <v>6.1033333333333353</v>
      </c>
      <c r="U11" s="11">
        <f t="shared" si="10"/>
        <v>8.8966666666666647</v>
      </c>
      <c r="V11" s="1">
        <v>34.549999999999997</v>
      </c>
      <c r="W11" s="9">
        <f t="shared" si="11"/>
        <v>11.763333333333332</v>
      </c>
      <c r="X11" s="10">
        <f t="shared" si="12"/>
        <v>3.2366666666666681</v>
      </c>
      <c r="Y11" s="1">
        <v>21.14</v>
      </c>
      <c r="Z11" s="12">
        <f t="shared" si="13"/>
        <v>-1.6466666666666647</v>
      </c>
      <c r="AA11" s="11">
        <f t="shared" si="14"/>
        <v>16.646666666666665</v>
      </c>
      <c r="AB11" s="1">
        <v>35</v>
      </c>
      <c r="AC11" s="12">
        <f t="shared" si="15"/>
        <v>12.213333333333335</v>
      </c>
      <c r="AD11" s="11">
        <f t="shared" si="16"/>
        <v>2.7866666666666653</v>
      </c>
      <c r="AE11" s="1">
        <v>27.634999999999998</v>
      </c>
      <c r="AF11" s="9">
        <f t="shared" si="17"/>
        <v>4.8483333333333327</v>
      </c>
      <c r="AG11" s="10">
        <f t="shared" si="18"/>
        <v>10.151666666666667</v>
      </c>
      <c r="AH11" s="1">
        <v>35</v>
      </c>
      <c r="AI11" s="9">
        <f t="shared" si="19"/>
        <v>12.213333333333335</v>
      </c>
      <c r="AJ11" s="11">
        <f t="shared" si="20"/>
        <v>2.7866666666666653</v>
      </c>
      <c r="AK11" s="1">
        <v>23.33</v>
      </c>
      <c r="AL11" s="12">
        <f t="shared" si="21"/>
        <v>0.543333333333333</v>
      </c>
      <c r="AM11" s="11">
        <f t="shared" si="22"/>
        <v>14.456666666666667</v>
      </c>
    </row>
    <row r="12" spans="2:39" x14ac:dyDescent="0.3">
      <c r="B12" s="4" t="s">
        <v>9</v>
      </c>
      <c r="C12" s="9">
        <v>19.395</v>
      </c>
      <c r="D12" s="9">
        <v>27.549999999999997</v>
      </c>
      <c r="E12" s="9">
        <v>20.994999999999997</v>
      </c>
      <c r="F12" s="9">
        <f t="shared" si="0"/>
        <v>22.646666666666665</v>
      </c>
      <c r="G12">
        <v>35</v>
      </c>
      <c r="H12" s="9">
        <f t="shared" si="1"/>
        <v>12.353333333333335</v>
      </c>
      <c r="I12" s="10">
        <f t="shared" si="2"/>
        <v>2.6466666666666647</v>
      </c>
      <c r="J12" s="1">
        <v>35</v>
      </c>
      <c r="K12" s="9">
        <f t="shared" si="3"/>
        <v>12.353333333333335</v>
      </c>
      <c r="L12" s="11">
        <f t="shared" si="4"/>
        <v>2.6466666666666647</v>
      </c>
      <c r="M12" s="1">
        <v>30.96</v>
      </c>
      <c r="N12" s="12">
        <f t="shared" si="5"/>
        <v>8.3133333333333361</v>
      </c>
      <c r="O12" s="11">
        <f t="shared" si="6"/>
        <v>6.6866666666666639</v>
      </c>
      <c r="P12" s="1">
        <v>35</v>
      </c>
      <c r="Q12" s="9">
        <f t="shared" si="7"/>
        <v>12.353333333333335</v>
      </c>
      <c r="R12" s="10">
        <f t="shared" si="8"/>
        <v>2.6466666666666647</v>
      </c>
      <c r="S12" s="1">
        <v>28.98</v>
      </c>
      <c r="T12" s="12">
        <f t="shared" si="9"/>
        <v>6.3333333333333357</v>
      </c>
      <c r="U12" s="11">
        <f t="shared" si="10"/>
        <v>8.6666666666666643</v>
      </c>
      <c r="V12" s="13">
        <v>40</v>
      </c>
      <c r="W12" s="9">
        <f t="shared" si="11"/>
        <v>17.353333333333335</v>
      </c>
      <c r="X12" s="10">
        <f t="shared" si="12"/>
        <v>-2.3533333333333353</v>
      </c>
      <c r="Y12" s="1">
        <v>20.935000000000002</v>
      </c>
      <c r="Z12" s="12">
        <f t="shared" si="13"/>
        <v>-1.7116666666666625</v>
      </c>
      <c r="AA12" s="11">
        <f t="shared" si="14"/>
        <v>16.711666666666662</v>
      </c>
      <c r="AB12" s="1">
        <v>27.875</v>
      </c>
      <c r="AC12" s="12">
        <f t="shared" si="15"/>
        <v>5.2283333333333353</v>
      </c>
      <c r="AD12" s="11">
        <f t="shared" si="16"/>
        <v>9.7716666666666647</v>
      </c>
      <c r="AE12" s="1">
        <v>26.204999999999998</v>
      </c>
      <c r="AF12" s="9">
        <f t="shared" si="17"/>
        <v>3.5583333333333336</v>
      </c>
      <c r="AG12" s="10">
        <f t="shared" si="18"/>
        <v>11.441666666666666</v>
      </c>
      <c r="AH12" s="1">
        <v>21.939999999999998</v>
      </c>
      <c r="AI12" s="9">
        <f t="shared" si="19"/>
        <v>-0.706666666666667</v>
      </c>
      <c r="AJ12" s="11">
        <f t="shared" si="20"/>
        <v>15.706666666666667</v>
      </c>
      <c r="AK12" s="1">
        <v>22.835000000000001</v>
      </c>
      <c r="AL12" s="12">
        <f t="shared" si="21"/>
        <v>0.18833333333333613</v>
      </c>
      <c r="AM12" s="11">
        <f t="shared" si="22"/>
        <v>14.811666666666664</v>
      </c>
    </row>
    <row r="13" spans="2:39" x14ac:dyDescent="0.3">
      <c r="H13" s="9"/>
      <c r="I13" s="10"/>
      <c r="K13" s="9"/>
      <c r="L13" s="11"/>
      <c r="N13" s="12"/>
      <c r="O13" s="11"/>
      <c r="Q13" s="9"/>
      <c r="R13" s="10"/>
      <c r="T13" s="12"/>
      <c r="U13" s="11"/>
      <c r="W13" s="9"/>
      <c r="X13" s="10"/>
      <c r="Z13" s="12"/>
      <c r="AA13" s="11"/>
      <c r="AC13" s="12"/>
      <c r="AD13" s="11"/>
      <c r="AF13" s="9"/>
      <c r="AG13" s="10"/>
      <c r="AI13" s="9"/>
      <c r="AJ13" s="11"/>
      <c r="AL13" s="12"/>
      <c r="AM13" s="11"/>
    </row>
    <row r="14" spans="2:39" x14ac:dyDescent="0.3">
      <c r="C14" t="s">
        <v>0</v>
      </c>
      <c r="D14" t="s">
        <v>10</v>
      </c>
      <c r="E14" t="s">
        <v>11</v>
      </c>
      <c r="G14" t="s">
        <v>12</v>
      </c>
      <c r="H14" t="s">
        <v>12</v>
      </c>
      <c r="I14" s="6" t="s">
        <v>12</v>
      </c>
      <c r="J14" t="s">
        <v>14</v>
      </c>
      <c r="K14" s="9"/>
      <c r="L14" s="11"/>
      <c r="M14" t="s">
        <v>15</v>
      </c>
      <c r="N14" s="12"/>
      <c r="O14" s="11"/>
      <c r="P14" t="s">
        <v>16</v>
      </c>
      <c r="Q14" s="9"/>
      <c r="R14" s="10"/>
      <c r="S14" t="s">
        <v>17</v>
      </c>
      <c r="T14" s="12"/>
      <c r="U14" s="11"/>
      <c r="V14" t="s">
        <v>18</v>
      </c>
      <c r="W14" s="9"/>
      <c r="X14" s="10"/>
      <c r="Y14" t="s">
        <v>19</v>
      </c>
      <c r="Z14" s="12"/>
      <c r="AA14" s="11"/>
      <c r="AB14" t="s">
        <v>23</v>
      </c>
      <c r="AC14" s="12"/>
      <c r="AD14" s="11"/>
      <c r="AE14" t="s">
        <v>20</v>
      </c>
      <c r="AF14" s="9"/>
      <c r="AG14" s="10"/>
      <c r="AH14" t="s">
        <v>21</v>
      </c>
      <c r="AI14" s="9"/>
      <c r="AJ14" s="11"/>
      <c r="AK14" t="s">
        <v>22</v>
      </c>
      <c r="AL14" s="12"/>
      <c r="AM14" s="11"/>
    </row>
    <row r="15" spans="2:39" x14ac:dyDescent="0.3">
      <c r="C15" t="s">
        <v>2</v>
      </c>
      <c r="D15" t="s">
        <v>2</v>
      </c>
      <c r="E15" t="s">
        <v>2</v>
      </c>
      <c r="F15" t="s">
        <v>25</v>
      </c>
      <c r="G15" t="s">
        <v>2</v>
      </c>
      <c r="H15" s="9"/>
      <c r="I15" s="10"/>
      <c r="J15" t="s">
        <v>2</v>
      </c>
      <c r="K15" s="9"/>
      <c r="L15" s="11"/>
      <c r="M15" t="s">
        <v>2</v>
      </c>
      <c r="N15" s="12"/>
      <c r="O15" s="11"/>
      <c r="P15" t="s">
        <v>2</v>
      </c>
      <c r="Q15" s="9"/>
      <c r="R15" s="10"/>
      <c r="S15" t="s">
        <v>2</v>
      </c>
      <c r="T15" s="12"/>
      <c r="U15" s="11"/>
      <c r="V15" t="s">
        <v>2</v>
      </c>
      <c r="W15" s="9"/>
      <c r="X15" s="10"/>
      <c r="Y15" t="s">
        <v>2</v>
      </c>
      <c r="Z15" s="12"/>
      <c r="AA15" s="11"/>
      <c r="AB15" t="s">
        <v>2</v>
      </c>
      <c r="AC15" s="12"/>
      <c r="AD15" s="11"/>
      <c r="AE15" t="s">
        <v>2</v>
      </c>
      <c r="AF15" s="9"/>
      <c r="AG15" s="10"/>
      <c r="AH15" t="s">
        <v>2</v>
      </c>
      <c r="AI15" s="9"/>
      <c r="AJ15" s="11"/>
      <c r="AK15" t="s">
        <v>2</v>
      </c>
      <c r="AL15" s="12"/>
      <c r="AM15" s="11"/>
    </row>
    <row r="16" spans="2:39" x14ac:dyDescent="0.3">
      <c r="B16" s="3" t="s">
        <v>5</v>
      </c>
      <c r="C16" s="12">
        <v>19.97</v>
      </c>
      <c r="D16" s="12">
        <v>28.105</v>
      </c>
      <c r="E16" s="12">
        <v>22.715</v>
      </c>
      <c r="F16" s="12">
        <f>AVERAGE(C16:E16)</f>
        <v>23.596666666666668</v>
      </c>
      <c r="G16">
        <v>35</v>
      </c>
      <c r="H16" s="9">
        <f t="shared" si="1"/>
        <v>11.403333333333332</v>
      </c>
      <c r="I16" s="10">
        <f t="shared" si="2"/>
        <v>3.5966666666666676</v>
      </c>
      <c r="J16">
        <v>34.43</v>
      </c>
      <c r="K16" s="9">
        <f t="shared" ref="K16:K34" si="23">J16-F16</f>
        <v>10.833333333333332</v>
      </c>
      <c r="L16" s="11">
        <f t="shared" si="4"/>
        <v>4.1666666666666679</v>
      </c>
      <c r="M16">
        <v>33.799999999999997</v>
      </c>
      <c r="N16" s="12">
        <f t="shared" ref="N16:N34" si="24">M16-F16</f>
        <v>10.20333333333333</v>
      </c>
      <c r="O16" s="11">
        <f t="shared" si="6"/>
        <v>4.7966666666666704</v>
      </c>
      <c r="P16">
        <v>32.805</v>
      </c>
      <c r="Q16" s="9">
        <f t="shared" ref="Q16:Q34" si="25">P16-F16</f>
        <v>9.2083333333333321</v>
      </c>
      <c r="R16" s="10">
        <f t="shared" si="8"/>
        <v>5.7916666666666679</v>
      </c>
      <c r="S16">
        <v>35</v>
      </c>
      <c r="T16" s="12">
        <f t="shared" ref="T16:T34" si="26">S16-F16</f>
        <v>11.403333333333332</v>
      </c>
      <c r="U16" s="11">
        <f t="shared" si="10"/>
        <v>3.5966666666666676</v>
      </c>
      <c r="V16">
        <v>35</v>
      </c>
      <c r="W16" s="9">
        <f t="shared" si="11"/>
        <v>11.403333333333332</v>
      </c>
      <c r="X16" s="10">
        <f t="shared" si="12"/>
        <v>3.5966666666666676</v>
      </c>
      <c r="Y16">
        <v>22.509999999999998</v>
      </c>
      <c r="Z16" s="12">
        <f t="shared" ref="Z16:Z33" si="27">Y16-F16</f>
        <v>-1.0866666666666696</v>
      </c>
      <c r="AA16" s="11">
        <f t="shared" si="14"/>
        <v>16.08666666666667</v>
      </c>
      <c r="AB16">
        <v>28.73</v>
      </c>
      <c r="AC16" s="12">
        <f t="shared" ref="AC16:AC34" si="28">AB16-F16</f>
        <v>5.1333333333333329</v>
      </c>
      <c r="AD16" s="11">
        <f t="shared" si="16"/>
        <v>9.8666666666666671</v>
      </c>
      <c r="AE16">
        <v>28.02</v>
      </c>
      <c r="AF16" s="9">
        <f t="shared" ref="AF16:AF34" si="29">AE16-F16</f>
        <v>4.423333333333332</v>
      </c>
      <c r="AG16" s="10">
        <f t="shared" si="18"/>
        <v>10.576666666666668</v>
      </c>
      <c r="AH16">
        <v>25.25</v>
      </c>
      <c r="AI16" s="9">
        <f t="shared" ref="AI16:AI34" si="30">AH16-F16</f>
        <v>1.6533333333333324</v>
      </c>
      <c r="AJ16" s="11">
        <f t="shared" si="20"/>
        <v>13.346666666666668</v>
      </c>
      <c r="AK16">
        <v>23.465000000000003</v>
      </c>
      <c r="AL16" s="12">
        <f t="shared" si="21"/>
        <v>-0.13166666666666416</v>
      </c>
      <c r="AM16" s="11">
        <f t="shared" si="22"/>
        <v>15.131666666666664</v>
      </c>
    </row>
    <row r="17" spans="2:43" x14ac:dyDescent="0.3">
      <c r="B17" s="3" t="s">
        <v>6</v>
      </c>
      <c r="C17" s="12">
        <v>20.16</v>
      </c>
      <c r="D17" s="12">
        <v>26.864999999999998</v>
      </c>
      <c r="E17" s="12">
        <v>19.75</v>
      </c>
      <c r="F17" s="12">
        <f t="shared" ref="F17:F23" si="31">AVERAGE(C17:E17)</f>
        <v>22.258333333333336</v>
      </c>
      <c r="G17">
        <v>33.04</v>
      </c>
      <c r="H17" s="9">
        <f t="shared" si="1"/>
        <v>10.781666666666663</v>
      </c>
      <c r="I17" s="10">
        <f t="shared" si="2"/>
        <v>4.2183333333333373</v>
      </c>
      <c r="J17">
        <v>30.445</v>
      </c>
      <c r="K17" s="9">
        <f t="shared" si="23"/>
        <v>8.1866666666666639</v>
      </c>
      <c r="L17" s="11">
        <f t="shared" si="4"/>
        <v>6.8133333333333361</v>
      </c>
      <c r="M17">
        <v>27.509999999999998</v>
      </c>
      <c r="N17" s="12">
        <f t="shared" si="24"/>
        <v>5.2516666666666616</v>
      </c>
      <c r="O17" s="11">
        <f t="shared" si="6"/>
        <v>9.7483333333333384</v>
      </c>
      <c r="P17">
        <v>23.655000000000001</v>
      </c>
      <c r="Q17" s="9">
        <f t="shared" si="25"/>
        <v>1.3966666666666647</v>
      </c>
      <c r="R17" s="10">
        <f t="shared" si="8"/>
        <v>13.603333333333335</v>
      </c>
      <c r="S17">
        <v>35</v>
      </c>
      <c r="T17" s="12">
        <f t="shared" si="26"/>
        <v>12.741666666666664</v>
      </c>
      <c r="U17" s="11">
        <f t="shared" si="10"/>
        <v>2.2583333333333364</v>
      </c>
      <c r="V17">
        <v>32.935000000000002</v>
      </c>
      <c r="W17" s="9">
        <f t="shared" si="11"/>
        <v>10.676666666666666</v>
      </c>
      <c r="X17" s="10">
        <f t="shared" si="12"/>
        <v>4.3233333333333341</v>
      </c>
      <c r="Y17">
        <v>22.14</v>
      </c>
      <c r="Z17" s="12">
        <f t="shared" si="27"/>
        <v>-0.11833333333333584</v>
      </c>
      <c r="AA17" s="11">
        <f t="shared" si="14"/>
        <v>15.118333333333336</v>
      </c>
      <c r="AB17" s="13">
        <v>40</v>
      </c>
      <c r="AC17" s="12">
        <f t="shared" si="28"/>
        <v>17.741666666666664</v>
      </c>
      <c r="AD17" s="11">
        <f t="shared" si="16"/>
        <v>-2.7416666666666636</v>
      </c>
      <c r="AE17">
        <v>35</v>
      </c>
      <c r="AF17" s="9">
        <f t="shared" si="29"/>
        <v>12.741666666666664</v>
      </c>
      <c r="AG17" s="10">
        <f t="shared" si="18"/>
        <v>2.2583333333333364</v>
      </c>
      <c r="AH17">
        <v>25.774999999999999</v>
      </c>
      <c r="AI17" s="9">
        <f t="shared" si="30"/>
        <v>3.5166666666666622</v>
      </c>
      <c r="AJ17" s="11">
        <f t="shared" si="20"/>
        <v>11.483333333333338</v>
      </c>
      <c r="AK17">
        <v>22.310000000000002</v>
      </c>
      <c r="AL17" s="12">
        <f t="shared" si="21"/>
        <v>5.1666666666665861E-2</v>
      </c>
      <c r="AM17" s="11">
        <f t="shared" si="22"/>
        <v>14.948333333333334</v>
      </c>
    </row>
    <row r="18" spans="2:43" x14ac:dyDescent="0.3">
      <c r="B18" s="3">
        <v>453</v>
      </c>
      <c r="C18" s="12">
        <v>20.28</v>
      </c>
      <c r="D18" s="12">
        <v>27.32</v>
      </c>
      <c r="E18" s="12">
        <v>21.78</v>
      </c>
      <c r="F18" s="12">
        <f t="shared" si="31"/>
        <v>23.126666666666665</v>
      </c>
      <c r="G18">
        <v>35</v>
      </c>
      <c r="H18" s="9">
        <f t="shared" si="1"/>
        <v>11.873333333333335</v>
      </c>
      <c r="I18" s="10">
        <f t="shared" si="2"/>
        <v>3.1266666666666652</v>
      </c>
      <c r="J18">
        <v>35</v>
      </c>
      <c r="K18" s="9">
        <f t="shared" si="23"/>
        <v>11.873333333333335</v>
      </c>
      <c r="L18" s="11">
        <f t="shared" si="4"/>
        <v>3.1266666666666652</v>
      </c>
      <c r="M18">
        <v>33.215000000000003</v>
      </c>
      <c r="N18" s="12">
        <f t="shared" si="24"/>
        <v>10.088333333333338</v>
      </c>
      <c r="O18" s="11">
        <f t="shared" si="6"/>
        <v>4.9116666666666617</v>
      </c>
      <c r="P18">
        <v>35</v>
      </c>
      <c r="Q18" s="9">
        <f t="shared" si="25"/>
        <v>11.873333333333335</v>
      </c>
      <c r="R18" s="10">
        <f t="shared" si="8"/>
        <v>3.1266666666666652</v>
      </c>
      <c r="S18" s="13">
        <v>40</v>
      </c>
      <c r="T18" s="12">
        <f t="shared" si="26"/>
        <v>16.873333333333335</v>
      </c>
      <c r="U18" s="11">
        <f t="shared" si="10"/>
        <v>-1.8733333333333348</v>
      </c>
      <c r="V18">
        <v>34.159999999999997</v>
      </c>
      <c r="W18" s="9">
        <f t="shared" si="11"/>
        <v>11.033333333333331</v>
      </c>
      <c r="X18" s="10">
        <f t="shared" si="12"/>
        <v>3.9666666666666686</v>
      </c>
      <c r="Y18">
        <v>25.16</v>
      </c>
      <c r="Z18" s="12">
        <f t="shared" si="27"/>
        <v>2.033333333333335</v>
      </c>
      <c r="AA18" s="11">
        <f t="shared" si="14"/>
        <v>12.966666666666665</v>
      </c>
      <c r="AB18">
        <v>35</v>
      </c>
      <c r="AC18" s="12">
        <f t="shared" si="28"/>
        <v>11.873333333333335</v>
      </c>
      <c r="AD18" s="11">
        <f t="shared" si="16"/>
        <v>3.1266666666666652</v>
      </c>
      <c r="AE18">
        <v>27.490000000000002</v>
      </c>
      <c r="AF18" s="9">
        <f t="shared" si="29"/>
        <v>4.3633333333333368</v>
      </c>
      <c r="AG18" s="10">
        <f t="shared" si="18"/>
        <v>10.636666666666663</v>
      </c>
      <c r="AH18">
        <v>28.27</v>
      </c>
      <c r="AI18" s="9">
        <f t="shared" si="30"/>
        <v>5.1433333333333344</v>
      </c>
      <c r="AJ18" s="11">
        <f t="shared" si="20"/>
        <v>9.8566666666666656</v>
      </c>
      <c r="AK18">
        <v>25.14</v>
      </c>
      <c r="AL18" s="12">
        <f t="shared" si="21"/>
        <v>2.0133333333333354</v>
      </c>
      <c r="AM18" s="11">
        <f t="shared" si="22"/>
        <v>12.986666666666665</v>
      </c>
    </row>
    <row r="19" spans="2:43" x14ac:dyDescent="0.3">
      <c r="B19" s="3" t="s">
        <v>7</v>
      </c>
      <c r="C19" s="12">
        <v>23.365000000000002</v>
      </c>
      <c r="D19" s="12">
        <v>31.785</v>
      </c>
      <c r="E19" s="12">
        <v>27.770000000000003</v>
      </c>
      <c r="F19" s="12">
        <f t="shared" si="31"/>
        <v>27.640000000000004</v>
      </c>
      <c r="G19">
        <v>35</v>
      </c>
      <c r="H19" s="9">
        <f t="shared" si="1"/>
        <v>7.3599999999999959</v>
      </c>
      <c r="I19" s="10">
        <f t="shared" si="2"/>
        <v>7.6400000000000041</v>
      </c>
      <c r="J19">
        <v>35</v>
      </c>
      <c r="K19" s="9">
        <f t="shared" si="23"/>
        <v>7.3599999999999959</v>
      </c>
      <c r="L19" s="11">
        <f t="shared" si="4"/>
        <v>7.6400000000000041</v>
      </c>
      <c r="M19">
        <v>29.83</v>
      </c>
      <c r="N19" s="12">
        <f t="shared" si="24"/>
        <v>2.1899999999999942</v>
      </c>
      <c r="O19" s="11">
        <f t="shared" si="6"/>
        <v>12.810000000000006</v>
      </c>
      <c r="P19">
        <v>31.68</v>
      </c>
      <c r="Q19" s="9">
        <f t="shared" si="25"/>
        <v>4.0399999999999956</v>
      </c>
      <c r="R19" s="10">
        <f t="shared" si="8"/>
        <v>10.960000000000004</v>
      </c>
      <c r="S19">
        <v>34.43</v>
      </c>
      <c r="T19" s="12">
        <f t="shared" si="26"/>
        <v>6.7899999999999956</v>
      </c>
      <c r="U19" s="11">
        <f t="shared" si="10"/>
        <v>8.2100000000000044</v>
      </c>
      <c r="V19">
        <v>30.65</v>
      </c>
      <c r="W19" s="9">
        <f t="shared" si="11"/>
        <v>3.0099999999999945</v>
      </c>
      <c r="X19" s="10">
        <f t="shared" si="12"/>
        <v>11.990000000000006</v>
      </c>
      <c r="Y19">
        <v>27.545000000000002</v>
      </c>
      <c r="Z19" s="12">
        <f t="shared" si="27"/>
        <v>-9.5000000000002416E-2</v>
      </c>
      <c r="AA19" s="11">
        <f t="shared" si="14"/>
        <v>15.095000000000002</v>
      </c>
      <c r="AB19">
        <v>35</v>
      </c>
      <c r="AC19" s="12">
        <f t="shared" si="28"/>
        <v>7.3599999999999959</v>
      </c>
      <c r="AD19" s="11">
        <f t="shared" si="16"/>
        <v>7.6400000000000041</v>
      </c>
      <c r="AE19">
        <v>35</v>
      </c>
      <c r="AF19" s="9">
        <f t="shared" si="29"/>
        <v>7.3599999999999959</v>
      </c>
      <c r="AG19" s="10">
        <f t="shared" si="18"/>
        <v>7.6400000000000041</v>
      </c>
      <c r="AH19">
        <v>29.425000000000001</v>
      </c>
      <c r="AI19" s="9">
        <f t="shared" si="30"/>
        <v>1.7849999999999966</v>
      </c>
      <c r="AJ19" s="11">
        <f t="shared" si="20"/>
        <v>13.215000000000003</v>
      </c>
      <c r="AK19">
        <v>27.074999999999999</v>
      </c>
      <c r="AL19" s="12">
        <f t="shared" si="21"/>
        <v>-0.56500000000000483</v>
      </c>
      <c r="AM19" s="11">
        <f t="shared" si="22"/>
        <v>15.565000000000005</v>
      </c>
      <c r="AO19" s="13"/>
      <c r="AP19" s="13"/>
      <c r="AQ19" s="13"/>
    </row>
    <row r="20" spans="2:43" x14ac:dyDescent="0.3">
      <c r="B20" s="3">
        <v>231</v>
      </c>
      <c r="C20" s="12">
        <v>20.170000000000002</v>
      </c>
      <c r="D20" s="12">
        <v>28.384999999999998</v>
      </c>
      <c r="E20" s="12">
        <v>22.585000000000001</v>
      </c>
      <c r="F20" s="12">
        <f t="shared" si="31"/>
        <v>23.713333333333335</v>
      </c>
      <c r="G20">
        <v>30.225000000000001</v>
      </c>
      <c r="H20" s="9">
        <f t="shared" si="1"/>
        <v>6.5116666666666667</v>
      </c>
      <c r="I20" s="10">
        <f t="shared" si="2"/>
        <v>8.4883333333333333</v>
      </c>
      <c r="J20">
        <v>28.755000000000003</v>
      </c>
      <c r="K20" s="9">
        <f t="shared" si="23"/>
        <v>5.0416666666666679</v>
      </c>
      <c r="L20" s="11">
        <f t="shared" si="4"/>
        <v>9.9583333333333321</v>
      </c>
      <c r="M20">
        <v>27.270000000000003</v>
      </c>
      <c r="N20" s="12">
        <f t="shared" si="24"/>
        <v>3.5566666666666684</v>
      </c>
      <c r="O20" s="11">
        <f t="shared" si="6"/>
        <v>11.443333333333332</v>
      </c>
      <c r="P20">
        <v>21.795000000000002</v>
      </c>
      <c r="Q20" s="9">
        <f t="shared" si="25"/>
        <v>-1.918333333333333</v>
      </c>
      <c r="R20" s="10">
        <f t="shared" si="8"/>
        <v>16.918333333333333</v>
      </c>
      <c r="S20">
        <v>35</v>
      </c>
      <c r="T20" s="12">
        <f t="shared" si="26"/>
        <v>11.286666666666665</v>
      </c>
      <c r="U20" s="11">
        <f t="shared" si="10"/>
        <v>3.7133333333333347</v>
      </c>
      <c r="V20">
        <v>35</v>
      </c>
      <c r="W20" s="9">
        <f t="shared" si="11"/>
        <v>11.286666666666665</v>
      </c>
      <c r="X20" s="10">
        <f t="shared" si="12"/>
        <v>3.7133333333333347</v>
      </c>
      <c r="Y20">
        <v>26.564999999999998</v>
      </c>
      <c r="Z20" s="12">
        <f t="shared" si="27"/>
        <v>2.851666666666663</v>
      </c>
      <c r="AA20" s="11">
        <f t="shared" si="14"/>
        <v>12.148333333333337</v>
      </c>
      <c r="AB20" s="13">
        <v>40</v>
      </c>
      <c r="AC20" s="12">
        <f t="shared" si="28"/>
        <v>16.286666666666665</v>
      </c>
      <c r="AD20" s="11">
        <f t="shared" si="16"/>
        <v>-1.2866666666666653</v>
      </c>
      <c r="AE20">
        <v>35</v>
      </c>
      <c r="AF20" s="9">
        <f t="shared" si="29"/>
        <v>11.286666666666665</v>
      </c>
      <c r="AG20" s="10">
        <f t="shared" si="18"/>
        <v>3.7133333333333347</v>
      </c>
      <c r="AH20">
        <v>35</v>
      </c>
      <c r="AI20" s="9">
        <f t="shared" si="30"/>
        <v>11.286666666666665</v>
      </c>
      <c r="AJ20" s="11">
        <f t="shared" si="20"/>
        <v>3.7133333333333347</v>
      </c>
      <c r="AK20">
        <v>29.08</v>
      </c>
      <c r="AL20" s="12">
        <f t="shared" si="21"/>
        <v>5.3666666666666636</v>
      </c>
      <c r="AM20" s="11">
        <f t="shared" si="22"/>
        <v>9.6333333333333364</v>
      </c>
    </row>
    <row r="21" spans="2:43" x14ac:dyDescent="0.3">
      <c r="B21" s="3">
        <v>468</v>
      </c>
      <c r="C21" s="12">
        <v>22.46</v>
      </c>
      <c r="D21" s="12">
        <v>31.074999999999999</v>
      </c>
      <c r="E21" s="12">
        <v>27.185000000000002</v>
      </c>
      <c r="F21" s="12">
        <f t="shared" si="31"/>
        <v>26.906666666666666</v>
      </c>
      <c r="G21">
        <v>35</v>
      </c>
      <c r="H21" s="9">
        <f t="shared" si="1"/>
        <v>8.0933333333333337</v>
      </c>
      <c r="I21" s="10">
        <f t="shared" si="2"/>
        <v>6.9066666666666663</v>
      </c>
      <c r="J21">
        <v>35</v>
      </c>
      <c r="K21" s="9">
        <f t="shared" si="23"/>
        <v>8.0933333333333337</v>
      </c>
      <c r="L21" s="11">
        <f t="shared" si="4"/>
        <v>6.9066666666666663</v>
      </c>
      <c r="M21" s="13">
        <v>40</v>
      </c>
      <c r="N21" s="12">
        <f t="shared" si="24"/>
        <v>13.093333333333334</v>
      </c>
      <c r="O21" s="11">
        <f t="shared" si="6"/>
        <v>1.9066666666666663</v>
      </c>
      <c r="P21">
        <v>27.2</v>
      </c>
      <c r="Q21" s="9">
        <f t="shared" si="25"/>
        <v>0.293333333333333</v>
      </c>
      <c r="R21" s="10">
        <f t="shared" si="8"/>
        <v>14.706666666666667</v>
      </c>
      <c r="S21">
        <v>31.454999999999998</v>
      </c>
      <c r="T21" s="12">
        <f t="shared" si="26"/>
        <v>4.548333333333332</v>
      </c>
      <c r="U21" s="11">
        <f t="shared" si="10"/>
        <v>10.451666666666668</v>
      </c>
      <c r="V21">
        <v>40</v>
      </c>
      <c r="W21" s="9">
        <f t="shared" si="11"/>
        <v>13.093333333333334</v>
      </c>
      <c r="X21" s="10">
        <f t="shared" si="12"/>
        <v>1.9066666666666663</v>
      </c>
      <c r="Y21">
        <v>24.835000000000001</v>
      </c>
      <c r="Z21" s="12">
        <f t="shared" si="27"/>
        <v>-2.0716666666666654</v>
      </c>
      <c r="AA21" s="11">
        <f t="shared" si="14"/>
        <v>17.071666666666665</v>
      </c>
      <c r="AB21">
        <v>35</v>
      </c>
      <c r="AC21" s="12">
        <f t="shared" si="28"/>
        <v>8.0933333333333337</v>
      </c>
      <c r="AD21" s="11">
        <f t="shared" si="16"/>
        <v>6.9066666666666663</v>
      </c>
      <c r="AE21">
        <v>32.364999999999995</v>
      </c>
      <c r="AF21" s="9">
        <f t="shared" si="29"/>
        <v>5.4583333333333286</v>
      </c>
      <c r="AG21" s="10">
        <f t="shared" si="18"/>
        <v>9.5416666666666714</v>
      </c>
      <c r="AH21">
        <v>32.085000000000001</v>
      </c>
      <c r="AI21" s="9">
        <f t="shared" si="30"/>
        <v>5.1783333333333346</v>
      </c>
      <c r="AJ21" s="11">
        <f t="shared" si="20"/>
        <v>9.8216666666666654</v>
      </c>
      <c r="AK21">
        <v>26.634999999999998</v>
      </c>
      <c r="AL21" s="12">
        <f t="shared" si="21"/>
        <v>-0.27166666666666828</v>
      </c>
      <c r="AM21" s="11">
        <f t="shared" si="22"/>
        <v>15.271666666666668</v>
      </c>
    </row>
    <row r="22" spans="2:43" x14ac:dyDescent="0.3">
      <c r="B22" s="4" t="s">
        <v>8</v>
      </c>
      <c r="C22" s="12">
        <v>21.78</v>
      </c>
      <c r="D22" s="12">
        <v>29.844999999999999</v>
      </c>
      <c r="E22" s="12">
        <v>25.9</v>
      </c>
      <c r="F22" s="12">
        <f t="shared" si="31"/>
        <v>25.841666666666669</v>
      </c>
      <c r="G22">
        <v>40</v>
      </c>
      <c r="H22" s="9">
        <f t="shared" si="1"/>
        <v>14.158333333333331</v>
      </c>
      <c r="I22" s="10">
        <f t="shared" si="2"/>
        <v>0.84166666666666856</v>
      </c>
      <c r="J22">
        <v>35</v>
      </c>
      <c r="K22" s="9">
        <f t="shared" si="23"/>
        <v>9.1583333333333314</v>
      </c>
      <c r="L22" s="11">
        <f t="shared" si="4"/>
        <v>5.8416666666666686</v>
      </c>
      <c r="M22" s="13">
        <v>40</v>
      </c>
      <c r="N22" s="12">
        <f t="shared" si="24"/>
        <v>14.158333333333331</v>
      </c>
      <c r="O22" s="11">
        <f t="shared" si="6"/>
        <v>0.84166666666666856</v>
      </c>
      <c r="P22">
        <v>32.479999999999997</v>
      </c>
      <c r="Q22" s="9">
        <f t="shared" si="25"/>
        <v>6.6383333333333283</v>
      </c>
      <c r="R22" s="10">
        <f t="shared" si="8"/>
        <v>8.3616666666666717</v>
      </c>
      <c r="S22">
        <v>35</v>
      </c>
      <c r="T22" s="12">
        <f t="shared" si="26"/>
        <v>9.1583333333333314</v>
      </c>
      <c r="U22" s="11">
        <f t="shared" si="10"/>
        <v>5.8416666666666686</v>
      </c>
      <c r="V22">
        <v>40</v>
      </c>
      <c r="W22" s="9">
        <f t="shared" si="11"/>
        <v>14.158333333333331</v>
      </c>
      <c r="X22" s="10">
        <f t="shared" si="12"/>
        <v>0.84166666666666856</v>
      </c>
      <c r="Y22">
        <v>22.914999999999999</v>
      </c>
      <c r="Z22" s="12">
        <f t="shared" si="27"/>
        <v>-2.9266666666666694</v>
      </c>
      <c r="AA22" s="11">
        <f t="shared" si="14"/>
        <v>17.926666666666669</v>
      </c>
      <c r="AB22">
        <v>35</v>
      </c>
      <c r="AC22" s="12">
        <f t="shared" si="28"/>
        <v>9.1583333333333314</v>
      </c>
      <c r="AD22" s="11">
        <f t="shared" si="16"/>
        <v>5.8416666666666686</v>
      </c>
      <c r="AE22">
        <v>32.17</v>
      </c>
      <c r="AF22" s="9">
        <f t="shared" si="29"/>
        <v>6.3283333333333331</v>
      </c>
      <c r="AG22" s="10">
        <f t="shared" si="18"/>
        <v>8.6716666666666669</v>
      </c>
      <c r="AH22" s="13">
        <v>40</v>
      </c>
      <c r="AI22" s="9">
        <f t="shared" si="30"/>
        <v>14.158333333333331</v>
      </c>
      <c r="AJ22" s="11">
        <f t="shared" si="20"/>
        <v>0.84166666666666856</v>
      </c>
      <c r="AK22">
        <v>27.045000000000002</v>
      </c>
      <c r="AL22" s="12">
        <f t="shared" si="21"/>
        <v>1.2033333333333331</v>
      </c>
      <c r="AM22" s="11">
        <f t="shared" si="22"/>
        <v>13.796666666666667</v>
      </c>
    </row>
    <row r="23" spans="2:43" x14ac:dyDescent="0.3">
      <c r="B23" s="4" t="s">
        <v>9</v>
      </c>
      <c r="C23" s="12">
        <v>22.015000000000001</v>
      </c>
      <c r="D23" s="12">
        <v>29.495000000000001</v>
      </c>
      <c r="E23" s="12">
        <v>24.675000000000001</v>
      </c>
      <c r="F23" s="12">
        <f t="shared" si="31"/>
        <v>25.395</v>
      </c>
      <c r="G23">
        <v>40</v>
      </c>
      <c r="H23" s="9">
        <f t="shared" si="1"/>
        <v>14.605</v>
      </c>
      <c r="I23" s="10">
        <f t="shared" si="2"/>
        <v>0.39499999999999957</v>
      </c>
      <c r="J23">
        <v>35</v>
      </c>
      <c r="K23" s="9">
        <f t="shared" si="23"/>
        <v>9.6050000000000004</v>
      </c>
      <c r="L23" s="11">
        <f t="shared" si="4"/>
        <v>5.3949999999999996</v>
      </c>
      <c r="M23">
        <v>40</v>
      </c>
      <c r="N23" s="12">
        <f t="shared" si="24"/>
        <v>14.605</v>
      </c>
      <c r="O23" s="11">
        <f t="shared" si="6"/>
        <v>0.39499999999999957</v>
      </c>
      <c r="P23">
        <v>35</v>
      </c>
      <c r="Q23" s="9">
        <f t="shared" si="25"/>
        <v>9.6050000000000004</v>
      </c>
      <c r="R23" s="10">
        <f t="shared" si="8"/>
        <v>5.3949999999999996</v>
      </c>
      <c r="S23">
        <v>35</v>
      </c>
      <c r="T23" s="12">
        <f t="shared" si="26"/>
        <v>9.6050000000000004</v>
      </c>
      <c r="U23" s="11">
        <f t="shared" si="10"/>
        <v>5.3949999999999996</v>
      </c>
      <c r="V23">
        <v>40</v>
      </c>
      <c r="W23" s="9">
        <f t="shared" si="11"/>
        <v>14.605</v>
      </c>
      <c r="X23" s="10">
        <f t="shared" si="12"/>
        <v>0.39499999999999957</v>
      </c>
      <c r="Y23">
        <v>23.655000000000001</v>
      </c>
      <c r="Z23" s="12">
        <f t="shared" si="27"/>
        <v>-1.7399999999999984</v>
      </c>
      <c r="AA23" s="11">
        <f t="shared" si="14"/>
        <v>16.739999999999998</v>
      </c>
      <c r="AB23">
        <v>35</v>
      </c>
      <c r="AC23" s="12">
        <f t="shared" si="28"/>
        <v>9.6050000000000004</v>
      </c>
      <c r="AD23" s="11">
        <f t="shared" si="16"/>
        <v>5.3949999999999996</v>
      </c>
      <c r="AE23">
        <v>30.07</v>
      </c>
      <c r="AF23" s="9">
        <f t="shared" si="29"/>
        <v>4.6750000000000007</v>
      </c>
      <c r="AG23" s="10">
        <f t="shared" si="18"/>
        <v>10.324999999999999</v>
      </c>
      <c r="AH23">
        <v>25.41</v>
      </c>
      <c r="AI23" s="9">
        <f t="shared" si="30"/>
        <v>1.5000000000000568E-2</v>
      </c>
      <c r="AJ23" s="11">
        <f t="shared" si="20"/>
        <v>14.984999999999999</v>
      </c>
      <c r="AK23">
        <v>25.605</v>
      </c>
      <c r="AL23" s="12">
        <f t="shared" si="21"/>
        <v>0.21000000000000085</v>
      </c>
      <c r="AM23" s="11">
        <f t="shared" si="22"/>
        <v>14.79</v>
      </c>
    </row>
    <row r="24" spans="2:43" x14ac:dyDescent="0.3">
      <c r="H24" s="9">
        <f t="shared" si="1"/>
        <v>0</v>
      </c>
      <c r="I24" s="10">
        <f t="shared" si="2"/>
        <v>15</v>
      </c>
      <c r="K24" s="9">
        <f t="shared" si="23"/>
        <v>0</v>
      </c>
      <c r="L24" s="11">
        <f t="shared" si="4"/>
        <v>15</v>
      </c>
      <c r="N24" s="12">
        <f t="shared" si="24"/>
        <v>0</v>
      </c>
      <c r="O24" s="11">
        <f t="shared" si="6"/>
        <v>15</v>
      </c>
      <c r="Q24" s="9">
        <f t="shared" si="25"/>
        <v>0</v>
      </c>
      <c r="R24" s="10">
        <f t="shared" si="8"/>
        <v>15</v>
      </c>
      <c r="T24" s="12">
        <f t="shared" si="26"/>
        <v>0</v>
      </c>
      <c r="U24" s="11">
        <f t="shared" si="10"/>
        <v>15</v>
      </c>
      <c r="W24" s="9">
        <f t="shared" si="11"/>
        <v>0</v>
      </c>
      <c r="X24" s="10">
        <f t="shared" si="12"/>
        <v>15</v>
      </c>
      <c r="Z24" s="12">
        <f t="shared" si="27"/>
        <v>0</v>
      </c>
      <c r="AA24" s="11">
        <f t="shared" si="14"/>
        <v>15</v>
      </c>
      <c r="AC24" s="12">
        <f t="shared" si="28"/>
        <v>0</v>
      </c>
      <c r="AD24" s="11">
        <f t="shared" si="16"/>
        <v>15</v>
      </c>
      <c r="AF24" s="9"/>
      <c r="AG24" s="10"/>
      <c r="AI24" s="9"/>
      <c r="AJ24" s="11"/>
      <c r="AK24" s="1"/>
      <c r="AL24" s="12"/>
      <c r="AM24" s="11"/>
    </row>
    <row r="25" spans="2:43" x14ac:dyDescent="0.3">
      <c r="C25" t="s">
        <v>0</v>
      </c>
      <c r="D25" t="s">
        <v>10</v>
      </c>
      <c r="E25" t="s">
        <v>11</v>
      </c>
      <c r="G25" t="s">
        <v>12</v>
      </c>
      <c r="H25" t="s">
        <v>12</v>
      </c>
      <c r="I25" s="6" t="s">
        <v>12</v>
      </c>
      <c r="J25" t="s">
        <v>14</v>
      </c>
      <c r="K25" s="9"/>
      <c r="L25" s="11"/>
      <c r="M25" t="s">
        <v>15</v>
      </c>
      <c r="N25" s="12"/>
      <c r="O25" s="11"/>
      <c r="P25" t="s">
        <v>16</v>
      </c>
      <c r="Q25" s="9"/>
      <c r="R25" s="10"/>
      <c r="S25" t="s">
        <v>17</v>
      </c>
      <c r="T25" s="12"/>
      <c r="U25" s="11"/>
      <c r="V25" t="s">
        <v>18</v>
      </c>
      <c r="W25" s="9"/>
      <c r="X25" s="10"/>
      <c r="Y25" t="s">
        <v>19</v>
      </c>
      <c r="Z25" s="12"/>
      <c r="AA25" s="11"/>
      <c r="AB25" t="s">
        <v>23</v>
      </c>
      <c r="AC25" s="12"/>
      <c r="AD25" s="11"/>
      <c r="AE25" t="s">
        <v>20</v>
      </c>
      <c r="AF25" s="9"/>
      <c r="AG25" s="10"/>
      <c r="AH25" t="s">
        <v>21</v>
      </c>
      <c r="AI25" s="9"/>
      <c r="AJ25" s="11"/>
      <c r="AK25" t="s">
        <v>22</v>
      </c>
      <c r="AL25" s="12"/>
      <c r="AM25" s="11"/>
    </row>
    <row r="26" spans="2:43" x14ac:dyDescent="0.3">
      <c r="C26" t="s">
        <v>3</v>
      </c>
      <c r="D26" t="s">
        <v>3</v>
      </c>
      <c r="E26" t="s">
        <v>3</v>
      </c>
      <c r="F26" t="s">
        <v>26</v>
      </c>
      <c r="G26" t="s">
        <v>3</v>
      </c>
      <c r="H26" s="9"/>
      <c r="I26" s="10"/>
      <c r="J26" t="s">
        <v>3</v>
      </c>
      <c r="K26" s="9"/>
      <c r="L26" s="11"/>
      <c r="M26" t="s">
        <v>3</v>
      </c>
      <c r="N26" s="12"/>
      <c r="O26" s="11"/>
      <c r="P26" t="s">
        <v>3</v>
      </c>
      <c r="Q26" s="9"/>
      <c r="R26" s="10"/>
      <c r="S26" t="s">
        <v>3</v>
      </c>
      <c r="T26" s="12"/>
      <c r="U26" s="11"/>
      <c r="V26" t="s">
        <v>3</v>
      </c>
      <c r="W26" s="9"/>
      <c r="X26" s="10"/>
      <c r="Y26" t="s">
        <v>3</v>
      </c>
      <c r="Z26" s="12"/>
      <c r="AA26" s="11"/>
      <c r="AB26" t="s">
        <v>3</v>
      </c>
      <c r="AC26" s="12"/>
      <c r="AD26" s="11"/>
      <c r="AE26" t="s">
        <v>3</v>
      </c>
      <c r="AF26" s="9"/>
      <c r="AG26" s="10"/>
      <c r="AH26" t="s">
        <v>3</v>
      </c>
      <c r="AI26" s="9"/>
      <c r="AJ26" s="11"/>
      <c r="AK26" t="s">
        <v>3</v>
      </c>
      <c r="AL26" s="12"/>
      <c r="AM26" s="11"/>
    </row>
    <row r="27" spans="2:43" x14ac:dyDescent="0.3">
      <c r="B27" s="3" t="s">
        <v>5</v>
      </c>
      <c r="C27" s="12">
        <v>22.814999999999998</v>
      </c>
      <c r="D27" s="12">
        <v>32.015000000000001</v>
      </c>
      <c r="E27" s="12">
        <v>24.905000000000001</v>
      </c>
      <c r="F27" s="12">
        <f>AVERAGE(C27:E27)</f>
        <v>26.578333333333333</v>
      </c>
      <c r="G27" s="13">
        <v>40</v>
      </c>
      <c r="H27" s="9">
        <f t="shared" si="1"/>
        <v>13.421666666666667</v>
      </c>
      <c r="I27" s="10">
        <f t="shared" si="2"/>
        <v>1.5783333333333331</v>
      </c>
      <c r="J27">
        <v>35</v>
      </c>
      <c r="K27" s="9">
        <f t="shared" si="23"/>
        <v>8.4216666666666669</v>
      </c>
      <c r="L27" s="11">
        <f t="shared" si="4"/>
        <v>6.5783333333333331</v>
      </c>
      <c r="M27" s="13">
        <v>40</v>
      </c>
      <c r="N27" s="12">
        <f t="shared" si="24"/>
        <v>13.421666666666667</v>
      </c>
      <c r="O27" s="11">
        <f t="shared" si="6"/>
        <v>1.5783333333333331</v>
      </c>
      <c r="P27">
        <v>33.414999999999999</v>
      </c>
      <c r="Q27" s="9">
        <f t="shared" si="25"/>
        <v>6.836666666666666</v>
      </c>
      <c r="R27" s="10">
        <f t="shared" si="8"/>
        <v>8.163333333333334</v>
      </c>
      <c r="S27">
        <v>35</v>
      </c>
      <c r="T27" s="12">
        <f t="shared" si="26"/>
        <v>8.4216666666666669</v>
      </c>
      <c r="U27" s="11">
        <f t="shared" si="10"/>
        <v>6.5783333333333331</v>
      </c>
      <c r="V27" s="13">
        <v>40</v>
      </c>
      <c r="W27" s="9">
        <f t="shared" si="11"/>
        <v>13.421666666666667</v>
      </c>
      <c r="X27" s="10">
        <f t="shared" si="12"/>
        <v>1.5783333333333331</v>
      </c>
      <c r="Y27">
        <v>25.95</v>
      </c>
      <c r="Z27" s="12">
        <f t="shared" si="27"/>
        <v>-0.62833333333333385</v>
      </c>
      <c r="AA27" s="11">
        <f t="shared" si="14"/>
        <v>15.628333333333334</v>
      </c>
      <c r="AB27">
        <v>32.090000000000003</v>
      </c>
      <c r="AC27" s="12">
        <f t="shared" si="28"/>
        <v>5.5116666666666703</v>
      </c>
      <c r="AD27" s="11">
        <f t="shared" si="16"/>
        <v>9.4883333333333297</v>
      </c>
      <c r="AE27">
        <v>31.925000000000001</v>
      </c>
      <c r="AF27" s="9">
        <f t="shared" si="29"/>
        <v>5.3466666666666676</v>
      </c>
      <c r="AG27" s="10">
        <f t="shared" si="18"/>
        <v>9.6533333333333324</v>
      </c>
      <c r="AH27">
        <v>28.53</v>
      </c>
      <c r="AI27" s="9">
        <f t="shared" si="30"/>
        <v>1.951666666666668</v>
      </c>
      <c r="AJ27" s="11">
        <f t="shared" si="20"/>
        <v>13.048333333333332</v>
      </c>
      <c r="AK27">
        <v>27.585000000000001</v>
      </c>
      <c r="AL27" s="12">
        <f t="shared" si="21"/>
        <v>1.0066666666666677</v>
      </c>
      <c r="AM27" s="11">
        <f t="shared" si="22"/>
        <v>13.993333333333332</v>
      </c>
    </row>
    <row r="28" spans="2:43" x14ac:dyDescent="0.3">
      <c r="B28" s="3" t="s">
        <v>6</v>
      </c>
      <c r="C28" s="12">
        <v>20.22</v>
      </c>
      <c r="D28" s="12">
        <v>26.924999999999997</v>
      </c>
      <c r="E28" s="12">
        <v>19.765000000000001</v>
      </c>
      <c r="F28" s="12">
        <f t="shared" ref="F28:F34" si="32">AVERAGE(C28:E28)</f>
        <v>22.303333333333331</v>
      </c>
      <c r="G28">
        <v>32.174999999999997</v>
      </c>
      <c r="H28" s="9">
        <f t="shared" si="1"/>
        <v>9.8716666666666661</v>
      </c>
      <c r="I28" s="10">
        <f t="shared" si="2"/>
        <v>5.1283333333333339</v>
      </c>
      <c r="J28">
        <v>30.18</v>
      </c>
      <c r="K28" s="9">
        <f t="shared" si="23"/>
        <v>7.8766666666666687</v>
      </c>
      <c r="L28" s="11">
        <f t="shared" si="4"/>
        <v>7.1233333333333313</v>
      </c>
      <c r="M28">
        <v>27.484999999999999</v>
      </c>
      <c r="N28" s="12">
        <f t="shared" si="24"/>
        <v>5.1816666666666684</v>
      </c>
      <c r="O28" s="11">
        <f t="shared" si="6"/>
        <v>9.8183333333333316</v>
      </c>
      <c r="P28">
        <v>23.545000000000002</v>
      </c>
      <c r="Q28" s="9">
        <f t="shared" si="25"/>
        <v>1.2416666666666707</v>
      </c>
      <c r="R28" s="10">
        <f t="shared" si="8"/>
        <v>13.758333333333329</v>
      </c>
      <c r="S28">
        <v>35</v>
      </c>
      <c r="T28" s="12">
        <f t="shared" si="26"/>
        <v>12.696666666666669</v>
      </c>
      <c r="U28" s="11">
        <f t="shared" si="10"/>
        <v>2.303333333333331</v>
      </c>
      <c r="V28">
        <v>32.480000000000004</v>
      </c>
      <c r="W28" s="9">
        <f t="shared" si="11"/>
        <v>10.176666666666673</v>
      </c>
      <c r="X28" s="10">
        <f t="shared" si="12"/>
        <v>4.823333333333327</v>
      </c>
      <c r="Y28">
        <v>22.395000000000003</v>
      </c>
      <c r="Z28" s="12">
        <f t="shared" si="27"/>
        <v>9.1666666666672114E-2</v>
      </c>
      <c r="AA28" s="11">
        <f t="shared" si="14"/>
        <v>14.908333333333328</v>
      </c>
      <c r="AB28" s="13">
        <v>40</v>
      </c>
      <c r="AC28" s="12">
        <f t="shared" si="28"/>
        <v>17.696666666666669</v>
      </c>
      <c r="AD28" s="11">
        <f t="shared" si="16"/>
        <v>-2.696666666666669</v>
      </c>
      <c r="AE28">
        <v>33.510000000000005</v>
      </c>
      <c r="AF28" s="9">
        <f t="shared" si="29"/>
        <v>11.206666666666674</v>
      </c>
      <c r="AG28" s="10">
        <f t="shared" si="18"/>
        <v>3.7933333333333259</v>
      </c>
      <c r="AH28">
        <v>25.85</v>
      </c>
      <c r="AI28" s="9">
        <f t="shared" si="30"/>
        <v>3.5466666666666704</v>
      </c>
      <c r="AJ28" s="11">
        <f t="shared" si="20"/>
        <v>11.45333333333333</v>
      </c>
      <c r="AK28">
        <v>22.29</v>
      </c>
      <c r="AL28" s="12">
        <f t="shared" si="21"/>
        <v>-1.3333333333331865E-2</v>
      </c>
      <c r="AM28" s="11">
        <f t="shared" si="22"/>
        <v>15.013333333333332</v>
      </c>
    </row>
    <row r="29" spans="2:43" x14ac:dyDescent="0.3">
      <c r="B29" s="3">
        <v>453</v>
      </c>
      <c r="C29" s="12">
        <v>20.05</v>
      </c>
      <c r="D29" s="12">
        <v>26.925000000000001</v>
      </c>
      <c r="E29" s="12">
        <v>21.59</v>
      </c>
      <c r="F29" s="12">
        <f t="shared" si="32"/>
        <v>22.855</v>
      </c>
      <c r="G29">
        <v>35</v>
      </c>
      <c r="H29" s="9">
        <f t="shared" si="1"/>
        <v>12.145</v>
      </c>
      <c r="I29" s="10">
        <f t="shared" si="2"/>
        <v>2.8550000000000004</v>
      </c>
      <c r="J29">
        <v>35</v>
      </c>
      <c r="K29" s="9">
        <f t="shared" si="23"/>
        <v>12.145</v>
      </c>
      <c r="L29" s="11">
        <f t="shared" si="4"/>
        <v>2.8550000000000004</v>
      </c>
      <c r="M29">
        <v>34.274999999999999</v>
      </c>
      <c r="N29" s="12">
        <f t="shared" si="24"/>
        <v>11.419999999999998</v>
      </c>
      <c r="O29" s="11">
        <f t="shared" si="6"/>
        <v>3.5800000000000018</v>
      </c>
      <c r="P29">
        <v>33.754999999999995</v>
      </c>
      <c r="Q29" s="9">
        <f t="shared" si="25"/>
        <v>10.899999999999995</v>
      </c>
      <c r="R29" s="10">
        <f t="shared" si="8"/>
        <v>4.100000000000005</v>
      </c>
      <c r="S29">
        <v>35</v>
      </c>
      <c r="T29" s="12">
        <f t="shared" si="26"/>
        <v>12.145</v>
      </c>
      <c r="U29" s="11">
        <f t="shared" si="10"/>
        <v>2.8550000000000004</v>
      </c>
      <c r="V29">
        <v>35</v>
      </c>
      <c r="W29" s="9">
        <f t="shared" si="11"/>
        <v>12.145</v>
      </c>
      <c r="X29" s="10">
        <f t="shared" si="12"/>
        <v>2.8550000000000004</v>
      </c>
      <c r="Y29">
        <v>25.08</v>
      </c>
      <c r="Z29" s="12">
        <f t="shared" si="27"/>
        <v>2.2249999999999979</v>
      </c>
      <c r="AA29" s="11">
        <f t="shared" si="14"/>
        <v>12.775000000000002</v>
      </c>
      <c r="AB29">
        <v>35</v>
      </c>
      <c r="AC29" s="12">
        <f t="shared" si="28"/>
        <v>12.145</v>
      </c>
      <c r="AD29" s="11">
        <f t="shared" si="16"/>
        <v>2.8550000000000004</v>
      </c>
      <c r="AE29">
        <v>27.454999999999998</v>
      </c>
      <c r="AF29" s="9">
        <f t="shared" si="29"/>
        <v>4.5999999999999979</v>
      </c>
      <c r="AG29" s="10">
        <f t="shared" si="18"/>
        <v>10.400000000000002</v>
      </c>
      <c r="AH29">
        <v>28.015000000000001</v>
      </c>
      <c r="AI29" s="9">
        <f t="shared" si="30"/>
        <v>5.16</v>
      </c>
      <c r="AJ29" s="11">
        <f t="shared" si="20"/>
        <v>9.84</v>
      </c>
      <c r="AK29">
        <v>23.15</v>
      </c>
      <c r="AL29" s="12">
        <f t="shared" si="21"/>
        <v>0.29499999999999815</v>
      </c>
      <c r="AM29" s="11">
        <f t="shared" si="22"/>
        <v>14.705000000000002</v>
      </c>
    </row>
    <row r="30" spans="2:43" x14ac:dyDescent="0.3">
      <c r="B30" s="3" t="s">
        <v>7</v>
      </c>
      <c r="C30" s="12">
        <v>19.924999999999997</v>
      </c>
      <c r="D30" s="12">
        <v>28.295000000000002</v>
      </c>
      <c r="E30" s="12">
        <v>23.8</v>
      </c>
      <c r="F30" s="12">
        <f t="shared" si="32"/>
        <v>24.006666666666664</v>
      </c>
      <c r="G30">
        <v>35</v>
      </c>
      <c r="H30" s="9">
        <f t="shared" si="1"/>
        <v>10.993333333333336</v>
      </c>
      <c r="I30" s="10">
        <f t="shared" si="2"/>
        <v>4.0066666666666642</v>
      </c>
      <c r="J30">
        <v>35</v>
      </c>
      <c r="K30" s="9">
        <f t="shared" si="23"/>
        <v>10.993333333333336</v>
      </c>
      <c r="L30" s="11">
        <f t="shared" si="4"/>
        <v>4.0066666666666642</v>
      </c>
      <c r="M30">
        <v>26.734999999999999</v>
      </c>
      <c r="N30" s="12">
        <f t="shared" si="24"/>
        <v>2.7283333333333353</v>
      </c>
      <c r="O30" s="11">
        <f t="shared" si="6"/>
        <v>12.271666666666665</v>
      </c>
      <c r="P30">
        <v>27.125</v>
      </c>
      <c r="Q30" s="9">
        <f t="shared" si="25"/>
        <v>3.1183333333333358</v>
      </c>
      <c r="R30" s="10">
        <f t="shared" si="8"/>
        <v>11.881666666666664</v>
      </c>
      <c r="S30">
        <v>28.625</v>
      </c>
      <c r="T30" s="12">
        <f t="shared" si="26"/>
        <v>4.6183333333333358</v>
      </c>
      <c r="U30" s="11">
        <f t="shared" si="10"/>
        <v>10.381666666666664</v>
      </c>
      <c r="V30">
        <v>25.634999999999998</v>
      </c>
      <c r="W30" s="9">
        <f t="shared" si="11"/>
        <v>1.6283333333333339</v>
      </c>
      <c r="X30" s="10">
        <f t="shared" si="12"/>
        <v>13.371666666666666</v>
      </c>
      <c r="Y30">
        <v>22.770000000000003</v>
      </c>
      <c r="Z30" s="12">
        <f t="shared" si="27"/>
        <v>-1.236666666666661</v>
      </c>
      <c r="AA30" s="11">
        <f t="shared" si="14"/>
        <v>16.236666666666661</v>
      </c>
      <c r="AB30">
        <v>35</v>
      </c>
      <c r="AC30" s="12">
        <f t="shared" si="28"/>
        <v>10.993333333333336</v>
      </c>
      <c r="AD30" s="11">
        <f t="shared" si="16"/>
        <v>4.0066666666666642</v>
      </c>
      <c r="AE30">
        <v>29.58</v>
      </c>
      <c r="AF30" s="9">
        <f t="shared" si="29"/>
        <v>5.5733333333333341</v>
      </c>
      <c r="AG30" s="10">
        <f t="shared" si="18"/>
        <v>9.4266666666666659</v>
      </c>
      <c r="AH30">
        <v>25.72</v>
      </c>
      <c r="AI30" s="9">
        <f t="shared" si="30"/>
        <v>1.7133333333333347</v>
      </c>
      <c r="AJ30" s="11">
        <f t="shared" si="20"/>
        <v>13.286666666666665</v>
      </c>
      <c r="AK30">
        <v>23.755000000000003</v>
      </c>
      <c r="AL30" s="12">
        <f t="shared" si="21"/>
        <v>-0.2516666666666616</v>
      </c>
      <c r="AM30" s="11">
        <f t="shared" si="22"/>
        <v>15.251666666666662</v>
      </c>
    </row>
    <row r="31" spans="2:43" x14ac:dyDescent="0.3">
      <c r="B31" s="3">
        <v>231</v>
      </c>
      <c r="C31" s="12">
        <v>22.685000000000002</v>
      </c>
      <c r="D31" s="12">
        <v>31.950000000000003</v>
      </c>
      <c r="E31" s="12">
        <v>25.73</v>
      </c>
      <c r="F31" s="12">
        <f t="shared" si="32"/>
        <v>26.788333333333338</v>
      </c>
      <c r="G31">
        <v>35</v>
      </c>
      <c r="H31" s="9">
        <f t="shared" si="1"/>
        <v>8.2116666666666625</v>
      </c>
      <c r="I31" s="10">
        <f t="shared" si="2"/>
        <v>6.7883333333333375</v>
      </c>
      <c r="J31">
        <v>32.974999999999994</v>
      </c>
      <c r="K31" s="9">
        <f t="shared" si="23"/>
        <v>6.1866666666666568</v>
      </c>
      <c r="L31" s="11">
        <f t="shared" si="4"/>
        <v>8.8133333333333432</v>
      </c>
      <c r="M31">
        <v>31.47</v>
      </c>
      <c r="N31" s="12">
        <f t="shared" si="24"/>
        <v>4.6816666666666613</v>
      </c>
      <c r="O31" s="11">
        <f t="shared" si="6"/>
        <v>10.318333333333339</v>
      </c>
      <c r="P31">
        <v>25.004999999999999</v>
      </c>
      <c r="Q31" s="9">
        <f t="shared" si="25"/>
        <v>-1.7833333333333385</v>
      </c>
      <c r="R31" s="10">
        <f t="shared" si="8"/>
        <v>16.783333333333339</v>
      </c>
      <c r="S31">
        <v>34.47</v>
      </c>
      <c r="T31" s="12">
        <f t="shared" si="26"/>
        <v>7.6816666666666613</v>
      </c>
      <c r="U31" s="11">
        <f t="shared" si="10"/>
        <v>7.3183333333333387</v>
      </c>
      <c r="V31" s="13">
        <v>40</v>
      </c>
      <c r="W31" s="9">
        <f t="shared" si="11"/>
        <v>13.211666666666662</v>
      </c>
      <c r="X31" s="10">
        <f t="shared" si="12"/>
        <v>1.7883333333333375</v>
      </c>
      <c r="Y31">
        <v>29.795000000000002</v>
      </c>
      <c r="Z31" s="12">
        <f t="shared" si="27"/>
        <v>3.0066666666666642</v>
      </c>
      <c r="AA31" s="11">
        <f t="shared" si="14"/>
        <v>11.993333333333336</v>
      </c>
      <c r="AB31" s="13">
        <v>40</v>
      </c>
      <c r="AC31" s="12">
        <f t="shared" si="28"/>
        <v>13.211666666666662</v>
      </c>
      <c r="AD31" s="11">
        <f t="shared" si="16"/>
        <v>1.7883333333333375</v>
      </c>
      <c r="AE31" s="13">
        <v>40</v>
      </c>
      <c r="AF31" s="9">
        <f t="shared" si="29"/>
        <v>13.211666666666662</v>
      </c>
      <c r="AG31" s="10">
        <f t="shared" si="18"/>
        <v>1.7883333333333375</v>
      </c>
      <c r="AH31">
        <v>35</v>
      </c>
      <c r="AI31" s="9">
        <f t="shared" si="30"/>
        <v>8.2116666666666625</v>
      </c>
      <c r="AJ31" s="11">
        <f t="shared" si="20"/>
        <v>6.7883333333333375</v>
      </c>
      <c r="AK31">
        <v>35</v>
      </c>
      <c r="AL31" s="12">
        <f t="shared" si="21"/>
        <v>8.2116666666666625</v>
      </c>
      <c r="AM31" s="11">
        <f t="shared" si="22"/>
        <v>6.7883333333333375</v>
      </c>
    </row>
    <row r="32" spans="2:43" x14ac:dyDescent="0.3">
      <c r="B32" s="3">
        <v>468</v>
      </c>
      <c r="C32" s="12">
        <v>21.215</v>
      </c>
      <c r="D32" s="12">
        <v>30.255000000000003</v>
      </c>
      <c r="E32" s="12">
        <v>25.71</v>
      </c>
      <c r="F32" s="12">
        <f t="shared" si="32"/>
        <v>25.72666666666667</v>
      </c>
      <c r="G32">
        <v>35</v>
      </c>
      <c r="H32" s="9">
        <f t="shared" si="1"/>
        <v>9.2733333333333299</v>
      </c>
      <c r="I32" s="10">
        <f t="shared" si="2"/>
        <v>5.7266666666666701</v>
      </c>
      <c r="J32">
        <v>35</v>
      </c>
      <c r="K32" s="9">
        <f t="shared" si="23"/>
        <v>9.2733333333333299</v>
      </c>
      <c r="L32" s="11">
        <f t="shared" si="4"/>
        <v>5.7266666666666701</v>
      </c>
      <c r="M32">
        <v>40</v>
      </c>
      <c r="N32" s="12">
        <f t="shared" si="24"/>
        <v>14.27333333333333</v>
      </c>
      <c r="O32" s="11">
        <f t="shared" si="6"/>
        <v>0.72666666666667012</v>
      </c>
      <c r="P32">
        <v>28.085000000000001</v>
      </c>
      <c r="Q32" s="9">
        <f t="shared" si="25"/>
        <v>2.3583333333333307</v>
      </c>
      <c r="R32" s="10">
        <f t="shared" si="8"/>
        <v>12.641666666666669</v>
      </c>
      <c r="S32">
        <v>30.664999999999999</v>
      </c>
      <c r="T32" s="12">
        <f t="shared" si="26"/>
        <v>4.938333333333329</v>
      </c>
      <c r="U32" s="11">
        <f t="shared" si="10"/>
        <v>10.061666666666671</v>
      </c>
      <c r="V32">
        <v>40</v>
      </c>
      <c r="W32" s="9">
        <f t="shared" si="11"/>
        <v>14.27333333333333</v>
      </c>
      <c r="X32" s="10">
        <f t="shared" si="12"/>
        <v>0.72666666666667012</v>
      </c>
      <c r="Y32">
        <v>24.195</v>
      </c>
      <c r="Z32" s="12">
        <f t="shared" si="27"/>
        <v>-1.5316666666666698</v>
      </c>
      <c r="AA32" s="11">
        <f t="shared" si="14"/>
        <v>16.53166666666667</v>
      </c>
      <c r="AB32">
        <v>35</v>
      </c>
      <c r="AC32" s="12">
        <f t="shared" si="28"/>
        <v>9.2733333333333299</v>
      </c>
      <c r="AD32" s="11">
        <f t="shared" si="16"/>
        <v>5.7266666666666701</v>
      </c>
      <c r="AE32">
        <v>31.545000000000002</v>
      </c>
      <c r="AF32" s="9">
        <f t="shared" si="29"/>
        <v>5.8183333333333316</v>
      </c>
      <c r="AG32" s="10">
        <f t="shared" si="18"/>
        <v>9.1816666666666684</v>
      </c>
      <c r="AH32">
        <v>30.8</v>
      </c>
      <c r="AI32" s="9">
        <f t="shared" si="30"/>
        <v>5.0733333333333306</v>
      </c>
      <c r="AJ32" s="11">
        <f t="shared" si="20"/>
        <v>9.9266666666666694</v>
      </c>
      <c r="AK32">
        <v>26.015000000000001</v>
      </c>
      <c r="AL32" s="12">
        <f t="shared" si="21"/>
        <v>0.28833333333333044</v>
      </c>
      <c r="AM32" s="11">
        <f t="shared" si="22"/>
        <v>14.71166666666667</v>
      </c>
    </row>
    <row r="33" spans="2:39" x14ac:dyDescent="0.3">
      <c r="B33" s="4" t="s">
        <v>8</v>
      </c>
      <c r="C33" s="12">
        <v>24.490000000000002</v>
      </c>
      <c r="D33" s="12">
        <v>32.225000000000001</v>
      </c>
      <c r="E33" s="12">
        <v>28.22</v>
      </c>
      <c r="F33" s="12">
        <f t="shared" si="32"/>
        <v>28.311666666666667</v>
      </c>
      <c r="G33">
        <v>40</v>
      </c>
      <c r="H33" s="9">
        <f t="shared" si="1"/>
        <v>11.688333333333333</v>
      </c>
      <c r="I33" s="10">
        <f t="shared" si="2"/>
        <v>3.3116666666666674</v>
      </c>
      <c r="J33" s="13">
        <v>40</v>
      </c>
      <c r="K33" s="9">
        <f t="shared" si="23"/>
        <v>11.688333333333333</v>
      </c>
      <c r="L33" s="11">
        <f t="shared" si="4"/>
        <v>3.3116666666666674</v>
      </c>
      <c r="M33" s="13">
        <v>40</v>
      </c>
      <c r="N33" s="12">
        <f t="shared" si="24"/>
        <v>11.688333333333333</v>
      </c>
      <c r="O33" s="11">
        <f t="shared" si="6"/>
        <v>3.3116666666666674</v>
      </c>
      <c r="P33">
        <v>35</v>
      </c>
      <c r="Q33" s="9">
        <f t="shared" si="25"/>
        <v>6.6883333333333326</v>
      </c>
      <c r="R33" s="10">
        <f t="shared" si="8"/>
        <v>8.3116666666666674</v>
      </c>
      <c r="S33">
        <v>35</v>
      </c>
      <c r="T33" s="12">
        <f t="shared" si="26"/>
        <v>6.6883333333333326</v>
      </c>
      <c r="U33" s="11">
        <f t="shared" si="10"/>
        <v>8.3116666666666674</v>
      </c>
      <c r="V33">
        <v>40</v>
      </c>
      <c r="W33" s="9">
        <f t="shared" si="11"/>
        <v>11.688333333333333</v>
      </c>
      <c r="X33" s="10">
        <f t="shared" si="12"/>
        <v>3.3116666666666674</v>
      </c>
      <c r="Y33">
        <v>25.865000000000002</v>
      </c>
      <c r="Z33" s="12">
        <f t="shared" si="27"/>
        <v>-2.4466666666666654</v>
      </c>
      <c r="AA33" s="11">
        <f t="shared" si="14"/>
        <v>17.446666666666665</v>
      </c>
      <c r="AB33">
        <v>35</v>
      </c>
      <c r="AC33" s="12">
        <f t="shared" si="28"/>
        <v>6.6883333333333326</v>
      </c>
      <c r="AD33" s="11">
        <f t="shared" si="16"/>
        <v>8.3116666666666674</v>
      </c>
      <c r="AE33">
        <v>34.79</v>
      </c>
      <c r="AF33" s="9">
        <f t="shared" si="29"/>
        <v>6.4783333333333317</v>
      </c>
      <c r="AG33" s="10">
        <f t="shared" si="18"/>
        <v>8.5216666666666683</v>
      </c>
      <c r="AH33">
        <v>35</v>
      </c>
      <c r="AI33" s="9">
        <f t="shared" si="30"/>
        <v>6.6883333333333326</v>
      </c>
      <c r="AJ33" s="11">
        <f t="shared" si="20"/>
        <v>8.3116666666666674</v>
      </c>
      <c r="AK33">
        <v>30.060000000000002</v>
      </c>
      <c r="AL33" s="12">
        <f t="shared" si="21"/>
        <v>1.7483333333333348</v>
      </c>
      <c r="AM33" s="11">
        <f t="shared" si="22"/>
        <v>13.251666666666665</v>
      </c>
    </row>
    <row r="34" spans="2:39" x14ac:dyDescent="0.3">
      <c r="B34" s="4" t="s">
        <v>9</v>
      </c>
      <c r="C34" s="12">
        <v>27.774999999999999</v>
      </c>
      <c r="D34" s="12">
        <v>35</v>
      </c>
      <c r="E34" s="12">
        <v>30.004999999999999</v>
      </c>
      <c r="F34" s="12">
        <f t="shared" si="32"/>
        <v>30.926666666666666</v>
      </c>
      <c r="G34">
        <v>40</v>
      </c>
      <c r="H34" s="9">
        <f t="shared" si="1"/>
        <v>9.0733333333333341</v>
      </c>
      <c r="I34" s="10">
        <f t="shared" si="2"/>
        <v>5.9266666666666659</v>
      </c>
      <c r="J34">
        <v>35</v>
      </c>
      <c r="K34" s="9">
        <f t="shared" si="23"/>
        <v>4.0733333333333341</v>
      </c>
      <c r="L34" s="11">
        <f t="shared" si="4"/>
        <v>10.926666666666666</v>
      </c>
      <c r="M34" s="13">
        <v>40</v>
      </c>
      <c r="N34" s="12">
        <f t="shared" si="24"/>
        <v>9.0733333333333341</v>
      </c>
      <c r="O34" s="11">
        <f t="shared" si="6"/>
        <v>5.9266666666666659</v>
      </c>
      <c r="P34">
        <v>35</v>
      </c>
      <c r="Q34" s="9">
        <f t="shared" si="25"/>
        <v>4.0733333333333341</v>
      </c>
      <c r="R34" s="10">
        <f t="shared" si="8"/>
        <v>10.926666666666666</v>
      </c>
      <c r="S34">
        <v>26.47</v>
      </c>
      <c r="T34" s="12">
        <f t="shared" si="26"/>
        <v>-4.456666666666667</v>
      </c>
      <c r="U34" s="11">
        <f t="shared" si="10"/>
        <v>19.456666666666667</v>
      </c>
      <c r="V34">
        <v>40</v>
      </c>
      <c r="W34" s="9">
        <f t="shared" si="11"/>
        <v>9.0733333333333341</v>
      </c>
      <c r="X34" s="10">
        <f t="shared" si="12"/>
        <v>5.9266666666666659</v>
      </c>
      <c r="Y34">
        <v>26.075000000000003</v>
      </c>
      <c r="AB34">
        <v>35</v>
      </c>
      <c r="AC34" s="12">
        <f t="shared" si="28"/>
        <v>4.0733333333333341</v>
      </c>
      <c r="AD34" s="11">
        <f t="shared" si="16"/>
        <v>10.926666666666666</v>
      </c>
      <c r="AE34">
        <v>35</v>
      </c>
      <c r="AF34" s="9">
        <f t="shared" si="29"/>
        <v>4.0733333333333341</v>
      </c>
      <c r="AG34" s="10">
        <f t="shared" si="18"/>
        <v>10.926666666666666</v>
      </c>
      <c r="AH34">
        <v>32.015000000000001</v>
      </c>
      <c r="AI34" s="9">
        <f t="shared" si="30"/>
        <v>1.0883333333333347</v>
      </c>
      <c r="AJ34" s="11">
        <f t="shared" si="20"/>
        <v>13.911666666666665</v>
      </c>
      <c r="AK34">
        <v>32.555</v>
      </c>
      <c r="AL34" s="12">
        <f t="shared" si="21"/>
        <v>1.6283333333333339</v>
      </c>
      <c r="AM34" s="11">
        <f t="shared" si="22"/>
        <v>13.371666666666666</v>
      </c>
    </row>
    <row r="38" spans="2:39" x14ac:dyDescent="0.3">
      <c r="P38" s="1"/>
      <c r="Q38" s="1"/>
      <c r="R38" s="7"/>
      <c r="S38" s="1"/>
      <c r="T38" s="1"/>
      <c r="U38" s="7"/>
      <c r="W38" s="1"/>
      <c r="X38" s="7"/>
      <c r="Y38" s="1"/>
      <c r="Z38" s="1"/>
      <c r="AA38" s="7"/>
      <c r="AB38" s="1"/>
      <c r="AC38" s="1"/>
    </row>
    <row r="42" spans="2:39" x14ac:dyDescent="0.3">
      <c r="E42" s="1"/>
    </row>
    <row r="43" spans="2:39" x14ac:dyDescent="0.3">
      <c r="E43" s="1"/>
    </row>
    <row r="44" spans="2:39" x14ac:dyDescent="0.3">
      <c r="E44" s="1"/>
    </row>
    <row r="51" spans="5:32" x14ac:dyDescent="0.3">
      <c r="M51" s="1"/>
      <c r="P51" s="1"/>
      <c r="Q51" s="1"/>
      <c r="R51" s="7"/>
      <c r="S51" s="1"/>
      <c r="T51" s="1"/>
      <c r="U51" s="7"/>
      <c r="V51" s="1"/>
      <c r="X51" s="7"/>
      <c r="Y51" s="1"/>
      <c r="Z51" s="1"/>
      <c r="AA51" s="7"/>
      <c r="AB51" s="1"/>
      <c r="AC51" s="1"/>
      <c r="AD51" s="7"/>
      <c r="AE51" s="1"/>
      <c r="AF51" s="1"/>
    </row>
    <row r="52" spans="5:32" x14ac:dyDescent="0.3">
      <c r="M52" s="1"/>
    </row>
    <row r="53" spans="5:32" x14ac:dyDescent="0.3">
      <c r="E53" s="1"/>
      <c r="M53" s="1"/>
    </row>
    <row r="54" spans="5:32" x14ac:dyDescent="0.3">
      <c r="E54" s="1"/>
    </row>
    <row r="55" spans="5:32" x14ac:dyDescent="0.3">
      <c r="E55" s="1"/>
    </row>
    <row r="57" spans="5:32" x14ac:dyDescent="0.3">
      <c r="E57" s="1"/>
    </row>
    <row r="58" spans="5:32" x14ac:dyDescent="0.3">
      <c r="AF58" s="1"/>
    </row>
    <row r="59" spans="5:32" x14ac:dyDescent="0.3">
      <c r="AF59" s="1"/>
    </row>
    <row r="60" spans="5:32" x14ac:dyDescent="0.3">
      <c r="E60" s="1"/>
      <c r="Q60" s="1"/>
      <c r="R60" s="7"/>
      <c r="S60" s="1"/>
      <c r="U60" s="7"/>
      <c r="V60" s="1"/>
      <c r="W60" s="1"/>
      <c r="X60" s="7"/>
      <c r="Y60" s="1"/>
      <c r="Z60" s="1"/>
      <c r="AA60" s="7"/>
      <c r="AC60" s="1"/>
    </row>
    <row r="61" spans="5:32" x14ac:dyDescent="0.3">
      <c r="E61" s="1"/>
      <c r="AC61" s="1"/>
    </row>
    <row r="62" spans="5:32" x14ac:dyDescent="0.3">
      <c r="M62" s="1"/>
    </row>
    <row r="64" spans="5:32" x14ac:dyDescent="0.3">
      <c r="E64" s="1"/>
    </row>
    <row r="65" spans="5:16" x14ac:dyDescent="0.3">
      <c r="E65" s="1"/>
    </row>
    <row r="66" spans="5:16" x14ac:dyDescent="0.3">
      <c r="E66" s="1"/>
      <c r="F66" s="1"/>
      <c r="G66" s="1"/>
      <c r="H66" s="1"/>
      <c r="I66" s="7"/>
      <c r="J66" s="1"/>
      <c r="K66" s="1"/>
      <c r="L66" s="7"/>
      <c r="M66" s="1"/>
    </row>
    <row r="67" spans="5:16" x14ac:dyDescent="0.3">
      <c r="E67" s="1"/>
    </row>
    <row r="74" spans="5:16" x14ac:dyDescent="0.3">
      <c r="P74" s="1"/>
    </row>
    <row r="75" spans="5:16" x14ac:dyDescent="0.3">
      <c r="E75" s="1"/>
      <c r="F75" s="1"/>
      <c r="G75" s="1"/>
      <c r="H75" s="1"/>
      <c r="I75" s="7"/>
      <c r="J75" s="1"/>
      <c r="K75" s="1"/>
      <c r="L75" s="7"/>
      <c r="M75" s="1"/>
    </row>
    <row r="76" spans="5:16" x14ac:dyDescent="0.3">
      <c r="E76" s="1"/>
      <c r="F76" s="1"/>
      <c r="G76" s="1"/>
      <c r="H76" s="1"/>
      <c r="I76" s="7"/>
      <c r="J76" s="1"/>
      <c r="K76" s="1"/>
      <c r="L76" s="7"/>
      <c r="M76" s="1"/>
    </row>
    <row r="77" spans="5:16" x14ac:dyDescent="0.3">
      <c r="E77" s="1"/>
      <c r="F77" s="1"/>
      <c r="G77" s="1"/>
      <c r="H77" s="1"/>
      <c r="I77" s="7"/>
      <c r="J77" s="1"/>
      <c r="K77" s="1"/>
      <c r="L77" s="7"/>
      <c r="M77" s="1"/>
    </row>
    <row r="81" spans="2:29" x14ac:dyDescent="0.3">
      <c r="P81" s="1"/>
    </row>
    <row r="82" spans="2:29" x14ac:dyDescent="0.3">
      <c r="P82" s="1"/>
    </row>
    <row r="83" spans="2:29" x14ac:dyDescent="0.3">
      <c r="P83" s="1"/>
    </row>
    <row r="86" spans="2:29" x14ac:dyDescent="0.3">
      <c r="B86" s="1"/>
      <c r="F86" s="1"/>
      <c r="G86" s="1"/>
      <c r="H86" s="1"/>
      <c r="I86" s="7"/>
      <c r="J86" s="1"/>
      <c r="K86" s="1"/>
      <c r="L86" s="7"/>
      <c r="M86" s="1"/>
      <c r="Q86" s="1"/>
    </row>
    <row r="87" spans="2:29" x14ac:dyDescent="0.3">
      <c r="E87" s="1"/>
      <c r="F87" s="1"/>
      <c r="G87" s="1"/>
      <c r="H87" s="1"/>
      <c r="I87" s="7"/>
      <c r="J87" s="1"/>
      <c r="K87" s="1"/>
      <c r="L87" s="7"/>
      <c r="M87" s="1"/>
    </row>
    <row r="88" spans="2:29" x14ac:dyDescent="0.3">
      <c r="E88" s="1"/>
      <c r="F88" s="1"/>
      <c r="G88" s="1"/>
      <c r="H88" s="1"/>
      <c r="I88" s="7"/>
      <c r="J88" s="1"/>
      <c r="K88" s="1"/>
      <c r="L88" s="7"/>
      <c r="M88" s="1"/>
    </row>
    <row r="91" spans="2:29" x14ac:dyDescent="0.3">
      <c r="E91" s="1"/>
    </row>
    <row r="93" spans="2:29" x14ac:dyDescent="0.3">
      <c r="F93" s="1"/>
      <c r="G93" s="1"/>
      <c r="H93" s="1"/>
      <c r="I93" s="7"/>
      <c r="J93" s="1"/>
      <c r="K93" s="1"/>
      <c r="M93" s="1"/>
      <c r="Q93" s="1"/>
      <c r="R93" s="7"/>
      <c r="S93" s="1"/>
      <c r="U93" s="7"/>
      <c r="V93" s="1"/>
      <c r="W93" s="1"/>
      <c r="X93" s="7"/>
      <c r="Y93" s="1"/>
      <c r="Z93" s="1"/>
      <c r="AA93" s="7"/>
      <c r="AC93" s="1"/>
    </row>
    <row r="94" spans="2:29" x14ac:dyDescent="0.3">
      <c r="E94" s="1"/>
      <c r="F94" s="1"/>
      <c r="G94" s="1"/>
      <c r="H94" s="1"/>
      <c r="I94" s="7"/>
      <c r="J94" s="1"/>
      <c r="K94" s="1"/>
      <c r="M94" s="1"/>
      <c r="Q94" s="1"/>
      <c r="R94" s="7"/>
      <c r="S94" s="1"/>
      <c r="U94" s="7"/>
      <c r="V94" s="1"/>
      <c r="W94" s="1"/>
      <c r="X94" s="7"/>
      <c r="Y94" s="1"/>
      <c r="Z94" s="1"/>
      <c r="AA94" s="7"/>
      <c r="AC94" s="1"/>
    </row>
    <row r="95" spans="2:29" x14ac:dyDescent="0.3">
      <c r="E95" s="1"/>
      <c r="F95" s="1"/>
      <c r="G95" s="1"/>
      <c r="H95" s="1"/>
      <c r="I95" s="7"/>
      <c r="J95" s="1"/>
      <c r="K95" s="1"/>
      <c r="M95" s="1"/>
      <c r="Q95" s="1"/>
      <c r="R95" s="7"/>
      <c r="S95" s="1"/>
      <c r="U95" s="7"/>
      <c r="V95" s="1"/>
      <c r="W95" s="1"/>
      <c r="X95" s="7"/>
      <c r="Y95" s="1"/>
      <c r="Z95" s="1"/>
      <c r="AA95" s="7"/>
      <c r="AC95" s="1"/>
    </row>
    <row r="96" spans="2:29" x14ac:dyDescent="0.3">
      <c r="AC96" s="1"/>
    </row>
    <row r="97" spans="5:29" x14ac:dyDescent="0.3">
      <c r="E97" s="1"/>
      <c r="AC97" s="1"/>
    </row>
    <row r="98" spans="5:29" x14ac:dyDescent="0.3">
      <c r="E98" s="1"/>
      <c r="AC98" s="1"/>
    </row>
    <row r="99" spans="5:29" x14ac:dyDescent="0.3">
      <c r="E99" s="1"/>
      <c r="F99" s="1"/>
      <c r="G99" s="1"/>
      <c r="H99" s="1"/>
      <c r="I99" s="7"/>
      <c r="J99" s="1"/>
      <c r="K99" s="1"/>
      <c r="L99" s="7"/>
    </row>
    <row r="101" spans="5:29" x14ac:dyDescent="0.3">
      <c r="E101" s="1"/>
    </row>
    <row r="108" spans="5:29" x14ac:dyDescent="0.3">
      <c r="E108" s="1"/>
      <c r="F108" s="1"/>
      <c r="G108" s="1"/>
      <c r="H108" s="1"/>
      <c r="I108" s="7"/>
      <c r="J108" s="1"/>
      <c r="K108" s="1"/>
      <c r="L108" s="7"/>
    </row>
    <row r="109" spans="5:29" x14ac:dyDescent="0.3">
      <c r="E109" s="1"/>
      <c r="F109" s="1"/>
      <c r="G109" s="1"/>
      <c r="H109" s="1"/>
      <c r="I109" s="7"/>
      <c r="J109" s="1"/>
      <c r="K109" s="1"/>
      <c r="L109" s="7"/>
    </row>
    <row r="110" spans="5:29" x14ac:dyDescent="0.3">
      <c r="E110" s="1"/>
      <c r="F110" s="1"/>
      <c r="G110" s="1"/>
      <c r="H110" s="1"/>
      <c r="I110" s="7"/>
      <c r="J110" s="1"/>
      <c r="K110" s="1"/>
      <c r="L110" s="7"/>
    </row>
    <row r="119" spans="5:12" x14ac:dyDescent="0.3">
      <c r="E119" s="1"/>
      <c r="F119" s="1"/>
      <c r="G119" s="1"/>
      <c r="H119" s="1"/>
      <c r="I119" s="7"/>
      <c r="J119" s="1"/>
      <c r="K119" s="1"/>
      <c r="L119" s="7"/>
    </row>
    <row r="120" spans="5:12" x14ac:dyDescent="0.3">
      <c r="E120" s="1"/>
      <c r="F120" s="1"/>
      <c r="G120" s="1"/>
      <c r="H120" s="1"/>
      <c r="I120" s="7"/>
      <c r="J120" s="1"/>
      <c r="K120" s="1"/>
      <c r="L120" s="7"/>
    </row>
    <row r="121" spans="5:12" x14ac:dyDescent="0.3">
      <c r="E121" s="1"/>
      <c r="F121" s="1"/>
      <c r="G121" s="1"/>
      <c r="H121" s="1"/>
      <c r="I121" s="7"/>
      <c r="J121" s="1"/>
      <c r="K121" s="1"/>
      <c r="L121" s="7"/>
    </row>
    <row r="130" spans="5:27" x14ac:dyDescent="0.3">
      <c r="E130" s="1"/>
      <c r="F130" s="1"/>
      <c r="G130" s="1"/>
      <c r="H130" s="1"/>
      <c r="I130" s="7"/>
      <c r="J130" s="1"/>
      <c r="K130" s="1"/>
      <c r="L130" s="7"/>
    </row>
    <row r="131" spans="5:27" x14ac:dyDescent="0.3">
      <c r="E131" s="1"/>
      <c r="F131" s="1"/>
      <c r="G131" s="1"/>
      <c r="H131" s="1"/>
      <c r="I131" s="7"/>
      <c r="J131" s="1"/>
      <c r="K131" s="1"/>
      <c r="L131" s="7"/>
      <c r="P131" s="1"/>
    </row>
    <row r="132" spans="5:27" x14ac:dyDescent="0.3">
      <c r="E132" s="1"/>
      <c r="F132" s="1"/>
      <c r="G132" s="1"/>
      <c r="H132" s="1"/>
      <c r="I132" s="7"/>
      <c r="J132" s="1"/>
      <c r="K132" s="1"/>
      <c r="L132" s="7"/>
      <c r="P132" s="1"/>
    </row>
    <row r="133" spans="5:27" x14ac:dyDescent="0.3">
      <c r="P133" s="1"/>
    </row>
    <row r="134" spans="5:27" x14ac:dyDescent="0.3">
      <c r="E134" s="1"/>
      <c r="F134" s="1"/>
      <c r="G134" s="1"/>
      <c r="H134" s="1"/>
      <c r="I134" s="7"/>
      <c r="J134" s="1"/>
      <c r="K134" s="1"/>
    </row>
    <row r="137" spans="5:27" x14ac:dyDescent="0.3">
      <c r="E137" s="1"/>
      <c r="F137" s="1"/>
      <c r="G137" s="1"/>
      <c r="H137" s="1"/>
      <c r="I137" s="7"/>
      <c r="J137" s="1"/>
      <c r="K137" s="1"/>
    </row>
    <row r="138" spans="5:27" x14ac:dyDescent="0.3">
      <c r="E138" s="1"/>
      <c r="F138" s="1"/>
      <c r="G138" s="1"/>
      <c r="H138" s="1"/>
      <c r="I138" s="7"/>
      <c r="J138" s="1"/>
      <c r="K138" s="1"/>
    </row>
    <row r="141" spans="5:27" x14ac:dyDescent="0.3">
      <c r="E141" s="1"/>
      <c r="F141" s="1"/>
      <c r="G141" s="1"/>
      <c r="H141" s="1"/>
      <c r="I141" s="7"/>
      <c r="J141" s="1"/>
      <c r="K141" s="1"/>
      <c r="L141" s="7"/>
    </row>
    <row r="142" spans="5:27" x14ac:dyDescent="0.3">
      <c r="E142" s="1"/>
      <c r="F142" s="1"/>
      <c r="G142" s="1"/>
      <c r="H142" s="1"/>
      <c r="I142" s="7"/>
      <c r="J142" s="1"/>
      <c r="K142" s="1"/>
      <c r="L142" s="7"/>
    </row>
    <row r="143" spans="5:27" x14ac:dyDescent="0.3">
      <c r="E143" s="1"/>
      <c r="F143" s="1"/>
      <c r="G143" s="1"/>
      <c r="H143" s="1"/>
      <c r="I143" s="7"/>
      <c r="J143" s="1"/>
      <c r="K143" s="1"/>
      <c r="M143" s="1"/>
      <c r="Q143" s="1"/>
      <c r="R143" s="7"/>
      <c r="S143" s="1"/>
      <c r="U143" s="7"/>
      <c r="V143" s="1"/>
      <c r="W143" s="1"/>
      <c r="X143" s="7"/>
      <c r="Y143" s="1"/>
      <c r="Z143" s="1"/>
      <c r="AA143" s="7"/>
    </row>
    <row r="144" spans="5:27" x14ac:dyDescent="0.3">
      <c r="E144" s="1"/>
      <c r="F144" s="1"/>
      <c r="G144" s="1"/>
      <c r="H144" s="1"/>
      <c r="I144" s="7"/>
      <c r="J144" s="1"/>
      <c r="K144" s="1"/>
      <c r="M144" s="1"/>
      <c r="Q144" s="1"/>
      <c r="R144" s="7"/>
      <c r="S144" s="1"/>
      <c r="U144" s="7"/>
      <c r="V144" s="1"/>
      <c r="W144" s="1"/>
      <c r="X144" s="7"/>
      <c r="Y144" s="1"/>
      <c r="Z144" s="1"/>
      <c r="AA144" s="7"/>
    </row>
    <row r="145" spans="6:28" x14ac:dyDescent="0.3">
      <c r="F145" s="1"/>
      <c r="G145" s="1"/>
      <c r="H145" s="1"/>
      <c r="I145" s="7"/>
      <c r="J145" s="1"/>
      <c r="K145" s="1"/>
      <c r="M145" s="1"/>
      <c r="Q145" s="1"/>
      <c r="R145" s="7"/>
      <c r="S145" s="1"/>
      <c r="T145" s="1"/>
      <c r="U145" s="7"/>
      <c r="V145" s="1"/>
      <c r="W145" s="1"/>
      <c r="X145" s="7"/>
      <c r="Y145" s="1"/>
      <c r="Z145" s="1"/>
      <c r="AA145" s="7"/>
      <c r="AB14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16E3-9F0F-4B13-80FE-14DAA25E4A88}">
  <dimension ref="A1:P143"/>
  <sheetViews>
    <sheetView workbookViewId="0">
      <selection activeCell="B22" sqref="B22:L22"/>
    </sheetView>
  </sheetViews>
  <sheetFormatPr defaultRowHeight="14.4" x14ac:dyDescent="0.3"/>
  <cols>
    <col min="2" max="3" width="8.88671875" style="6"/>
    <col min="4" max="4" width="13.5546875" style="6" customWidth="1"/>
    <col min="5" max="5" width="8.88671875" style="6"/>
    <col min="6" max="6" width="8.88671875" style="19"/>
    <col min="7" max="8" width="8.88671875" style="6"/>
    <col min="9" max="9" width="12.6640625" style="15" customWidth="1"/>
    <col min="10" max="11" width="8.88671875" style="6"/>
    <col min="12" max="12" width="8.88671875" style="16"/>
    <col min="13" max="15" width="8.88671875" style="6"/>
    <col min="16" max="16" width="8.88671875" style="17"/>
  </cols>
  <sheetData>
    <row r="1" spans="1:16" x14ac:dyDescent="0.3">
      <c r="D1" s="7"/>
      <c r="E1" s="7"/>
      <c r="F1" s="14"/>
    </row>
    <row r="2" spans="1:16" x14ac:dyDescent="0.3">
      <c r="E2" s="8"/>
      <c r="F2" s="18"/>
    </row>
    <row r="3" spans="1:16" x14ac:dyDescent="0.3">
      <c r="B3" s="6" t="s">
        <v>12</v>
      </c>
      <c r="C3" s="6" t="s">
        <v>14</v>
      </c>
      <c r="D3" s="6" t="s">
        <v>15</v>
      </c>
      <c r="E3" s="6" t="s">
        <v>16</v>
      </c>
      <c r="F3" s="19" t="s">
        <v>27</v>
      </c>
      <c r="G3" s="6" t="s">
        <v>17</v>
      </c>
      <c r="H3" s="6" t="s">
        <v>18</v>
      </c>
      <c r="I3" s="15" t="s">
        <v>28</v>
      </c>
      <c r="J3" s="6" t="s">
        <v>19</v>
      </c>
      <c r="K3" s="6" t="s">
        <v>23</v>
      </c>
      <c r="L3" s="16" t="s">
        <v>29</v>
      </c>
      <c r="M3" s="6" t="s">
        <v>20</v>
      </c>
      <c r="N3" s="6" t="s">
        <v>21</v>
      </c>
      <c r="O3" s="6" t="s">
        <v>22</v>
      </c>
      <c r="P3" s="17" t="s">
        <v>30</v>
      </c>
    </row>
    <row r="4" spans="1:16" x14ac:dyDescent="0.3">
      <c r="A4" s="3" t="s">
        <v>5</v>
      </c>
      <c r="B4" s="10">
        <v>2.6816666666666684</v>
      </c>
      <c r="C4" s="11">
        <v>2.6816666666666684</v>
      </c>
      <c r="D4" s="11">
        <v>6.9066666666666698</v>
      </c>
      <c r="E4" s="10">
        <v>2.6816666666666684</v>
      </c>
      <c r="F4" s="20">
        <f>AVERAGE(B4:E4)</f>
        <v>3.7379166666666688</v>
      </c>
      <c r="G4" s="11">
        <v>8.6116666666666681</v>
      </c>
      <c r="H4" s="10">
        <v>5.3966666666666718</v>
      </c>
      <c r="I4" s="21">
        <f>AVERAGE(G4:H4)</f>
        <v>7.00416666666667</v>
      </c>
      <c r="J4" s="11">
        <v>17.04666666666667</v>
      </c>
      <c r="K4" s="11">
        <v>10.911666666666669</v>
      </c>
      <c r="L4" s="22">
        <f>AVERAGE(J4:K4)</f>
        <v>13.97916666666667</v>
      </c>
      <c r="M4" s="10">
        <v>11.606666666666666</v>
      </c>
      <c r="N4" s="11">
        <v>15.071666666666669</v>
      </c>
      <c r="O4" s="11">
        <v>14.496666666666666</v>
      </c>
      <c r="P4" s="23">
        <f>AVERAGE(M4:O4)</f>
        <v>13.725</v>
      </c>
    </row>
    <row r="5" spans="1:16" x14ac:dyDescent="0.3">
      <c r="A5" s="3" t="s">
        <v>6</v>
      </c>
      <c r="B5" s="10">
        <v>3.0633333333333361</v>
      </c>
      <c r="C5" s="11">
        <v>5.3483333333333327</v>
      </c>
      <c r="D5" s="11">
        <v>9.6983333333333341</v>
      </c>
      <c r="E5" s="10">
        <v>13.433333333333334</v>
      </c>
      <c r="F5" s="20">
        <f t="shared" ref="F5:F32" si="0">AVERAGE(B5:E5)</f>
        <v>7.8858333333333341</v>
      </c>
      <c r="G5" s="11">
        <v>8.3633333333333333</v>
      </c>
      <c r="H5" s="10">
        <v>5.543333333333333</v>
      </c>
      <c r="I5" s="21">
        <f t="shared" ref="I5:I32" si="1">AVERAGE(G5:H5)</f>
        <v>6.9533333333333331</v>
      </c>
      <c r="J5" s="11">
        <v>15.808333333333334</v>
      </c>
      <c r="K5" s="11">
        <v>2.3783333333333339</v>
      </c>
      <c r="L5" s="22">
        <f t="shared" ref="L5:L32" si="2">AVERAGE(J5:K5)</f>
        <v>9.0933333333333337</v>
      </c>
      <c r="M5" s="10">
        <v>2.3783333333333339</v>
      </c>
      <c r="N5" s="11">
        <v>13.078333333333333</v>
      </c>
      <c r="O5" s="11">
        <v>15.138333333333332</v>
      </c>
      <c r="P5" s="23">
        <f t="shared" ref="P5:P32" si="3">AVERAGE(M5:O5)</f>
        <v>10.198333333333332</v>
      </c>
    </row>
    <row r="6" spans="1:16" x14ac:dyDescent="0.3">
      <c r="A6" s="3">
        <v>453</v>
      </c>
      <c r="B6" s="10">
        <v>3.4699999999999989</v>
      </c>
      <c r="C6" s="11">
        <v>3.4699999999999989</v>
      </c>
      <c r="D6" s="11">
        <v>5.0799999999999983</v>
      </c>
      <c r="E6" s="10">
        <v>3.4699999999999989</v>
      </c>
      <c r="F6" s="20">
        <f t="shared" si="0"/>
        <v>3.8724999999999987</v>
      </c>
      <c r="G6" s="11">
        <v>3.4699999999999989</v>
      </c>
      <c r="H6" s="10">
        <v>4.3699999999999974</v>
      </c>
      <c r="I6" s="21">
        <f t="shared" si="1"/>
        <v>3.9199999999999982</v>
      </c>
      <c r="J6" s="11">
        <v>12.715</v>
      </c>
      <c r="K6" s="11">
        <v>-1.5300000000000011</v>
      </c>
      <c r="L6" s="22">
        <f t="shared" si="2"/>
        <v>5.5924999999999994</v>
      </c>
      <c r="M6" s="10">
        <v>10.614999999999998</v>
      </c>
      <c r="N6" s="11">
        <v>10.445</v>
      </c>
      <c r="O6" s="11">
        <v>14.799999999999997</v>
      </c>
      <c r="P6" s="23">
        <f t="shared" si="3"/>
        <v>11.953333333333333</v>
      </c>
    </row>
    <row r="7" spans="1:16" x14ac:dyDescent="0.3">
      <c r="A7" s="3" t="s">
        <v>7</v>
      </c>
      <c r="B7" s="10">
        <v>4.071666666666669</v>
      </c>
      <c r="C7" s="11">
        <v>5.1716666666666704</v>
      </c>
      <c r="D7" s="11">
        <v>11.361666666666668</v>
      </c>
      <c r="E7" s="10">
        <v>8.5516666666666694</v>
      </c>
      <c r="F7" s="20">
        <f t="shared" si="0"/>
        <v>7.2891666666666692</v>
      </c>
      <c r="G7" s="11">
        <v>11.381666666666668</v>
      </c>
      <c r="H7" s="10">
        <v>11.936666666666671</v>
      </c>
      <c r="I7" s="21">
        <f t="shared" si="1"/>
        <v>11.659166666666669</v>
      </c>
      <c r="J7" s="11">
        <v>15.676666666666669</v>
      </c>
      <c r="K7" s="11">
        <v>6.1816666666666684</v>
      </c>
      <c r="L7" s="22">
        <f t="shared" si="2"/>
        <v>10.929166666666669</v>
      </c>
      <c r="M7" s="10">
        <v>11.441666666666666</v>
      </c>
      <c r="N7" s="11">
        <v>14.236666666666668</v>
      </c>
      <c r="O7" s="11">
        <v>14.54666666666667</v>
      </c>
      <c r="P7" s="23">
        <f t="shared" si="3"/>
        <v>13.408333333333337</v>
      </c>
    </row>
    <row r="8" spans="1:16" x14ac:dyDescent="0.3">
      <c r="A8" s="3">
        <v>231</v>
      </c>
      <c r="B8" s="10">
        <v>6.73</v>
      </c>
      <c r="C8" s="11">
        <v>8.5</v>
      </c>
      <c r="D8" s="11">
        <v>12.18</v>
      </c>
      <c r="E8" s="10">
        <v>16.854999999999997</v>
      </c>
      <c r="F8" s="20">
        <f t="shared" si="0"/>
        <v>11.06625</v>
      </c>
      <c r="G8" s="11">
        <v>9.0150000000000006</v>
      </c>
      <c r="H8" s="10">
        <v>2.9849999999999994</v>
      </c>
      <c r="I8" s="21">
        <f t="shared" si="1"/>
        <v>6</v>
      </c>
      <c r="J8" s="11">
        <v>13.285</v>
      </c>
      <c r="K8" s="11">
        <v>2.9849999999999994</v>
      </c>
      <c r="L8" s="22">
        <f t="shared" si="2"/>
        <v>8.1349999999999998</v>
      </c>
      <c r="M8" s="10">
        <v>2.9849999999999994</v>
      </c>
      <c r="N8" s="11">
        <v>5.18</v>
      </c>
      <c r="O8" s="11">
        <v>10</v>
      </c>
      <c r="P8" s="23">
        <f t="shared" si="3"/>
        <v>6.0549999999999997</v>
      </c>
    </row>
    <row r="9" spans="1:16" x14ac:dyDescent="0.3">
      <c r="A9" s="3">
        <v>468</v>
      </c>
      <c r="B9" s="10">
        <v>6.8299999999999983</v>
      </c>
      <c r="C9" s="11">
        <v>4.4200000000000017</v>
      </c>
      <c r="D9" s="11">
        <v>7.9500000000000028</v>
      </c>
      <c r="E9" s="10">
        <v>12.21</v>
      </c>
      <c r="F9" s="20">
        <f t="shared" si="0"/>
        <v>7.8525000000000009</v>
      </c>
      <c r="G9" s="11">
        <v>12.195</v>
      </c>
      <c r="H9" s="10">
        <v>15.445</v>
      </c>
      <c r="I9" s="21">
        <f t="shared" si="1"/>
        <v>13.82</v>
      </c>
      <c r="J9" s="11">
        <v>15.5</v>
      </c>
      <c r="K9" s="11">
        <v>4.7950000000000017</v>
      </c>
      <c r="L9" s="22">
        <f t="shared" si="2"/>
        <v>10.147500000000001</v>
      </c>
      <c r="M9" s="10">
        <v>11.350000000000001</v>
      </c>
      <c r="N9" s="11">
        <v>12.330000000000002</v>
      </c>
      <c r="O9" s="11">
        <v>15.855000000000004</v>
      </c>
      <c r="P9" s="23">
        <f t="shared" si="3"/>
        <v>13.178333333333336</v>
      </c>
    </row>
    <row r="10" spans="1:16" x14ac:dyDescent="0.3">
      <c r="A10" s="4" t="s">
        <v>8</v>
      </c>
      <c r="B10" s="10">
        <v>-2.2133333333333347</v>
      </c>
      <c r="C10" s="11">
        <v>2.7866666666666653</v>
      </c>
      <c r="D10" s="11">
        <v>6.9166666666666643</v>
      </c>
      <c r="E10" s="10">
        <v>3.1316666666666642</v>
      </c>
      <c r="F10" s="20">
        <f t="shared" si="0"/>
        <v>2.6554166666666648</v>
      </c>
      <c r="G10" s="11">
        <v>8.8966666666666647</v>
      </c>
      <c r="H10" s="10">
        <v>3.2366666666666681</v>
      </c>
      <c r="I10" s="21">
        <f t="shared" si="1"/>
        <v>6.0666666666666664</v>
      </c>
      <c r="J10" s="11">
        <v>16.646666666666665</v>
      </c>
      <c r="K10" s="11">
        <v>2.7866666666666653</v>
      </c>
      <c r="L10" s="22">
        <f t="shared" si="2"/>
        <v>9.716666666666665</v>
      </c>
      <c r="M10" s="10">
        <v>10.151666666666667</v>
      </c>
      <c r="N10" s="11">
        <v>2.7866666666666653</v>
      </c>
      <c r="O10" s="11">
        <v>14.456666666666667</v>
      </c>
      <c r="P10" s="23">
        <f t="shared" si="3"/>
        <v>9.1316666666666659</v>
      </c>
    </row>
    <row r="11" spans="1:16" x14ac:dyDescent="0.3">
      <c r="A11" s="4" t="s">
        <v>9</v>
      </c>
      <c r="B11" s="10">
        <v>2.6466666666666647</v>
      </c>
      <c r="C11" s="11">
        <v>2.6466666666666647</v>
      </c>
      <c r="D11" s="11">
        <v>6.6866666666666639</v>
      </c>
      <c r="E11" s="10">
        <v>2.6466666666666647</v>
      </c>
      <c r="F11" s="20">
        <f t="shared" si="0"/>
        <v>3.6566666666666645</v>
      </c>
      <c r="G11" s="11">
        <v>8.6666666666666643</v>
      </c>
      <c r="H11" s="10">
        <v>-2.3533333333333353</v>
      </c>
      <c r="I11" s="21">
        <f t="shared" si="1"/>
        <v>3.1566666666666645</v>
      </c>
      <c r="J11" s="11">
        <v>16.711666666666662</v>
      </c>
      <c r="K11" s="11">
        <v>9.7716666666666647</v>
      </c>
      <c r="L11" s="22">
        <f t="shared" si="2"/>
        <v>13.241666666666664</v>
      </c>
      <c r="M11" s="10">
        <v>11.441666666666666</v>
      </c>
      <c r="N11" s="11">
        <v>15.706666666666667</v>
      </c>
      <c r="O11" s="11">
        <v>14.811666666666664</v>
      </c>
      <c r="P11" s="23">
        <f t="shared" si="3"/>
        <v>13.986666666666665</v>
      </c>
    </row>
    <row r="12" spans="1:16" x14ac:dyDescent="0.3">
      <c r="B12" s="10"/>
      <c r="C12" s="11"/>
      <c r="D12" s="11"/>
      <c r="E12" s="10"/>
      <c r="F12" s="20"/>
      <c r="G12" s="11"/>
      <c r="H12" s="10"/>
      <c r="I12" s="21"/>
      <c r="J12" s="11"/>
      <c r="K12" s="11"/>
      <c r="L12" s="22"/>
      <c r="M12" s="10"/>
      <c r="N12" s="11"/>
      <c r="O12" s="11"/>
      <c r="P12" s="23"/>
    </row>
    <row r="13" spans="1:16" x14ac:dyDescent="0.3">
      <c r="B13" s="6" t="s">
        <v>12</v>
      </c>
      <c r="C13" s="6" t="s">
        <v>14</v>
      </c>
      <c r="D13" s="6" t="s">
        <v>15</v>
      </c>
      <c r="E13" s="6" t="s">
        <v>16</v>
      </c>
      <c r="F13" s="20"/>
      <c r="G13" s="6" t="s">
        <v>17</v>
      </c>
      <c r="H13" s="6" t="s">
        <v>18</v>
      </c>
      <c r="I13" s="21"/>
      <c r="J13" s="6" t="s">
        <v>19</v>
      </c>
      <c r="K13" s="6" t="s">
        <v>23</v>
      </c>
      <c r="L13" s="22"/>
      <c r="M13" s="6" t="s">
        <v>20</v>
      </c>
      <c r="N13" s="6" t="s">
        <v>21</v>
      </c>
      <c r="O13" s="6" t="s">
        <v>22</v>
      </c>
      <c r="P13" s="23"/>
    </row>
    <row r="14" spans="1:16" x14ac:dyDescent="0.3">
      <c r="A14" s="3" t="s">
        <v>5</v>
      </c>
      <c r="B14" s="10">
        <v>3.5966666666666676</v>
      </c>
      <c r="C14" s="11">
        <v>4.1666666666666679</v>
      </c>
      <c r="D14" s="11">
        <v>4.7966666666666704</v>
      </c>
      <c r="E14" s="10">
        <v>5.7916666666666679</v>
      </c>
      <c r="F14" s="20">
        <f t="shared" si="0"/>
        <v>4.5879166666666684</v>
      </c>
      <c r="G14" s="11">
        <v>3.5966666666666676</v>
      </c>
      <c r="H14" s="10">
        <v>3.5966666666666676</v>
      </c>
      <c r="I14" s="21">
        <f t="shared" si="1"/>
        <v>3.5966666666666676</v>
      </c>
      <c r="J14" s="11">
        <v>16.08666666666667</v>
      </c>
      <c r="K14" s="11">
        <v>9.8666666666666671</v>
      </c>
      <c r="L14" s="22">
        <f t="shared" si="2"/>
        <v>12.976666666666668</v>
      </c>
      <c r="M14" s="10">
        <v>10.576666666666668</v>
      </c>
      <c r="N14" s="11">
        <v>13.346666666666668</v>
      </c>
      <c r="O14" s="11">
        <v>15.131666666666664</v>
      </c>
      <c r="P14" s="23">
        <f t="shared" si="3"/>
        <v>13.018333333333333</v>
      </c>
    </row>
    <row r="15" spans="1:16" x14ac:dyDescent="0.3">
      <c r="A15" s="3" t="s">
        <v>6</v>
      </c>
      <c r="B15" s="10">
        <v>4.2183333333333373</v>
      </c>
      <c r="C15" s="11">
        <v>6.8133333333333361</v>
      </c>
      <c r="D15" s="11">
        <v>9.7483333333333384</v>
      </c>
      <c r="E15" s="10">
        <v>13.603333333333335</v>
      </c>
      <c r="F15" s="20">
        <f t="shared" si="0"/>
        <v>8.5958333333333368</v>
      </c>
      <c r="G15" s="11">
        <v>2.2583333333333364</v>
      </c>
      <c r="H15" s="10">
        <v>4.3233333333333341</v>
      </c>
      <c r="I15" s="21">
        <f t="shared" si="1"/>
        <v>3.2908333333333353</v>
      </c>
      <c r="J15" s="11">
        <v>15.118333333333336</v>
      </c>
      <c r="K15" s="11">
        <v>-2.7416666666666636</v>
      </c>
      <c r="L15" s="22">
        <f t="shared" si="2"/>
        <v>6.1883333333333361</v>
      </c>
      <c r="M15" s="10">
        <v>2.2583333333333364</v>
      </c>
      <c r="N15" s="11">
        <v>11.483333333333338</v>
      </c>
      <c r="O15" s="11">
        <v>14.948333333333334</v>
      </c>
      <c r="P15" s="23">
        <f t="shared" si="3"/>
        <v>9.5633333333333361</v>
      </c>
    </row>
    <row r="16" spans="1:16" x14ac:dyDescent="0.3">
      <c r="A16" s="3">
        <v>453</v>
      </c>
      <c r="B16" s="10">
        <v>3.1266666666666652</v>
      </c>
      <c r="C16" s="11">
        <v>3.1266666666666652</v>
      </c>
      <c r="D16" s="11">
        <v>4.9116666666666617</v>
      </c>
      <c r="E16" s="10">
        <v>3.1266666666666652</v>
      </c>
      <c r="F16" s="20">
        <f t="shared" si="0"/>
        <v>3.5729166666666643</v>
      </c>
      <c r="G16" s="11">
        <v>-1.8733333333333348</v>
      </c>
      <c r="H16" s="10">
        <v>3.9666666666666686</v>
      </c>
      <c r="I16" s="21">
        <f t="shared" si="1"/>
        <v>1.0466666666666669</v>
      </c>
      <c r="J16" s="11">
        <v>12.966666666666665</v>
      </c>
      <c r="K16" s="11">
        <v>3.1266666666666652</v>
      </c>
      <c r="L16" s="22">
        <f t="shared" si="2"/>
        <v>8.0466666666666651</v>
      </c>
      <c r="M16" s="10">
        <v>10.636666666666663</v>
      </c>
      <c r="N16" s="11">
        <v>9.8566666666666656</v>
      </c>
      <c r="O16" s="11">
        <v>12.986666666666665</v>
      </c>
      <c r="P16" s="23">
        <f t="shared" si="3"/>
        <v>11.159999999999997</v>
      </c>
    </row>
    <row r="17" spans="1:16" x14ac:dyDescent="0.3">
      <c r="A17" s="3" t="s">
        <v>7</v>
      </c>
      <c r="B17" s="10">
        <v>7.6400000000000041</v>
      </c>
      <c r="C17" s="11">
        <v>7.6400000000000041</v>
      </c>
      <c r="D17" s="11">
        <v>12.810000000000006</v>
      </c>
      <c r="E17" s="10">
        <v>10.960000000000004</v>
      </c>
      <c r="F17" s="20">
        <f t="shared" si="0"/>
        <v>9.7625000000000046</v>
      </c>
      <c r="G17" s="11">
        <v>8.2100000000000044</v>
      </c>
      <c r="H17" s="10">
        <v>11.990000000000006</v>
      </c>
      <c r="I17" s="21">
        <f t="shared" si="1"/>
        <v>10.100000000000005</v>
      </c>
      <c r="J17" s="11">
        <v>15.095000000000002</v>
      </c>
      <c r="K17" s="11">
        <v>7.6400000000000041</v>
      </c>
      <c r="L17" s="22">
        <f t="shared" si="2"/>
        <v>11.367500000000003</v>
      </c>
      <c r="M17" s="10">
        <v>7.6400000000000041</v>
      </c>
      <c r="N17" s="11">
        <v>13.215000000000003</v>
      </c>
      <c r="O17" s="11">
        <v>15.565000000000005</v>
      </c>
      <c r="P17" s="23">
        <f t="shared" si="3"/>
        <v>12.140000000000006</v>
      </c>
    </row>
    <row r="18" spans="1:16" x14ac:dyDescent="0.3">
      <c r="A18" s="3">
        <v>231</v>
      </c>
      <c r="B18" s="10">
        <v>8.4883333333333333</v>
      </c>
      <c r="C18" s="11">
        <v>9.9583333333333321</v>
      </c>
      <c r="D18" s="11">
        <v>11.443333333333332</v>
      </c>
      <c r="E18" s="10">
        <v>16.918333333333333</v>
      </c>
      <c r="F18" s="20">
        <f t="shared" si="0"/>
        <v>11.702083333333333</v>
      </c>
      <c r="G18" s="11">
        <v>3.7133333333333347</v>
      </c>
      <c r="H18" s="10">
        <v>3.7133333333333347</v>
      </c>
      <c r="I18" s="21">
        <f t="shared" si="1"/>
        <v>3.7133333333333347</v>
      </c>
      <c r="J18" s="11">
        <v>12.148333333333337</v>
      </c>
      <c r="K18" s="11">
        <v>-1.2866666666666653</v>
      </c>
      <c r="L18" s="22">
        <f t="shared" si="2"/>
        <v>5.4308333333333358</v>
      </c>
      <c r="M18" s="10">
        <v>3.7133333333333347</v>
      </c>
      <c r="N18" s="11">
        <v>3.7133333333333347</v>
      </c>
      <c r="O18" s="11">
        <v>9.6333333333333364</v>
      </c>
      <c r="P18" s="23">
        <f t="shared" si="3"/>
        <v>5.6866666666666683</v>
      </c>
    </row>
    <row r="19" spans="1:16" x14ac:dyDescent="0.3">
      <c r="A19" s="3">
        <v>468</v>
      </c>
      <c r="B19" s="10">
        <v>6.9066666666666663</v>
      </c>
      <c r="C19" s="11">
        <v>6.9066666666666663</v>
      </c>
      <c r="D19" s="11">
        <v>1.9066666666666663</v>
      </c>
      <c r="E19" s="10">
        <v>14.706666666666667</v>
      </c>
      <c r="F19" s="20">
        <f t="shared" si="0"/>
        <v>7.6066666666666665</v>
      </c>
      <c r="G19" s="11">
        <v>10.451666666666668</v>
      </c>
      <c r="H19" s="10">
        <v>1.9066666666666663</v>
      </c>
      <c r="I19" s="21">
        <f t="shared" si="1"/>
        <v>6.1791666666666671</v>
      </c>
      <c r="J19" s="11">
        <v>17.071666666666665</v>
      </c>
      <c r="K19" s="11">
        <v>6.9066666666666663</v>
      </c>
      <c r="L19" s="22">
        <f t="shared" si="2"/>
        <v>11.989166666666666</v>
      </c>
      <c r="M19" s="10">
        <v>9.5416666666666714</v>
      </c>
      <c r="N19" s="11">
        <v>9.8216666666666654</v>
      </c>
      <c r="O19" s="11">
        <v>15.271666666666668</v>
      </c>
      <c r="P19" s="23">
        <f t="shared" si="3"/>
        <v>11.545000000000002</v>
      </c>
    </row>
    <row r="20" spans="1:16" x14ac:dyDescent="0.3">
      <c r="A20" s="4" t="s">
        <v>8</v>
      </c>
      <c r="B20" s="10">
        <v>0.84166666666666856</v>
      </c>
      <c r="C20" s="11">
        <v>5.8416666666666686</v>
      </c>
      <c r="D20" s="11">
        <v>0.84166666666666856</v>
      </c>
      <c r="E20" s="10">
        <v>8.3616666666666717</v>
      </c>
      <c r="F20" s="20">
        <f t="shared" si="0"/>
        <v>3.9716666666666693</v>
      </c>
      <c r="G20" s="11">
        <v>5.8416666666666686</v>
      </c>
      <c r="H20" s="10">
        <v>0.84166666666666856</v>
      </c>
      <c r="I20" s="21">
        <f t="shared" si="1"/>
        <v>3.3416666666666686</v>
      </c>
      <c r="J20" s="11">
        <v>17.926666666666669</v>
      </c>
      <c r="K20" s="11">
        <v>5.8416666666666686</v>
      </c>
      <c r="L20" s="22">
        <f t="shared" si="2"/>
        <v>11.884166666666669</v>
      </c>
      <c r="M20" s="10">
        <v>8.6716666666666669</v>
      </c>
      <c r="N20" s="11">
        <v>0.84166666666666856</v>
      </c>
      <c r="O20" s="11">
        <v>13.796666666666667</v>
      </c>
      <c r="P20" s="23">
        <f t="shared" si="3"/>
        <v>7.7700000000000005</v>
      </c>
    </row>
    <row r="21" spans="1:16" x14ac:dyDescent="0.3">
      <c r="A21" s="4" t="s">
        <v>9</v>
      </c>
      <c r="B21" s="10">
        <v>0.39499999999999957</v>
      </c>
      <c r="C21" s="11">
        <v>5.3949999999999996</v>
      </c>
      <c r="D21" s="11">
        <v>0.39499999999999957</v>
      </c>
      <c r="E21" s="10">
        <v>5.3949999999999996</v>
      </c>
      <c r="F21" s="20">
        <f t="shared" si="0"/>
        <v>2.8949999999999996</v>
      </c>
      <c r="G21" s="11">
        <v>5.3949999999999996</v>
      </c>
      <c r="H21" s="10">
        <v>0.39499999999999957</v>
      </c>
      <c r="I21" s="21">
        <f t="shared" si="1"/>
        <v>2.8949999999999996</v>
      </c>
      <c r="J21" s="11">
        <v>16.739999999999998</v>
      </c>
      <c r="K21" s="11">
        <v>5.3949999999999996</v>
      </c>
      <c r="L21" s="22">
        <f t="shared" si="2"/>
        <v>11.067499999999999</v>
      </c>
      <c r="M21" s="10">
        <v>10.324999999999999</v>
      </c>
      <c r="N21" s="11">
        <v>14.984999999999999</v>
      </c>
      <c r="O21" s="11">
        <v>14.79</v>
      </c>
      <c r="P21" s="23">
        <f t="shared" si="3"/>
        <v>13.366666666666665</v>
      </c>
    </row>
    <row r="22" spans="1:16" x14ac:dyDescent="0.3">
      <c r="B22" s="10"/>
      <c r="C22" s="11"/>
      <c r="D22" s="11"/>
      <c r="E22" s="10"/>
      <c r="F22" s="20"/>
      <c r="G22" s="11"/>
      <c r="H22" s="10"/>
      <c r="I22" s="21"/>
      <c r="J22" s="11"/>
      <c r="K22" s="11"/>
      <c r="L22" s="22"/>
      <c r="M22" s="10"/>
      <c r="N22" s="11"/>
      <c r="O22" s="11"/>
      <c r="P22" s="23"/>
    </row>
    <row r="23" spans="1:16" x14ac:dyDescent="0.3">
      <c r="C23" s="11"/>
      <c r="D23" s="11"/>
      <c r="E23" s="10"/>
      <c r="F23" s="20"/>
      <c r="G23" s="11"/>
      <c r="H23" s="10"/>
      <c r="I23" s="21"/>
      <c r="J23" s="11"/>
      <c r="K23" s="11"/>
      <c r="L23" s="22"/>
      <c r="M23" s="10"/>
      <c r="N23" s="11"/>
      <c r="O23" s="11"/>
      <c r="P23" s="23"/>
    </row>
    <row r="24" spans="1:16" x14ac:dyDescent="0.3">
      <c r="B24" s="6" t="s">
        <v>12</v>
      </c>
      <c r="C24" s="6" t="s">
        <v>14</v>
      </c>
      <c r="D24" s="6" t="s">
        <v>15</v>
      </c>
      <c r="E24" s="6" t="s">
        <v>16</v>
      </c>
      <c r="F24" s="20"/>
      <c r="G24" s="6" t="s">
        <v>17</v>
      </c>
      <c r="H24" s="6" t="s">
        <v>18</v>
      </c>
      <c r="I24" s="21"/>
      <c r="J24" s="6" t="s">
        <v>19</v>
      </c>
      <c r="K24" s="6" t="s">
        <v>23</v>
      </c>
      <c r="L24" s="22"/>
      <c r="M24" s="6" t="s">
        <v>20</v>
      </c>
      <c r="N24" s="6" t="s">
        <v>21</v>
      </c>
      <c r="O24" s="6" t="s">
        <v>22</v>
      </c>
      <c r="P24" s="23"/>
    </row>
    <row r="25" spans="1:16" x14ac:dyDescent="0.3">
      <c r="A25" s="3" t="s">
        <v>5</v>
      </c>
      <c r="B25" s="10">
        <v>1.5783333333333331</v>
      </c>
      <c r="C25" s="11">
        <v>6.5783333333333331</v>
      </c>
      <c r="D25" s="11">
        <v>1.5783333333333331</v>
      </c>
      <c r="E25" s="10">
        <v>8.163333333333334</v>
      </c>
      <c r="F25" s="20">
        <f t="shared" si="0"/>
        <v>4.4745833333333334</v>
      </c>
      <c r="G25" s="11">
        <v>6.5783333333333331</v>
      </c>
      <c r="H25" s="10">
        <v>1.5783333333333331</v>
      </c>
      <c r="I25" s="21">
        <f t="shared" si="1"/>
        <v>4.0783333333333331</v>
      </c>
      <c r="J25" s="11">
        <v>15.628333333333334</v>
      </c>
      <c r="K25" s="11">
        <v>9.4883333333333297</v>
      </c>
      <c r="L25" s="22">
        <f t="shared" si="2"/>
        <v>12.558333333333332</v>
      </c>
      <c r="M25" s="10">
        <v>9.6533333333333324</v>
      </c>
      <c r="N25" s="11">
        <v>13.048333333333332</v>
      </c>
      <c r="O25" s="11">
        <v>13.993333333333332</v>
      </c>
      <c r="P25" s="23">
        <f t="shared" si="3"/>
        <v>12.231666666666664</v>
      </c>
    </row>
    <row r="26" spans="1:16" x14ac:dyDescent="0.3">
      <c r="A26" s="3" t="s">
        <v>6</v>
      </c>
      <c r="B26" s="10">
        <v>5.1283333333333339</v>
      </c>
      <c r="C26" s="11">
        <v>7.1233333333333313</v>
      </c>
      <c r="D26" s="11">
        <v>9.8183333333333316</v>
      </c>
      <c r="E26" s="10">
        <v>13.758333333333329</v>
      </c>
      <c r="F26" s="20">
        <f t="shared" si="0"/>
        <v>8.9570833333333315</v>
      </c>
      <c r="G26" s="11">
        <v>2.303333333333331</v>
      </c>
      <c r="H26" s="10">
        <v>4.823333333333327</v>
      </c>
      <c r="I26" s="21">
        <f t="shared" si="1"/>
        <v>3.563333333333329</v>
      </c>
      <c r="J26" s="11">
        <v>14.908333333333328</v>
      </c>
      <c r="K26" s="11">
        <v>-2.696666666666669</v>
      </c>
      <c r="L26" s="22">
        <f t="shared" si="2"/>
        <v>6.1058333333333294</v>
      </c>
      <c r="M26" s="10">
        <v>3.7933333333333259</v>
      </c>
      <c r="N26" s="11">
        <v>11.45333333333333</v>
      </c>
      <c r="O26" s="11">
        <v>15.013333333333332</v>
      </c>
      <c r="P26" s="23">
        <f t="shared" si="3"/>
        <v>10.086666666666662</v>
      </c>
    </row>
    <row r="27" spans="1:16" x14ac:dyDescent="0.3">
      <c r="A27" s="3">
        <v>453</v>
      </c>
      <c r="B27" s="10">
        <v>2.8550000000000004</v>
      </c>
      <c r="C27" s="11">
        <v>2.8550000000000004</v>
      </c>
      <c r="D27" s="11">
        <v>3.5800000000000018</v>
      </c>
      <c r="E27" s="10">
        <v>4.100000000000005</v>
      </c>
      <c r="F27" s="20">
        <f t="shared" si="0"/>
        <v>3.3475000000000019</v>
      </c>
      <c r="G27" s="11">
        <v>2.8550000000000004</v>
      </c>
      <c r="H27" s="10">
        <v>2.8550000000000004</v>
      </c>
      <c r="I27" s="21">
        <f t="shared" si="1"/>
        <v>2.8550000000000004</v>
      </c>
      <c r="J27" s="11">
        <v>12.775000000000002</v>
      </c>
      <c r="K27" s="11">
        <v>2.8550000000000004</v>
      </c>
      <c r="L27" s="22">
        <f t="shared" si="2"/>
        <v>7.8150000000000013</v>
      </c>
      <c r="M27" s="10">
        <v>10.400000000000002</v>
      </c>
      <c r="N27" s="11">
        <v>9.84</v>
      </c>
      <c r="O27" s="11">
        <v>14.705000000000002</v>
      </c>
      <c r="P27" s="23">
        <f t="shared" si="3"/>
        <v>11.648333333333335</v>
      </c>
    </row>
    <row r="28" spans="1:16" x14ac:dyDescent="0.3">
      <c r="A28" s="3" t="s">
        <v>7</v>
      </c>
      <c r="B28" s="10">
        <v>4.0066666666666642</v>
      </c>
      <c r="C28" s="11">
        <v>4.0066666666666642</v>
      </c>
      <c r="D28" s="11">
        <v>12.271666666666665</v>
      </c>
      <c r="E28" s="10">
        <v>11.881666666666664</v>
      </c>
      <c r="F28" s="20">
        <f t="shared" si="0"/>
        <v>8.0416666666666643</v>
      </c>
      <c r="G28" s="11">
        <v>10.381666666666664</v>
      </c>
      <c r="H28" s="10">
        <v>13.371666666666666</v>
      </c>
      <c r="I28" s="21">
        <f t="shared" si="1"/>
        <v>11.876666666666665</v>
      </c>
      <c r="J28" s="11">
        <v>16.236666666666661</v>
      </c>
      <c r="K28" s="11">
        <v>4.0066666666666642</v>
      </c>
      <c r="L28" s="22">
        <f t="shared" si="2"/>
        <v>10.121666666666663</v>
      </c>
      <c r="M28" s="10">
        <v>9.4266666666666659</v>
      </c>
      <c r="N28" s="11">
        <v>13.286666666666665</v>
      </c>
      <c r="O28" s="11">
        <v>15.251666666666662</v>
      </c>
      <c r="P28" s="23">
        <f t="shared" si="3"/>
        <v>12.654999999999996</v>
      </c>
    </row>
    <row r="29" spans="1:16" x14ac:dyDescent="0.3">
      <c r="A29" s="3">
        <v>231</v>
      </c>
      <c r="B29" s="10">
        <v>6.7883333333333375</v>
      </c>
      <c r="C29" s="11">
        <v>8.8133333333333432</v>
      </c>
      <c r="D29" s="11">
        <v>10.318333333333339</v>
      </c>
      <c r="E29" s="10">
        <v>16.783333333333339</v>
      </c>
      <c r="F29" s="20">
        <f t="shared" si="0"/>
        <v>10.67583333333334</v>
      </c>
      <c r="G29" s="11">
        <v>7.3183333333333387</v>
      </c>
      <c r="H29" s="10">
        <v>1.7883333333333375</v>
      </c>
      <c r="I29" s="21">
        <f t="shared" si="1"/>
        <v>4.5533333333333381</v>
      </c>
      <c r="J29" s="11">
        <v>11.993333333333336</v>
      </c>
      <c r="K29" s="11">
        <v>1.7883333333333375</v>
      </c>
      <c r="L29" s="22">
        <f t="shared" si="2"/>
        <v>6.8908333333333367</v>
      </c>
      <c r="M29" s="10">
        <v>1.7883333333333375</v>
      </c>
      <c r="N29" s="11">
        <v>6.7883333333333375</v>
      </c>
      <c r="O29" s="11">
        <v>6.7883333333333375</v>
      </c>
      <c r="P29" s="23">
        <f t="shared" si="3"/>
        <v>5.1216666666666706</v>
      </c>
    </row>
    <row r="30" spans="1:16" x14ac:dyDescent="0.3">
      <c r="A30" s="3">
        <v>468</v>
      </c>
      <c r="B30" s="10">
        <v>5.7266666666666701</v>
      </c>
      <c r="C30" s="11">
        <v>5.7266666666666701</v>
      </c>
      <c r="D30" s="11">
        <v>0.72666666666667012</v>
      </c>
      <c r="E30" s="10">
        <v>12.641666666666669</v>
      </c>
      <c r="F30" s="20">
        <f t="shared" si="0"/>
        <v>6.2054166666666699</v>
      </c>
      <c r="G30" s="11">
        <v>10.061666666666671</v>
      </c>
      <c r="H30" s="10">
        <v>0.72666666666667012</v>
      </c>
      <c r="I30" s="21">
        <f t="shared" si="1"/>
        <v>5.3941666666666706</v>
      </c>
      <c r="J30" s="11">
        <v>16.53166666666667</v>
      </c>
      <c r="K30" s="11">
        <v>5.7266666666666701</v>
      </c>
      <c r="L30" s="22">
        <f t="shared" si="2"/>
        <v>11.12916666666667</v>
      </c>
      <c r="M30" s="10">
        <v>9.1816666666666684</v>
      </c>
      <c r="N30" s="11">
        <v>9.9266666666666694</v>
      </c>
      <c r="O30" s="11">
        <v>14.71166666666667</v>
      </c>
      <c r="P30" s="23">
        <f t="shared" si="3"/>
        <v>11.273333333333335</v>
      </c>
    </row>
    <row r="31" spans="1:16" x14ac:dyDescent="0.3">
      <c r="A31" s="4" t="s">
        <v>8</v>
      </c>
      <c r="B31" s="10">
        <v>3.3116666666666674</v>
      </c>
      <c r="C31" s="11">
        <v>3.3116666666666674</v>
      </c>
      <c r="D31" s="11">
        <v>3.3116666666666674</v>
      </c>
      <c r="E31" s="10">
        <v>8.3116666666666674</v>
      </c>
      <c r="F31" s="20">
        <f t="shared" si="0"/>
        <v>4.5616666666666674</v>
      </c>
      <c r="G31" s="11">
        <v>8.3116666666666674</v>
      </c>
      <c r="H31" s="10">
        <v>3.3116666666666674</v>
      </c>
      <c r="I31" s="21">
        <f t="shared" si="1"/>
        <v>5.8116666666666674</v>
      </c>
      <c r="J31" s="11">
        <v>17.446666666666665</v>
      </c>
      <c r="K31" s="11">
        <v>8.3116666666666674</v>
      </c>
      <c r="L31" s="22">
        <f t="shared" si="2"/>
        <v>12.879166666666666</v>
      </c>
      <c r="M31" s="10">
        <v>8.5216666666666683</v>
      </c>
      <c r="N31" s="11">
        <v>8.3116666666666674</v>
      </c>
      <c r="O31" s="11">
        <v>13.251666666666665</v>
      </c>
      <c r="P31" s="23">
        <f t="shared" si="3"/>
        <v>10.028333333333334</v>
      </c>
    </row>
    <row r="32" spans="1:16" x14ac:dyDescent="0.3">
      <c r="A32" s="4" t="s">
        <v>9</v>
      </c>
      <c r="B32" s="10">
        <v>5.9266666666666659</v>
      </c>
      <c r="C32" s="11">
        <v>10.926666666666666</v>
      </c>
      <c r="D32" s="11">
        <v>5.9266666666666659</v>
      </c>
      <c r="E32" s="10">
        <v>10.926666666666666</v>
      </c>
      <c r="F32" s="20">
        <f t="shared" si="0"/>
        <v>8.4266666666666659</v>
      </c>
      <c r="G32" s="11">
        <v>19.456666666666667</v>
      </c>
      <c r="H32" s="10">
        <v>5.9266666666666659</v>
      </c>
      <c r="I32" s="21">
        <f t="shared" si="1"/>
        <v>12.691666666666666</v>
      </c>
      <c r="K32" s="11">
        <v>10.926666666666666</v>
      </c>
      <c r="L32" s="22">
        <f t="shared" si="2"/>
        <v>10.926666666666666</v>
      </c>
      <c r="M32" s="10">
        <v>10.926666666666666</v>
      </c>
      <c r="N32" s="11">
        <v>13.911666666666665</v>
      </c>
      <c r="O32" s="11">
        <v>13.371666666666666</v>
      </c>
      <c r="P32" s="23">
        <f t="shared" si="3"/>
        <v>12.736666666666665</v>
      </c>
    </row>
    <row r="36" spans="5:10" x14ac:dyDescent="0.3">
      <c r="E36" s="7"/>
      <c r="F36" s="14"/>
      <c r="G36" s="7"/>
      <c r="H36" s="7"/>
      <c r="I36" s="24"/>
      <c r="J36" s="7"/>
    </row>
    <row r="49" spans="2:12" x14ac:dyDescent="0.3">
      <c r="E49" s="7"/>
      <c r="F49" s="14"/>
      <c r="G49" s="7"/>
      <c r="H49" s="7"/>
      <c r="I49" s="24"/>
      <c r="J49" s="7"/>
      <c r="K49" s="7"/>
      <c r="L49" s="25"/>
    </row>
    <row r="58" spans="2:12" x14ac:dyDescent="0.3">
      <c r="E58" s="7"/>
      <c r="F58" s="14"/>
      <c r="G58" s="7"/>
      <c r="H58" s="7"/>
      <c r="I58" s="24"/>
      <c r="J58" s="7"/>
    </row>
    <row r="64" spans="2:12" x14ac:dyDescent="0.3">
      <c r="B64" s="7"/>
      <c r="C64" s="7"/>
    </row>
    <row r="73" spans="2:3" x14ac:dyDescent="0.3">
      <c r="B73" s="7"/>
      <c r="C73" s="7"/>
    </row>
    <row r="74" spans="2:3" x14ac:dyDescent="0.3">
      <c r="B74" s="7"/>
      <c r="C74" s="7"/>
    </row>
    <row r="75" spans="2:3" x14ac:dyDescent="0.3">
      <c r="B75" s="7"/>
      <c r="C75" s="7"/>
    </row>
    <row r="84" spans="1:10" x14ac:dyDescent="0.3">
      <c r="A84" s="1"/>
      <c r="B84" s="7"/>
      <c r="C84" s="7"/>
    </row>
    <row r="85" spans="1:10" x14ac:dyDescent="0.3">
      <c r="B85" s="7"/>
      <c r="C85" s="7"/>
    </row>
    <row r="86" spans="1:10" x14ac:dyDescent="0.3">
      <c r="B86" s="7"/>
      <c r="C86" s="7"/>
    </row>
    <row r="91" spans="1:10" x14ac:dyDescent="0.3">
      <c r="B91" s="7"/>
      <c r="E91" s="7"/>
      <c r="F91" s="14"/>
      <c r="G91" s="7"/>
      <c r="H91" s="7"/>
      <c r="I91" s="24"/>
      <c r="J91" s="7"/>
    </row>
    <row r="92" spans="1:10" x14ac:dyDescent="0.3">
      <c r="B92" s="7"/>
      <c r="E92" s="7"/>
      <c r="F92" s="14"/>
      <c r="G92" s="7"/>
      <c r="H92" s="7"/>
      <c r="I92" s="24"/>
      <c r="J92" s="7"/>
    </row>
    <row r="93" spans="1:10" x14ac:dyDescent="0.3">
      <c r="B93" s="7"/>
      <c r="E93" s="7"/>
      <c r="F93" s="14"/>
      <c r="G93" s="7"/>
      <c r="H93" s="7"/>
      <c r="I93" s="24"/>
      <c r="J93" s="7"/>
    </row>
    <row r="97" spans="2:3" x14ac:dyDescent="0.3">
      <c r="B97" s="7"/>
      <c r="C97" s="7"/>
    </row>
    <row r="106" spans="2:3" x14ac:dyDescent="0.3">
      <c r="B106" s="7"/>
      <c r="C106" s="7"/>
    </row>
    <row r="107" spans="2:3" x14ac:dyDescent="0.3">
      <c r="B107" s="7"/>
      <c r="C107" s="7"/>
    </row>
    <row r="108" spans="2:3" x14ac:dyDescent="0.3">
      <c r="B108" s="7"/>
      <c r="C108" s="7"/>
    </row>
    <row r="117" spans="2:3" x14ac:dyDescent="0.3">
      <c r="B117" s="7"/>
      <c r="C117" s="7"/>
    </row>
    <row r="118" spans="2:3" x14ac:dyDescent="0.3">
      <c r="B118" s="7"/>
      <c r="C118" s="7"/>
    </row>
    <row r="119" spans="2:3" x14ac:dyDescent="0.3">
      <c r="B119" s="7"/>
      <c r="C119" s="7"/>
    </row>
    <row r="128" spans="2:3" x14ac:dyDescent="0.3">
      <c r="B128" s="7"/>
      <c r="C128" s="7"/>
    </row>
    <row r="129" spans="2:10" x14ac:dyDescent="0.3">
      <c r="B129" s="7"/>
      <c r="C129" s="7"/>
    </row>
    <row r="130" spans="2:10" x14ac:dyDescent="0.3">
      <c r="B130" s="7"/>
      <c r="C130" s="7"/>
    </row>
    <row r="132" spans="2:10" x14ac:dyDescent="0.3">
      <c r="B132" s="7"/>
    </row>
    <row r="135" spans="2:10" x14ac:dyDescent="0.3">
      <c r="B135" s="7"/>
    </row>
    <row r="136" spans="2:10" x14ac:dyDescent="0.3">
      <c r="B136" s="7"/>
    </row>
    <row r="139" spans="2:10" x14ac:dyDescent="0.3">
      <c r="B139" s="7"/>
      <c r="C139" s="7"/>
    </row>
    <row r="140" spans="2:10" x14ac:dyDescent="0.3">
      <c r="B140" s="7"/>
      <c r="C140" s="7"/>
    </row>
    <row r="141" spans="2:10" x14ac:dyDescent="0.3">
      <c r="B141" s="7"/>
      <c r="E141" s="7"/>
      <c r="F141" s="14"/>
      <c r="G141" s="7"/>
      <c r="H141" s="7"/>
      <c r="I141" s="24"/>
      <c r="J141" s="7"/>
    </row>
    <row r="142" spans="2:10" x14ac:dyDescent="0.3">
      <c r="B142" s="7"/>
      <c r="E142" s="7"/>
      <c r="F142" s="14"/>
      <c r="G142" s="7"/>
      <c r="H142" s="7"/>
      <c r="I142" s="24"/>
      <c r="J142" s="7"/>
    </row>
    <row r="143" spans="2:10" x14ac:dyDescent="0.3">
      <c r="B143" s="7"/>
      <c r="E143" s="7"/>
      <c r="F143" s="14"/>
      <c r="G143" s="7"/>
      <c r="H143" s="7"/>
      <c r="I143" s="24"/>
      <c r="J14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7B461-DE33-4049-A6F9-3C39B69B8860}">
  <sheetPr>
    <tabColor theme="5" tint="-0.249977111117893"/>
  </sheetPr>
  <dimension ref="A1:AA143"/>
  <sheetViews>
    <sheetView topLeftCell="B1" workbookViewId="0">
      <selection activeCell="X14" sqref="X14"/>
    </sheetView>
  </sheetViews>
  <sheetFormatPr defaultRowHeight="14.4" x14ac:dyDescent="0.3"/>
  <cols>
    <col min="2" max="2" width="8.88671875" style="19"/>
    <col min="3" max="3" width="12.6640625" style="15" customWidth="1"/>
    <col min="4" max="4" width="8.88671875" style="16"/>
    <col min="5" max="5" width="8.88671875" style="17"/>
    <col min="8" max="8" width="8.88671875" style="19"/>
    <col min="11" max="11" width="14.44140625" customWidth="1"/>
    <col min="12" max="12" width="13.44140625" customWidth="1"/>
    <col min="13" max="17" width="12.6640625" style="15" customWidth="1"/>
    <col min="18" max="22" width="8.88671875" style="16"/>
    <col min="23" max="23" width="8.88671875" style="17"/>
  </cols>
  <sheetData>
    <row r="1" spans="1:27" x14ac:dyDescent="0.3">
      <c r="B1" s="14"/>
      <c r="H1" s="14"/>
    </row>
    <row r="2" spans="1:27" x14ac:dyDescent="0.3">
      <c r="B2" s="18"/>
      <c r="H2" s="18"/>
    </row>
    <row r="3" spans="1:27" x14ac:dyDescent="0.3">
      <c r="B3" s="19" t="s">
        <v>27</v>
      </c>
      <c r="C3" s="15" t="s">
        <v>28</v>
      </c>
      <c r="D3" s="16" t="s">
        <v>29</v>
      </c>
      <c r="E3" s="17" t="s">
        <v>30</v>
      </c>
      <c r="H3" s="19" t="s">
        <v>27</v>
      </c>
      <c r="I3" s="19" t="s">
        <v>27</v>
      </c>
      <c r="J3" s="19" t="s">
        <v>27</v>
      </c>
      <c r="K3" s="19" t="s">
        <v>31</v>
      </c>
      <c r="L3" s="19" t="s">
        <v>32</v>
      </c>
      <c r="M3" s="15" t="s">
        <v>28</v>
      </c>
      <c r="N3" s="15" t="s">
        <v>28</v>
      </c>
      <c r="O3" s="15" t="s">
        <v>28</v>
      </c>
      <c r="P3" s="15" t="s">
        <v>33</v>
      </c>
      <c r="Q3" s="15" t="s">
        <v>32</v>
      </c>
      <c r="R3" s="16" t="s">
        <v>29</v>
      </c>
      <c r="S3" s="16" t="s">
        <v>29</v>
      </c>
      <c r="T3" s="16" t="s">
        <v>29</v>
      </c>
      <c r="U3" s="16" t="s">
        <v>34</v>
      </c>
      <c r="V3" s="22" t="s">
        <v>32</v>
      </c>
      <c r="W3" s="17" t="s">
        <v>30</v>
      </c>
      <c r="X3" s="17" t="s">
        <v>30</v>
      </c>
      <c r="Y3" s="17" t="s">
        <v>30</v>
      </c>
      <c r="Z3" s="17" t="s">
        <v>35</v>
      </c>
      <c r="AA3" s="17" t="s">
        <v>32</v>
      </c>
    </row>
    <row r="4" spans="1:27" x14ac:dyDescent="0.3">
      <c r="A4" s="3" t="s">
        <v>5</v>
      </c>
      <c r="B4" s="20">
        <v>3.7379166666666688</v>
      </c>
      <c r="C4" s="21">
        <v>7.00416666666667</v>
      </c>
      <c r="D4" s="22">
        <v>13.97916666666667</v>
      </c>
      <c r="E4" s="23">
        <v>13.725</v>
      </c>
      <c r="G4" s="3" t="s">
        <v>5</v>
      </c>
      <c r="H4" s="20">
        <v>3.7379166666666688</v>
      </c>
      <c r="I4" s="20">
        <v>4.5879166666666684</v>
      </c>
      <c r="J4" s="20">
        <v>4.4745833333333334</v>
      </c>
      <c r="K4" s="20">
        <f>AVERAGE(H4:J4)</f>
        <v>4.2668055555555569</v>
      </c>
      <c r="L4" s="20">
        <f>STDEV(H4:J4)/SQRT(COUNT(H4:J4))</f>
        <v>0.26646056850479971</v>
      </c>
      <c r="M4" s="21">
        <v>7.00416666666667</v>
      </c>
      <c r="N4" s="21">
        <v>3.5966666666666676</v>
      </c>
      <c r="O4" s="21">
        <v>4.0783333333333331</v>
      </c>
      <c r="P4" s="21">
        <f>AVERAGE(M4:O4)</f>
        <v>4.8930555555555566</v>
      </c>
      <c r="Q4" s="21">
        <f>STDEV(M4:O4)/SQRT(COUNT(M4:O4))</f>
        <v>1.064674173481734</v>
      </c>
      <c r="R4" s="22">
        <v>13.97916666666667</v>
      </c>
      <c r="S4" s="22">
        <v>12.976666666666668</v>
      </c>
      <c r="T4" s="22">
        <v>12.558333333333332</v>
      </c>
      <c r="U4" s="26">
        <f>AVERAGE(R4:T4)</f>
        <v>13.17138888888889</v>
      </c>
      <c r="V4" s="26">
        <f>STDEV(R4:T4)/SQRT(COUNT(R4:T4))</f>
        <v>0.42155640118816495</v>
      </c>
      <c r="W4" s="23">
        <v>13.725</v>
      </c>
      <c r="X4" s="23">
        <v>13.018333333333333</v>
      </c>
      <c r="Y4" s="23">
        <v>12.231666666666664</v>
      </c>
      <c r="Z4" s="27">
        <f>AVERAGE(W4:Y4)</f>
        <v>12.991666666666665</v>
      </c>
      <c r="AA4" s="27">
        <f>STDEV(W4:Y4)/SQRT(COUNT(W4:Y4))</f>
        <v>0.4312943482296232</v>
      </c>
    </row>
    <row r="5" spans="1:27" x14ac:dyDescent="0.3">
      <c r="A5" s="3" t="s">
        <v>6</v>
      </c>
      <c r="B5" s="20">
        <v>7.8858333333333341</v>
      </c>
      <c r="C5" s="21">
        <v>6.9533333333333331</v>
      </c>
      <c r="D5" s="22">
        <v>9.0933333333333337</v>
      </c>
      <c r="E5" s="23">
        <v>10.198333333333332</v>
      </c>
      <c r="G5" s="3" t="s">
        <v>6</v>
      </c>
      <c r="H5" s="20">
        <v>7.8858333333333341</v>
      </c>
      <c r="I5" s="20">
        <v>8.5958333333333368</v>
      </c>
      <c r="J5" s="20">
        <v>8.9570833333333315</v>
      </c>
      <c r="K5" s="20">
        <f t="shared" ref="K5:K11" si="0">AVERAGE(H5:J5)</f>
        <v>8.4795833333333324</v>
      </c>
      <c r="L5" s="20">
        <f t="shared" ref="L5:L11" si="1">STDEV(H5:J5)/SQRT(COUNT(H5:J5))</f>
        <v>0.3146583795695469</v>
      </c>
      <c r="M5" s="21">
        <v>6.9533333333333331</v>
      </c>
      <c r="N5" s="21">
        <v>3.2908333333333353</v>
      </c>
      <c r="O5" s="21">
        <v>3.563333333333329</v>
      </c>
      <c r="P5" s="21">
        <f t="shared" ref="P5:P11" si="2">AVERAGE(M5:O5)</f>
        <v>4.6024999999999991</v>
      </c>
      <c r="Q5" s="21">
        <f t="shared" ref="Q5:Q11" si="3">STDEV(M5:O5)/SQRT(COUNT(M5:O5))</f>
        <v>1.178045992782587</v>
      </c>
      <c r="R5" s="22">
        <v>9.0933333333333337</v>
      </c>
      <c r="S5" s="22">
        <v>6.1883333333333361</v>
      </c>
      <c r="T5" s="22">
        <v>6.1058333333333294</v>
      </c>
      <c r="U5" s="26">
        <f t="shared" ref="U5:U11" si="4">AVERAGE(R5:T5)</f>
        <v>7.1291666666666664</v>
      </c>
      <c r="V5" s="26">
        <f t="shared" ref="V5:V11" si="5">STDEV(R5:T5)/SQRT(COUNT(R5:T5))</f>
        <v>0.98237205839290276</v>
      </c>
      <c r="W5" s="23">
        <v>10.198333333333332</v>
      </c>
      <c r="X5" s="23">
        <v>9.5633333333333361</v>
      </c>
      <c r="Y5" s="23">
        <v>10.086666666666662</v>
      </c>
      <c r="Z5" s="27">
        <f t="shared" ref="Z5:Z11" si="6">AVERAGE(W5:Y5)</f>
        <v>9.9494444444444436</v>
      </c>
      <c r="AA5" s="27">
        <f t="shared" ref="AA5:AA11" si="7">STDEV(W5:Y5)/SQRT(COUNT(W5:Y5))</f>
        <v>0.19572830122706819</v>
      </c>
    </row>
    <row r="6" spans="1:27" x14ac:dyDescent="0.3">
      <c r="A6" s="3">
        <v>453</v>
      </c>
      <c r="B6" s="20">
        <v>3.8724999999999987</v>
      </c>
      <c r="C6" s="21">
        <v>3.9199999999999982</v>
      </c>
      <c r="D6" s="22">
        <v>5.5924999999999994</v>
      </c>
      <c r="E6" s="23">
        <v>11.953333333333333</v>
      </c>
      <c r="G6" s="3" t="s">
        <v>36</v>
      </c>
      <c r="H6" s="20">
        <v>3.8724999999999987</v>
      </c>
      <c r="I6" s="20">
        <v>3.5729166666666643</v>
      </c>
      <c r="J6" s="20">
        <v>3.3475000000000019</v>
      </c>
      <c r="K6" s="20">
        <f t="shared" si="0"/>
        <v>3.5976388888888882</v>
      </c>
      <c r="L6" s="20">
        <f t="shared" si="1"/>
        <v>0.15205770966281512</v>
      </c>
      <c r="M6" s="21">
        <v>3.9199999999999982</v>
      </c>
      <c r="N6" s="21">
        <v>1.0466666666666669</v>
      </c>
      <c r="O6" s="21">
        <v>2.8550000000000004</v>
      </c>
      <c r="P6" s="21">
        <f t="shared" si="2"/>
        <v>2.6072222222222217</v>
      </c>
      <c r="Q6" s="21">
        <f t="shared" si="3"/>
        <v>0.83866093297221556</v>
      </c>
      <c r="R6" s="22">
        <v>5.5924999999999994</v>
      </c>
      <c r="S6" s="22">
        <v>8.0466666666666651</v>
      </c>
      <c r="T6" s="22">
        <v>7.8150000000000013</v>
      </c>
      <c r="U6" s="26">
        <f t="shared" si="4"/>
        <v>7.1513888888888886</v>
      </c>
      <c r="V6" s="26">
        <f t="shared" si="5"/>
        <v>0.78230818459160445</v>
      </c>
      <c r="W6" s="23">
        <v>11.953333333333333</v>
      </c>
      <c r="X6" s="23">
        <v>11.159999999999997</v>
      </c>
      <c r="Y6" s="23">
        <v>11.648333333333335</v>
      </c>
      <c r="Z6" s="27">
        <f t="shared" si="6"/>
        <v>11.587222222222222</v>
      </c>
      <c r="AA6" s="27">
        <f t="shared" si="7"/>
        <v>0.23104499588490832</v>
      </c>
    </row>
    <row r="7" spans="1:27" x14ac:dyDescent="0.3">
      <c r="A7" s="3" t="s">
        <v>7</v>
      </c>
      <c r="B7" s="20">
        <v>7.2891666666666692</v>
      </c>
      <c r="C7" s="21">
        <v>11.659166666666669</v>
      </c>
      <c r="D7" s="22">
        <v>10.929166666666669</v>
      </c>
      <c r="E7" s="23">
        <v>13.408333333333337</v>
      </c>
      <c r="G7" s="3" t="s">
        <v>7</v>
      </c>
      <c r="H7" s="20">
        <v>7.2891666666666692</v>
      </c>
      <c r="I7" s="20">
        <v>9.7625000000000046</v>
      </c>
      <c r="J7" s="20">
        <v>8.0416666666666643</v>
      </c>
      <c r="K7" s="20">
        <f t="shared" si="0"/>
        <v>8.3644444444444463</v>
      </c>
      <c r="L7" s="20">
        <f t="shared" si="1"/>
        <v>0.7320026331498275</v>
      </c>
      <c r="M7" s="21">
        <v>11.659166666666669</v>
      </c>
      <c r="N7" s="21">
        <v>10.100000000000005</v>
      </c>
      <c r="O7" s="21">
        <v>11.876666666666665</v>
      </c>
      <c r="P7" s="21">
        <f t="shared" si="2"/>
        <v>11.211944444444446</v>
      </c>
      <c r="Q7" s="21">
        <f t="shared" si="3"/>
        <v>0.55950629968099053</v>
      </c>
      <c r="R7" s="22">
        <v>10.929166666666669</v>
      </c>
      <c r="S7" s="22">
        <v>11.367500000000003</v>
      </c>
      <c r="T7" s="22">
        <v>10.121666666666663</v>
      </c>
      <c r="U7" s="26">
        <f t="shared" si="4"/>
        <v>10.806111111111113</v>
      </c>
      <c r="V7" s="26">
        <f t="shared" si="5"/>
        <v>0.36486626587739007</v>
      </c>
      <c r="W7" s="23">
        <v>13.408333333333337</v>
      </c>
      <c r="X7" s="23">
        <v>12.140000000000006</v>
      </c>
      <c r="Y7" s="23">
        <v>12.654999999999996</v>
      </c>
      <c r="Z7" s="27">
        <f t="shared" si="6"/>
        <v>12.734444444444447</v>
      </c>
      <c r="AA7" s="27">
        <f t="shared" si="7"/>
        <v>0.36828472948970936</v>
      </c>
    </row>
    <row r="8" spans="1:27" x14ac:dyDescent="0.3">
      <c r="A8" s="3">
        <v>231</v>
      </c>
      <c r="B8" s="20">
        <v>11.06625</v>
      </c>
      <c r="C8" s="21">
        <v>6</v>
      </c>
      <c r="D8" s="22">
        <v>8.1349999999999998</v>
      </c>
      <c r="E8" s="23">
        <v>6.0549999999999997</v>
      </c>
      <c r="G8" s="3" t="s">
        <v>37</v>
      </c>
      <c r="H8" s="20">
        <v>11.06625</v>
      </c>
      <c r="I8" s="20">
        <v>11.702083333333333</v>
      </c>
      <c r="J8" s="20">
        <v>10.67583333333334</v>
      </c>
      <c r="K8" s="20">
        <f t="shared" si="0"/>
        <v>11.148055555555558</v>
      </c>
      <c r="L8" s="20">
        <f t="shared" si="1"/>
        <v>0.29906319137979909</v>
      </c>
      <c r="M8" s="21">
        <v>6</v>
      </c>
      <c r="N8" s="21">
        <v>3.7133333333333347</v>
      </c>
      <c r="O8" s="21">
        <v>4.5533333333333381</v>
      </c>
      <c r="P8" s="21">
        <f t="shared" si="2"/>
        <v>4.7555555555555573</v>
      </c>
      <c r="Q8" s="21">
        <f t="shared" si="3"/>
        <v>0.66780273571404347</v>
      </c>
      <c r="R8" s="22">
        <v>8.1349999999999998</v>
      </c>
      <c r="S8" s="22">
        <v>5.4308333333333358</v>
      </c>
      <c r="T8" s="22">
        <v>6.8908333333333367</v>
      </c>
      <c r="U8" s="26">
        <f t="shared" si="4"/>
        <v>6.8188888888888899</v>
      </c>
      <c r="V8" s="26">
        <f t="shared" si="5"/>
        <v>0.78145405976990401</v>
      </c>
      <c r="W8" s="23">
        <v>6.0549999999999997</v>
      </c>
      <c r="X8" s="23">
        <v>5.6866666666666683</v>
      </c>
      <c r="Y8" s="23">
        <v>5.1216666666666706</v>
      </c>
      <c r="Z8" s="27">
        <f t="shared" si="6"/>
        <v>5.6211111111111123</v>
      </c>
      <c r="AA8" s="27">
        <f t="shared" si="7"/>
        <v>0.27141660838762488</v>
      </c>
    </row>
    <row r="9" spans="1:27" x14ac:dyDescent="0.3">
      <c r="A9" s="3">
        <v>468</v>
      </c>
      <c r="B9" s="20">
        <v>7.8525000000000009</v>
      </c>
      <c r="C9" s="21">
        <v>13.82</v>
      </c>
      <c r="D9" s="22">
        <v>10.147500000000001</v>
      </c>
      <c r="E9" s="23">
        <v>13.178333333333336</v>
      </c>
      <c r="G9" s="3" t="s">
        <v>38</v>
      </c>
      <c r="H9" s="20">
        <v>7.8525000000000009</v>
      </c>
      <c r="I9" s="20">
        <v>7.6066666666666665</v>
      </c>
      <c r="J9" s="20">
        <v>6.2054166666666699</v>
      </c>
      <c r="K9" s="20">
        <f t="shared" si="0"/>
        <v>7.22152777777778</v>
      </c>
      <c r="L9" s="20">
        <f t="shared" si="1"/>
        <v>0.512987930181934</v>
      </c>
      <c r="M9" s="21">
        <v>13.82</v>
      </c>
      <c r="N9" s="21">
        <v>6.1791666666666671</v>
      </c>
      <c r="O9" s="21">
        <v>5.3941666666666706</v>
      </c>
      <c r="P9" s="21">
        <f t="shared" si="2"/>
        <v>8.464444444444446</v>
      </c>
      <c r="Q9" s="21">
        <f t="shared" si="3"/>
        <v>2.6873492349327845</v>
      </c>
      <c r="R9" s="22">
        <v>10.147500000000001</v>
      </c>
      <c r="S9" s="22">
        <v>11.989166666666666</v>
      </c>
      <c r="T9" s="22">
        <v>11.12916666666667</v>
      </c>
      <c r="U9" s="26">
        <f t="shared" si="4"/>
        <v>11.088611111111112</v>
      </c>
      <c r="V9" s="26">
        <f t="shared" si="5"/>
        <v>0.53202994671120762</v>
      </c>
      <c r="W9" s="23">
        <v>13.178333333333336</v>
      </c>
      <c r="X9" s="23">
        <v>11.545000000000002</v>
      </c>
      <c r="Y9" s="23">
        <v>11.273333333333335</v>
      </c>
      <c r="Z9" s="27">
        <f t="shared" si="6"/>
        <v>11.99888888888889</v>
      </c>
      <c r="AA9" s="27">
        <f t="shared" si="7"/>
        <v>0.59491388525079669</v>
      </c>
    </row>
    <row r="10" spans="1:27" x14ac:dyDescent="0.3">
      <c r="A10" s="4" t="s">
        <v>8</v>
      </c>
      <c r="B10" s="20">
        <v>2.6554166666666648</v>
      </c>
      <c r="C10" s="21">
        <v>6.0666666666666664</v>
      </c>
      <c r="D10" s="22">
        <v>9.716666666666665</v>
      </c>
      <c r="E10" s="23">
        <v>9.1316666666666659</v>
      </c>
      <c r="G10" s="4" t="s">
        <v>8</v>
      </c>
      <c r="H10" s="20">
        <v>2.6554166666666648</v>
      </c>
      <c r="I10" s="20">
        <v>3.9716666666666693</v>
      </c>
      <c r="J10" s="20">
        <v>4.5616666666666674</v>
      </c>
      <c r="K10" s="20">
        <f t="shared" si="0"/>
        <v>3.7295833333333341</v>
      </c>
      <c r="L10" s="20">
        <f t="shared" si="1"/>
        <v>0.56344195821555365</v>
      </c>
      <c r="M10" s="21">
        <v>6.0666666666666664</v>
      </c>
      <c r="N10" s="21">
        <v>3.3416666666666686</v>
      </c>
      <c r="O10" s="21">
        <v>5.8116666666666674</v>
      </c>
      <c r="P10" s="21">
        <f t="shared" si="2"/>
        <v>5.0733333333333341</v>
      </c>
      <c r="Q10" s="21">
        <f t="shared" si="3"/>
        <v>0.86895690981262663</v>
      </c>
      <c r="R10" s="22">
        <v>9.716666666666665</v>
      </c>
      <c r="S10" s="22">
        <v>11.884166666666669</v>
      </c>
      <c r="T10" s="22">
        <v>12.879166666666666</v>
      </c>
      <c r="U10" s="26">
        <f t="shared" si="4"/>
        <v>11.493333333333334</v>
      </c>
      <c r="V10" s="26">
        <f t="shared" si="5"/>
        <v>0.93361565670485314</v>
      </c>
      <c r="W10" s="23">
        <v>9.1316666666666659</v>
      </c>
      <c r="X10" s="23">
        <v>7.7700000000000005</v>
      </c>
      <c r="Y10" s="23">
        <v>10.028333333333334</v>
      </c>
      <c r="Z10" s="27">
        <f t="shared" si="6"/>
        <v>8.9766666666666666</v>
      </c>
      <c r="AA10" s="27">
        <f t="shared" si="7"/>
        <v>0.65651506992379116</v>
      </c>
    </row>
    <row r="11" spans="1:27" x14ac:dyDescent="0.3">
      <c r="A11" s="4" t="s">
        <v>9</v>
      </c>
      <c r="B11" s="20">
        <v>3.6566666666666645</v>
      </c>
      <c r="C11" s="21">
        <v>3.1566666666666645</v>
      </c>
      <c r="D11" s="22">
        <v>13.241666666666664</v>
      </c>
      <c r="E11" s="23">
        <v>13.986666666666665</v>
      </c>
      <c r="G11" s="4" t="s">
        <v>9</v>
      </c>
      <c r="H11" s="20">
        <v>3.6566666666666645</v>
      </c>
      <c r="I11" s="20">
        <v>2.8949999999999996</v>
      </c>
      <c r="J11" s="20">
        <v>8.4266666666666659</v>
      </c>
      <c r="K11" s="20">
        <f t="shared" si="0"/>
        <v>4.9927777777777766</v>
      </c>
      <c r="L11" s="20">
        <f t="shared" si="1"/>
        <v>1.7309658867911204</v>
      </c>
      <c r="M11" s="21">
        <v>3.1566666666666645</v>
      </c>
      <c r="N11" s="21">
        <v>2.8949999999999996</v>
      </c>
      <c r="O11" s="21">
        <v>12.691666666666666</v>
      </c>
      <c r="P11" s="21">
        <f t="shared" si="2"/>
        <v>6.2477777777777774</v>
      </c>
      <c r="Q11" s="21">
        <f t="shared" si="3"/>
        <v>3.2228297798865295</v>
      </c>
      <c r="R11" s="22">
        <v>13.241666666666664</v>
      </c>
      <c r="S11" s="22">
        <v>11.067499999999999</v>
      </c>
      <c r="T11" s="22">
        <v>10.926666666666666</v>
      </c>
      <c r="U11" s="26">
        <f t="shared" si="4"/>
        <v>11.745277777777778</v>
      </c>
      <c r="V11" s="26">
        <f t="shared" si="5"/>
        <v>0.74929817986278202</v>
      </c>
      <c r="W11" s="23">
        <v>13.986666666666665</v>
      </c>
      <c r="X11" s="23">
        <v>13.366666666666665</v>
      </c>
      <c r="Y11" s="23">
        <v>12.736666666666665</v>
      </c>
      <c r="Z11" s="27">
        <f t="shared" si="6"/>
        <v>13.363333333333332</v>
      </c>
      <c r="AA11" s="27">
        <f t="shared" si="7"/>
        <v>0.3608477672247829</v>
      </c>
    </row>
    <row r="12" spans="1:27" x14ac:dyDescent="0.3">
      <c r="B12" s="20"/>
      <c r="C12" s="21"/>
      <c r="D12" s="22"/>
      <c r="E12" s="23"/>
      <c r="H12" s="20"/>
      <c r="M12" s="21"/>
      <c r="N12" s="21"/>
      <c r="O12" s="21"/>
      <c r="P12" s="21"/>
      <c r="Q12" s="21"/>
      <c r="R12" s="22"/>
      <c r="S12" s="22"/>
      <c r="T12" s="22"/>
      <c r="U12" s="22"/>
      <c r="V12" s="22"/>
      <c r="W12" s="23"/>
      <c r="X12" t="s">
        <v>39</v>
      </c>
      <c r="Z12" t="s">
        <v>40</v>
      </c>
    </row>
    <row r="13" spans="1:27" x14ac:dyDescent="0.3">
      <c r="B13" s="20"/>
      <c r="C13" s="21"/>
      <c r="D13" s="22"/>
      <c r="E13" s="23"/>
      <c r="H13" s="9"/>
      <c r="M13" s="9"/>
      <c r="N13" s="9"/>
      <c r="O13" s="9"/>
      <c r="P13" s="9"/>
      <c r="Q13" s="9"/>
      <c r="R13" s="12"/>
      <c r="S13" s="12"/>
      <c r="T13" s="12"/>
      <c r="U13" s="12"/>
      <c r="V13" s="12"/>
      <c r="W13" s="3" t="s">
        <v>5</v>
      </c>
      <c r="X13">
        <f>_xlfn.T.TEST(R4:T4,W4:Y4,1,2)</f>
        <v>0.39027059527415475</v>
      </c>
      <c r="Z13" s="27">
        <f>_xlfn.T.TEST(H4:J4,M4:O4,1,2)</f>
        <v>0.29939527553023426</v>
      </c>
    </row>
    <row r="14" spans="1:27" x14ac:dyDescent="0.3">
      <c r="A14" s="3" t="s">
        <v>5</v>
      </c>
      <c r="B14" s="20">
        <v>4.5879166666666684</v>
      </c>
      <c r="C14" s="21">
        <v>3.5966666666666676</v>
      </c>
      <c r="D14" s="22">
        <v>12.976666666666668</v>
      </c>
      <c r="E14" s="23">
        <v>13.018333333333333</v>
      </c>
      <c r="G14" s="3"/>
      <c r="H14"/>
      <c r="M14"/>
      <c r="N14" s="9"/>
      <c r="O14" s="9"/>
      <c r="P14" s="9"/>
      <c r="Q14" s="9"/>
      <c r="R14"/>
      <c r="S14" s="12"/>
      <c r="T14" s="12"/>
      <c r="U14" s="12"/>
      <c r="V14" s="12"/>
      <c r="W14" s="3" t="s">
        <v>6</v>
      </c>
      <c r="X14">
        <f t="shared" ref="X14:X20" si="8">_xlfn.T.TEST(R5:T5,W5:Y5,1,2)</f>
        <v>2.4022579222317254E-2</v>
      </c>
      <c r="Z14" s="27">
        <f t="shared" ref="Z14:Z20" si="9">_xlfn.T.TEST(H5:J5,M5:O5,1,2)</f>
        <v>1.6773310002868386E-2</v>
      </c>
    </row>
    <row r="15" spans="1:27" x14ac:dyDescent="0.3">
      <c r="A15" s="3" t="s">
        <v>6</v>
      </c>
      <c r="B15" s="20">
        <v>8.5958333333333368</v>
      </c>
      <c r="C15" s="21">
        <v>3.2908333333333353</v>
      </c>
      <c r="D15" s="22">
        <v>6.1883333333333361</v>
      </c>
      <c r="E15" s="23">
        <v>9.5633333333333361</v>
      </c>
      <c r="G15" s="3"/>
      <c r="H15"/>
      <c r="M15"/>
      <c r="N15"/>
      <c r="O15" s="19" t="s">
        <v>27</v>
      </c>
      <c r="P15" s="19" t="s">
        <v>27</v>
      </c>
      <c r="Q15" s="19" t="s">
        <v>27</v>
      </c>
      <c r="R15" s="17" t="s">
        <v>30</v>
      </c>
      <c r="S15" s="17" t="s">
        <v>30</v>
      </c>
      <c r="T15" s="17" t="s">
        <v>30</v>
      </c>
      <c r="U15" s="12"/>
      <c r="V15" s="12"/>
      <c r="W15" s="3" t="s">
        <v>36</v>
      </c>
      <c r="X15">
        <f t="shared" si="8"/>
        <v>2.7752210473776795E-3</v>
      </c>
      <c r="Z15" s="27">
        <f t="shared" si="9"/>
        <v>0.15492091191122823</v>
      </c>
    </row>
    <row r="16" spans="1:27" x14ac:dyDescent="0.3">
      <c r="A16" s="3">
        <v>453</v>
      </c>
      <c r="B16" s="20">
        <v>3.5729166666666643</v>
      </c>
      <c r="C16" s="21">
        <v>1.0466666666666669</v>
      </c>
      <c r="D16" s="22">
        <v>8.0466666666666651</v>
      </c>
      <c r="E16" s="23">
        <v>11.159999999999997</v>
      </c>
      <c r="G16" s="3"/>
      <c r="H16"/>
      <c r="M16"/>
      <c r="N16" s="3" t="s">
        <v>5</v>
      </c>
      <c r="O16" s="20">
        <v>3.7379166666666688</v>
      </c>
      <c r="P16" s="20">
        <v>4.5879166666666684</v>
      </c>
      <c r="Q16" s="20">
        <v>4.4745833333333334</v>
      </c>
      <c r="R16" s="23">
        <v>13.725</v>
      </c>
      <c r="S16" s="23">
        <v>13.018333333333333</v>
      </c>
      <c r="T16" s="23">
        <v>12.231666666666664</v>
      </c>
      <c r="U16" s="12"/>
      <c r="V16" s="12"/>
      <c r="W16" s="3" t="s">
        <v>7</v>
      </c>
      <c r="X16">
        <f t="shared" si="8"/>
        <v>1.0240626845356678E-2</v>
      </c>
      <c r="Z16" s="27">
        <f t="shared" si="9"/>
        <v>1.8276634576247935E-2</v>
      </c>
    </row>
    <row r="17" spans="1:26" x14ac:dyDescent="0.3">
      <c r="A17" s="3" t="s">
        <v>7</v>
      </c>
      <c r="B17" s="20">
        <v>9.7625000000000046</v>
      </c>
      <c r="C17" s="21">
        <v>10.100000000000005</v>
      </c>
      <c r="D17" s="22">
        <v>11.367500000000003</v>
      </c>
      <c r="E17" s="23">
        <v>12.140000000000006</v>
      </c>
      <c r="G17" s="3"/>
      <c r="H17"/>
      <c r="M17"/>
      <c r="N17" s="3" t="s">
        <v>6</v>
      </c>
      <c r="O17" s="20">
        <v>7.8858333333333341</v>
      </c>
      <c r="P17" s="20">
        <v>8.5958333333333368</v>
      </c>
      <c r="Q17" s="20">
        <v>8.9570833333333315</v>
      </c>
      <c r="R17" s="23">
        <v>10.198333333333332</v>
      </c>
      <c r="S17" s="23">
        <v>9.5633333333333361</v>
      </c>
      <c r="T17" s="23">
        <v>10.086666666666662</v>
      </c>
      <c r="U17" s="12"/>
      <c r="V17" s="12"/>
      <c r="W17" s="3" t="s">
        <v>37</v>
      </c>
      <c r="X17">
        <f t="shared" si="8"/>
        <v>0.11060460216063284</v>
      </c>
      <c r="Z17" s="27">
        <f t="shared" si="9"/>
        <v>4.7291271146541396E-4</v>
      </c>
    </row>
    <row r="18" spans="1:26" x14ac:dyDescent="0.3">
      <c r="A18" s="3">
        <v>231</v>
      </c>
      <c r="B18" s="20">
        <v>11.702083333333333</v>
      </c>
      <c r="C18" s="21">
        <v>3.7133333333333347</v>
      </c>
      <c r="D18" s="22">
        <v>5.4308333333333358</v>
      </c>
      <c r="E18" s="23">
        <v>5.6866666666666683</v>
      </c>
      <c r="G18" s="3"/>
      <c r="H18"/>
      <c r="M18"/>
      <c r="N18" s="3" t="s">
        <v>36</v>
      </c>
      <c r="O18" s="20">
        <v>3.8724999999999987</v>
      </c>
      <c r="P18" s="20">
        <v>3.5729166666666643</v>
      </c>
      <c r="Q18" s="20">
        <v>3.3475000000000019</v>
      </c>
      <c r="R18" s="23">
        <v>11.953333333333333</v>
      </c>
      <c r="S18" s="23">
        <v>11.159999999999997</v>
      </c>
      <c r="T18" s="23">
        <v>11.648333333333335</v>
      </c>
      <c r="U18" s="12"/>
      <c r="V18" s="12"/>
      <c r="W18" s="3" t="s">
        <v>38</v>
      </c>
      <c r="X18">
        <f t="shared" si="8"/>
        <v>0.15885617485986631</v>
      </c>
      <c r="Z18" s="27">
        <f t="shared" si="9"/>
        <v>0.33658547332131361</v>
      </c>
    </row>
    <row r="19" spans="1:26" x14ac:dyDescent="0.3">
      <c r="A19" s="3">
        <v>468</v>
      </c>
      <c r="B19" s="20">
        <v>7.6066666666666665</v>
      </c>
      <c r="C19" s="21">
        <v>6.1791666666666671</v>
      </c>
      <c r="D19" s="22">
        <v>11.989166666666666</v>
      </c>
      <c r="E19" s="23">
        <v>11.545000000000002</v>
      </c>
      <c r="G19" s="3"/>
      <c r="H19"/>
      <c r="M19"/>
      <c r="N19" s="3" t="s">
        <v>7</v>
      </c>
      <c r="O19" s="20">
        <v>7.2891666666666692</v>
      </c>
      <c r="P19" s="20">
        <v>9.7625000000000046</v>
      </c>
      <c r="Q19" s="20">
        <v>8.0416666666666643</v>
      </c>
      <c r="R19" s="23">
        <v>13.408333333333299</v>
      </c>
      <c r="S19" s="23">
        <v>12.140000000000006</v>
      </c>
      <c r="T19" s="23">
        <v>12.654999999999996</v>
      </c>
      <c r="U19" s="12"/>
      <c r="V19" s="12"/>
      <c r="W19" s="4" t="s">
        <v>8</v>
      </c>
      <c r="X19">
        <f t="shared" si="8"/>
        <v>4.6068066463806845E-2</v>
      </c>
      <c r="Z19" s="27">
        <f t="shared" si="9"/>
        <v>0.13211399833339726</v>
      </c>
    </row>
    <row r="20" spans="1:26" x14ac:dyDescent="0.3">
      <c r="A20" s="4" t="s">
        <v>8</v>
      </c>
      <c r="B20" s="20">
        <v>3.9716666666666693</v>
      </c>
      <c r="C20" s="21">
        <v>3.3416666666666686</v>
      </c>
      <c r="D20" s="22">
        <v>11.884166666666669</v>
      </c>
      <c r="E20" s="23">
        <v>7.7700000000000005</v>
      </c>
      <c r="G20" s="4"/>
      <c r="H20"/>
      <c r="M20"/>
      <c r="N20" s="3" t="s">
        <v>37</v>
      </c>
      <c r="O20" s="20">
        <v>11.06625</v>
      </c>
      <c r="P20" s="20">
        <v>11.702083333333333</v>
      </c>
      <c r="Q20" s="20">
        <v>10.67583333333334</v>
      </c>
      <c r="R20" s="23">
        <v>6.0549999999999997</v>
      </c>
      <c r="S20" s="23">
        <v>5.6866666666666683</v>
      </c>
      <c r="T20" s="23">
        <v>5.1216666666666706</v>
      </c>
      <c r="U20" s="12"/>
      <c r="V20" s="12"/>
      <c r="W20" s="4" t="s">
        <v>9</v>
      </c>
      <c r="X20">
        <f t="shared" si="8"/>
        <v>6.1791878336088714E-2</v>
      </c>
      <c r="Z20" s="27">
        <f t="shared" si="9"/>
        <v>0.37441260412932065</v>
      </c>
    </row>
    <row r="21" spans="1:26" x14ac:dyDescent="0.3">
      <c r="A21" s="4" t="s">
        <v>9</v>
      </c>
      <c r="B21" s="20">
        <v>2.8949999999999996</v>
      </c>
      <c r="C21" s="21">
        <v>2.8949999999999996</v>
      </c>
      <c r="D21" s="22">
        <v>11.067499999999999</v>
      </c>
      <c r="E21" s="23">
        <v>13.366666666666665</v>
      </c>
      <c r="G21" s="4"/>
      <c r="H21"/>
      <c r="M21"/>
      <c r="N21" s="3" t="s">
        <v>38</v>
      </c>
      <c r="O21" s="20">
        <v>7.8525000000000009</v>
      </c>
      <c r="P21" s="20">
        <v>7.6066666666666665</v>
      </c>
      <c r="Q21" s="20">
        <v>6.2054166666666699</v>
      </c>
      <c r="R21" s="23">
        <v>13.178333333333336</v>
      </c>
      <c r="S21" s="23">
        <v>11.545000000000002</v>
      </c>
      <c r="T21" s="23">
        <v>11.273333333333335</v>
      </c>
      <c r="U21" s="12"/>
      <c r="V21" s="12"/>
      <c r="W21"/>
    </row>
    <row r="22" spans="1:26" x14ac:dyDescent="0.3">
      <c r="B22" s="20"/>
      <c r="C22" s="21"/>
      <c r="D22" s="22"/>
      <c r="E22" s="23"/>
      <c r="H22" s="9"/>
      <c r="M22" s="9"/>
      <c r="N22" s="4" t="s">
        <v>8</v>
      </c>
      <c r="O22" s="20">
        <v>2.6554166666666648</v>
      </c>
      <c r="P22" s="20">
        <v>3.9716666666666693</v>
      </c>
      <c r="Q22" s="20">
        <v>4.5616666666666674</v>
      </c>
      <c r="R22" s="23">
        <v>9.1316666666666659</v>
      </c>
      <c r="S22" s="23">
        <v>7.7700000000000005</v>
      </c>
      <c r="T22" s="23">
        <v>10.028333333333334</v>
      </c>
      <c r="U22" s="12"/>
      <c r="V22" s="12"/>
      <c r="W22" s="12"/>
    </row>
    <row r="23" spans="1:26" x14ac:dyDescent="0.3">
      <c r="B23" s="20"/>
      <c r="C23" s="21"/>
      <c r="D23" s="22"/>
      <c r="E23" s="23"/>
      <c r="H23" s="9"/>
      <c r="M23" s="9"/>
      <c r="N23" s="4" t="s">
        <v>9</v>
      </c>
      <c r="O23" s="20">
        <v>3.6566666666666645</v>
      </c>
      <c r="P23" s="20">
        <v>2.8949999999999996</v>
      </c>
      <c r="Q23" s="20">
        <v>8.4266666666666659</v>
      </c>
      <c r="R23" s="23">
        <v>13.986666666666665</v>
      </c>
      <c r="S23" s="23">
        <v>13.366666666666665</v>
      </c>
      <c r="T23" s="23">
        <v>12.736666666666665</v>
      </c>
      <c r="U23" s="12"/>
      <c r="V23" s="12"/>
      <c r="W23" s="12"/>
    </row>
    <row r="24" spans="1:26" x14ac:dyDescent="0.3">
      <c r="B24" s="20"/>
      <c r="C24" s="21"/>
      <c r="D24" s="22"/>
      <c r="E24" s="23"/>
      <c r="H24" s="9"/>
      <c r="M24" s="9"/>
      <c r="N24" s="9"/>
      <c r="O24" s="9"/>
      <c r="P24" s="9"/>
      <c r="Q24" s="9"/>
      <c r="R24" s="12" t="s">
        <v>41</v>
      </c>
      <c r="S24" s="12" t="s">
        <v>42</v>
      </c>
      <c r="T24" s="12" t="s">
        <v>43</v>
      </c>
      <c r="U24" s="12" t="s">
        <v>44</v>
      </c>
      <c r="V24" s="12" t="s">
        <v>32</v>
      </c>
      <c r="W24" s="12"/>
    </row>
    <row r="25" spans="1:26" x14ac:dyDescent="0.3">
      <c r="A25" s="3" t="s">
        <v>5</v>
      </c>
      <c r="B25" s="20">
        <v>4.4745833333333334</v>
      </c>
      <c r="C25" s="21">
        <v>4.0783333333333331</v>
      </c>
      <c r="D25" s="22">
        <v>12.558333333333332</v>
      </c>
      <c r="E25" s="23">
        <v>12.231666666666664</v>
      </c>
      <c r="G25" s="3"/>
      <c r="H25"/>
      <c r="M25"/>
      <c r="N25" s="9"/>
      <c r="O25" s="9"/>
      <c r="P25" s="9"/>
      <c r="Q25" s="3" t="s">
        <v>5</v>
      </c>
      <c r="R25">
        <f>R16/O16</f>
        <v>3.6718314569167294</v>
      </c>
      <c r="S25" s="12">
        <f>S16/P16</f>
        <v>2.8375261102533815</v>
      </c>
      <c r="T25" s="12">
        <f>T16/Q16</f>
        <v>2.7335878573423962</v>
      </c>
      <c r="U25" s="12">
        <f>AVERAGE(R25:T25)</f>
        <v>3.080981808170836</v>
      </c>
      <c r="V25" s="12">
        <f>STDEV(R25:T25)/SQRT(COUNT(R25:T25))</f>
        <v>0.29694459116806227</v>
      </c>
      <c r="W25"/>
    </row>
    <row r="26" spans="1:26" x14ac:dyDescent="0.3">
      <c r="A26" s="3" t="s">
        <v>6</v>
      </c>
      <c r="B26" s="20">
        <v>8.9570833333333315</v>
      </c>
      <c r="C26" s="21">
        <v>3.563333333333329</v>
      </c>
      <c r="D26" s="22">
        <v>6.1058333333333294</v>
      </c>
      <c r="E26" s="23">
        <v>10.086666666666662</v>
      </c>
      <c r="G26" s="3"/>
      <c r="H26"/>
      <c r="M26"/>
      <c r="N26" s="9"/>
      <c r="O26" s="9"/>
      <c r="P26" s="9"/>
      <c r="Q26" s="3" t="s">
        <v>6</v>
      </c>
      <c r="R26">
        <f t="shared" ref="R26:T32" si="10">R17/O17</f>
        <v>1.2932473845503538</v>
      </c>
      <c r="S26" s="12">
        <f t="shared" si="10"/>
        <v>1.1125545322346098</v>
      </c>
      <c r="T26" s="12">
        <f t="shared" si="10"/>
        <v>1.1261106200865234</v>
      </c>
      <c r="U26" s="12">
        <f t="shared" ref="U26:U32" si="11">AVERAGE(R26:T26)</f>
        <v>1.1773041789571623</v>
      </c>
      <c r="V26" s="12">
        <f t="shared" ref="V26:V32" si="12">STDEV(R26:T26)/SQRT(COUNT(R26:T26))</f>
        <v>5.8103534235251136E-2</v>
      </c>
      <c r="W26"/>
    </row>
    <row r="27" spans="1:26" x14ac:dyDescent="0.3">
      <c r="A27" s="3">
        <v>453</v>
      </c>
      <c r="B27" s="20">
        <v>3.3475000000000019</v>
      </c>
      <c r="C27" s="21">
        <v>2.8550000000000004</v>
      </c>
      <c r="D27" s="22">
        <v>7.8150000000000013</v>
      </c>
      <c r="E27" s="23">
        <v>11.648333333333335</v>
      </c>
      <c r="G27" s="3"/>
      <c r="H27"/>
      <c r="M27"/>
      <c r="N27" s="9"/>
      <c r="O27" s="9"/>
      <c r="P27" s="9"/>
      <c r="Q27" s="3" t="s">
        <v>36</v>
      </c>
      <c r="R27">
        <f t="shared" si="10"/>
        <v>3.086722616741985</v>
      </c>
      <c r="S27" s="12">
        <f t="shared" si="10"/>
        <v>3.1234985422740538</v>
      </c>
      <c r="T27" s="12">
        <f t="shared" si="10"/>
        <v>3.4797112272840414</v>
      </c>
      <c r="U27" s="12">
        <f t="shared" si="11"/>
        <v>3.2299774621000261</v>
      </c>
      <c r="V27" s="12">
        <f t="shared" si="12"/>
        <v>0.12531737346888963</v>
      </c>
      <c r="W27"/>
    </row>
    <row r="28" spans="1:26" x14ac:dyDescent="0.3">
      <c r="A28" s="3" t="s">
        <v>7</v>
      </c>
      <c r="B28" s="20">
        <v>8.0416666666666643</v>
      </c>
      <c r="C28" s="21">
        <v>11.876666666666665</v>
      </c>
      <c r="D28" s="22">
        <v>10.121666666666663</v>
      </c>
      <c r="E28" s="23">
        <v>12.654999999999996</v>
      </c>
      <c r="G28" s="3"/>
      <c r="H28"/>
      <c r="M28"/>
      <c r="N28" s="9"/>
      <c r="O28" s="9"/>
      <c r="P28" s="9"/>
      <c r="Q28" s="3" t="s">
        <v>7</v>
      </c>
      <c r="R28">
        <f t="shared" si="10"/>
        <v>1.8394878243969308</v>
      </c>
      <c r="S28" s="12">
        <f t="shared" si="10"/>
        <v>1.2435339308578746</v>
      </c>
      <c r="T28" s="12">
        <f t="shared" si="10"/>
        <v>1.5736787564766839</v>
      </c>
      <c r="U28" s="12">
        <f t="shared" si="11"/>
        <v>1.5522335039104964</v>
      </c>
      <c r="V28" s="12">
        <f t="shared" si="12"/>
        <v>0.17237090333474808</v>
      </c>
      <c r="W28"/>
    </row>
    <row r="29" spans="1:26" x14ac:dyDescent="0.3">
      <c r="A29" s="3">
        <v>231</v>
      </c>
      <c r="B29" s="20">
        <v>10.67583333333334</v>
      </c>
      <c r="C29" s="21">
        <v>4.5533333333333381</v>
      </c>
      <c r="D29" s="22">
        <v>6.8908333333333367</v>
      </c>
      <c r="E29" s="23">
        <v>5.1216666666666706</v>
      </c>
      <c r="G29" s="3"/>
      <c r="H29"/>
      <c r="M29"/>
      <c r="N29" s="9"/>
      <c r="O29" s="9"/>
      <c r="P29" s="9"/>
      <c r="Q29" s="3" t="s">
        <v>37</v>
      </c>
      <c r="R29">
        <f t="shared" si="10"/>
        <v>0.54715915508867052</v>
      </c>
      <c r="S29" s="12">
        <f t="shared" si="10"/>
        <v>0.48595335588392397</v>
      </c>
      <c r="T29" s="12">
        <f t="shared" si="10"/>
        <v>0.47974397002575914</v>
      </c>
      <c r="U29" s="12">
        <f t="shared" si="11"/>
        <v>0.50428549366611786</v>
      </c>
      <c r="V29" s="12">
        <f t="shared" si="12"/>
        <v>2.1511642204595893E-2</v>
      </c>
      <c r="W29"/>
    </row>
    <row r="30" spans="1:26" x14ac:dyDescent="0.3">
      <c r="A30" s="3">
        <v>468</v>
      </c>
      <c r="B30" s="20">
        <v>6.2054166666666699</v>
      </c>
      <c r="C30" s="21">
        <v>5.3941666666666706</v>
      </c>
      <c r="D30" s="22">
        <v>11.12916666666667</v>
      </c>
      <c r="E30" s="23">
        <v>11.273333333333335</v>
      </c>
      <c r="G30" s="3"/>
      <c r="H30"/>
      <c r="M30"/>
      <c r="N30" s="9"/>
      <c r="O30" s="9"/>
      <c r="P30" s="9"/>
      <c r="Q30" s="3" t="s">
        <v>38</v>
      </c>
      <c r="R30">
        <f t="shared" si="10"/>
        <v>1.6782341080335352</v>
      </c>
      <c r="S30" s="12">
        <f t="shared" si="10"/>
        <v>1.5177475898334796</v>
      </c>
      <c r="T30" s="12">
        <f t="shared" si="10"/>
        <v>1.8166924058282408</v>
      </c>
      <c r="U30" s="12">
        <f t="shared" si="11"/>
        <v>1.6708913678984185</v>
      </c>
      <c r="V30" s="12">
        <f t="shared" si="12"/>
        <v>8.6375995174304249E-2</v>
      </c>
      <c r="W30"/>
    </row>
    <row r="31" spans="1:26" x14ac:dyDescent="0.3">
      <c r="A31" s="4" t="s">
        <v>8</v>
      </c>
      <c r="B31" s="20">
        <v>4.5616666666666674</v>
      </c>
      <c r="C31" s="21">
        <v>5.8116666666666674</v>
      </c>
      <c r="D31" s="22">
        <v>12.879166666666666</v>
      </c>
      <c r="E31" s="23">
        <v>10.028333333333334</v>
      </c>
      <c r="G31" s="4"/>
      <c r="H31"/>
      <c r="M31"/>
      <c r="N31" s="9"/>
      <c r="O31" s="9"/>
      <c r="P31" s="9"/>
      <c r="Q31" s="4" t="s">
        <v>8</v>
      </c>
      <c r="R31">
        <f t="shared" si="10"/>
        <v>3.4388827867566318</v>
      </c>
      <c r="S31" s="12">
        <f t="shared" si="10"/>
        <v>1.9563575325220299</v>
      </c>
      <c r="T31" s="12">
        <f t="shared" si="10"/>
        <v>2.1983924004384359</v>
      </c>
      <c r="U31" s="12">
        <f t="shared" si="11"/>
        <v>2.5312109065723658</v>
      </c>
      <c r="V31" s="12">
        <f t="shared" si="12"/>
        <v>0.45918275260864549</v>
      </c>
      <c r="W31"/>
    </row>
    <row r="32" spans="1:26" x14ac:dyDescent="0.3">
      <c r="A32" s="4" t="s">
        <v>9</v>
      </c>
      <c r="B32" s="20">
        <v>8.4266666666666659</v>
      </c>
      <c r="C32" s="21">
        <v>12.691666666666666</v>
      </c>
      <c r="D32" s="22">
        <v>10.926666666666666</v>
      </c>
      <c r="E32" s="23">
        <v>12.736666666666665</v>
      </c>
      <c r="G32" s="4"/>
      <c r="H32"/>
      <c r="M32"/>
      <c r="N32" s="9"/>
      <c r="O32" s="9"/>
      <c r="P32" s="9"/>
      <c r="Q32" s="4" t="s">
        <v>9</v>
      </c>
      <c r="R32">
        <f t="shared" si="10"/>
        <v>3.8249772105742954</v>
      </c>
      <c r="S32" s="12">
        <f t="shared" si="10"/>
        <v>4.6171560161197469</v>
      </c>
      <c r="T32" s="12">
        <f t="shared" si="10"/>
        <v>1.5114715189873418</v>
      </c>
      <c r="U32" s="12">
        <f t="shared" si="11"/>
        <v>3.3178682485604618</v>
      </c>
      <c r="V32" s="12">
        <f t="shared" si="12"/>
        <v>0.93169892730935278</v>
      </c>
      <c r="W32"/>
    </row>
    <row r="33" spans="2:23" x14ac:dyDescent="0.3">
      <c r="H33"/>
      <c r="M33"/>
      <c r="N33"/>
      <c r="O33"/>
      <c r="P33"/>
      <c r="Q33"/>
      <c r="R33"/>
      <c r="S33" s="12"/>
      <c r="T33" s="12"/>
      <c r="U33"/>
      <c r="V33"/>
      <c r="W33"/>
    </row>
    <row r="34" spans="2:23" x14ac:dyDescent="0.3">
      <c r="H34"/>
      <c r="M34"/>
      <c r="N34"/>
      <c r="O34"/>
      <c r="P34"/>
      <c r="Q34"/>
      <c r="R34"/>
      <c r="S34"/>
      <c r="T34"/>
      <c r="U34"/>
      <c r="V34"/>
      <c r="W34"/>
    </row>
    <row r="35" spans="2:23" x14ac:dyDescent="0.3">
      <c r="H35"/>
      <c r="M35"/>
      <c r="N35"/>
      <c r="O35"/>
      <c r="P35"/>
      <c r="Q35"/>
      <c r="R35"/>
      <c r="S35"/>
      <c r="T35"/>
      <c r="U35"/>
      <c r="V35"/>
      <c r="W35"/>
    </row>
    <row r="36" spans="2:23" x14ac:dyDescent="0.3">
      <c r="B36" s="14"/>
      <c r="C36" s="24"/>
      <c r="H36" s="1"/>
      <c r="M36" s="1"/>
      <c r="N36" s="1"/>
      <c r="O36" s="1"/>
      <c r="P36" s="1"/>
      <c r="Q36" s="1"/>
      <c r="R36"/>
      <c r="S36"/>
      <c r="T36"/>
      <c r="U36"/>
      <c r="V36"/>
      <c r="W36"/>
    </row>
    <row r="37" spans="2:23" x14ac:dyDescent="0.3">
      <c r="H37"/>
      <c r="M37"/>
      <c r="N37"/>
      <c r="O37"/>
      <c r="P37"/>
      <c r="Q37"/>
      <c r="R37"/>
      <c r="S37"/>
      <c r="T37"/>
      <c r="U37"/>
      <c r="V37"/>
      <c r="W37"/>
    </row>
    <row r="38" spans="2:23" x14ac:dyDescent="0.3">
      <c r="H38"/>
      <c r="M38"/>
      <c r="N38"/>
      <c r="O38"/>
      <c r="P38"/>
      <c r="Q38"/>
      <c r="R38"/>
      <c r="S38"/>
      <c r="T38"/>
      <c r="U38"/>
      <c r="V38"/>
      <c r="W38"/>
    </row>
    <row r="39" spans="2:23" x14ac:dyDescent="0.3">
      <c r="H39"/>
      <c r="M39"/>
      <c r="N39"/>
      <c r="O39"/>
      <c r="P39"/>
      <c r="Q39"/>
      <c r="R39"/>
      <c r="S39"/>
      <c r="T39"/>
      <c r="U39"/>
      <c r="V39"/>
      <c r="W39"/>
    </row>
    <row r="40" spans="2:23" x14ac:dyDescent="0.3">
      <c r="H40"/>
      <c r="M40"/>
      <c r="N40"/>
      <c r="O40"/>
      <c r="P40"/>
      <c r="Q40"/>
      <c r="R40"/>
      <c r="S40"/>
      <c r="T40"/>
      <c r="U40"/>
      <c r="V40"/>
      <c r="W40"/>
    </row>
    <row r="41" spans="2:23" x14ac:dyDescent="0.3">
      <c r="H41"/>
      <c r="M41"/>
      <c r="N41"/>
      <c r="O41"/>
      <c r="P41"/>
      <c r="Q41"/>
      <c r="R41"/>
      <c r="S41"/>
      <c r="T41"/>
      <c r="U41"/>
      <c r="V41"/>
      <c r="W41"/>
    </row>
    <row r="42" spans="2:23" x14ac:dyDescent="0.3">
      <c r="H42"/>
      <c r="M42"/>
      <c r="N42"/>
      <c r="O42"/>
      <c r="P42"/>
      <c r="Q42"/>
      <c r="R42"/>
      <c r="S42"/>
      <c r="T42"/>
      <c r="U42"/>
      <c r="V42"/>
      <c r="W42"/>
    </row>
    <row r="43" spans="2:23" x14ac:dyDescent="0.3">
      <c r="H43"/>
      <c r="M43"/>
      <c r="N43"/>
      <c r="O43"/>
      <c r="P43"/>
      <c r="Q43"/>
      <c r="R43"/>
      <c r="S43"/>
      <c r="T43"/>
      <c r="U43"/>
      <c r="V43"/>
      <c r="W43"/>
    </row>
    <row r="44" spans="2:23" x14ac:dyDescent="0.3">
      <c r="H44"/>
      <c r="M44"/>
      <c r="N44"/>
      <c r="O44"/>
      <c r="P44"/>
      <c r="Q44"/>
      <c r="R44"/>
      <c r="S44"/>
      <c r="T44"/>
      <c r="U44"/>
      <c r="V44"/>
      <c r="W44"/>
    </row>
    <row r="45" spans="2:23" x14ac:dyDescent="0.3">
      <c r="H45"/>
      <c r="M45"/>
      <c r="N45"/>
      <c r="O45"/>
      <c r="P45"/>
      <c r="Q45"/>
      <c r="R45"/>
      <c r="S45"/>
      <c r="T45"/>
      <c r="U45"/>
      <c r="V45"/>
      <c r="W45"/>
    </row>
    <row r="46" spans="2:23" x14ac:dyDescent="0.3">
      <c r="H46"/>
      <c r="M46"/>
      <c r="N46"/>
      <c r="O46"/>
      <c r="P46"/>
      <c r="Q46"/>
      <c r="R46"/>
      <c r="S46"/>
      <c r="T46"/>
      <c r="U46"/>
      <c r="V46"/>
      <c r="W46"/>
    </row>
    <row r="47" spans="2:23" x14ac:dyDescent="0.3">
      <c r="H47"/>
      <c r="M47"/>
      <c r="N47"/>
      <c r="O47"/>
      <c r="P47"/>
      <c r="Q47"/>
      <c r="R47"/>
      <c r="S47"/>
      <c r="T47"/>
      <c r="U47"/>
      <c r="V47"/>
      <c r="W47"/>
    </row>
    <row r="48" spans="2:23" x14ac:dyDescent="0.3">
      <c r="H48"/>
      <c r="M48"/>
      <c r="N48"/>
      <c r="O48"/>
      <c r="P48"/>
      <c r="Q48"/>
      <c r="R48"/>
      <c r="S48"/>
      <c r="T48"/>
      <c r="U48"/>
      <c r="V48"/>
      <c r="W48"/>
    </row>
    <row r="49" spans="2:23" x14ac:dyDescent="0.3">
      <c r="B49" s="14"/>
      <c r="C49" s="24"/>
      <c r="D49" s="25"/>
      <c r="H49" s="1"/>
      <c r="M49" s="1"/>
      <c r="N49" s="1"/>
      <c r="O49" s="1"/>
      <c r="P49" s="1"/>
      <c r="Q49" s="1"/>
      <c r="R49" s="1"/>
      <c r="S49" s="1"/>
      <c r="T49" s="1"/>
      <c r="U49" s="1"/>
      <c r="V49" s="1"/>
      <c r="W49"/>
    </row>
    <row r="50" spans="2:23" x14ac:dyDescent="0.3">
      <c r="H50"/>
      <c r="M50"/>
      <c r="N50"/>
      <c r="O50"/>
      <c r="P50"/>
      <c r="Q50"/>
      <c r="R50"/>
      <c r="S50"/>
      <c r="T50"/>
      <c r="U50"/>
      <c r="V50"/>
      <c r="W50"/>
    </row>
    <row r="51" spans="2:23" x14ac:dyDescent="0.3">
      <c r="H51"/>
      <c r="M51"/>
      <c r="N51"/>
      <c r="O51"/>
      <c r="P51"/>
      <c r="Q51"/>
      <c r="R51"/>
      <c r="S51"/>
      <c r="T51"/>
      <c r="U51"/>
      <c r="V51"/>
      <c r="W51"/>
    </row>
    <row r="52" spans="2:23" x14ac:dyDescent="0.3">
      <c r="H52"/>
      <c r="M52"/>
      <c r="N52"/>
      <c r="O52"/>
      <c r="P52"/>
      <c r="Q52"/>
      <c r="R52"/>
      <c r="S52"/>
      <c r="T52"/>
      <c r="U52"/>
      <c r="V52"/>
      <c r="W52"/>
    </row>
    <row r="53" spans="2:23" x14ac:dyDescent="0.3">
      <c r="H53"/>
      <c r="M53"/>
      <c r="N53"/>
      <c r="O53"/>
      <c r="P53"/>
      <c r="Q53"/>
      <c r="R53"/>
      <c r="S53"/>
      <c r="T53"/>
      <c r="U53"/>
      <c r="V53"/>
      <c r="W53"/>
    </row>
    <row r="54" spans="2:23" x14ac:dyDescent="0.3">
      <c r="H54"/>
      <c r="M54"/>
      <c r="N54"/>
      <c r="O54"/>
      <c r="P54"/>
      <c r="Q54"/>
      <c r="R54"/>
      <c r="S54"/>
      <c r="T54"/>
      <c r="U54"/>
      <c r="V54"/>
      <c r="W54"/>
    </row>
    <row r="55" spans="2:23" x14ac:dyDescent="0.3">
      <c r="H55"/>
      <c r="M55"/>
      <c r="N55"/>
      <c r="O55"/>
      <c r="P55"/>
      <c r="Q55"/>
      <c r="R55"/>
      <c r="S55"/>
      <c r="T55"/>
      <c r="U55"/>
      <c r="V55"/>
      <c r="W55"/>
    </row>
    <row r="56" spans="2:23" x14ac:dyDescent="0.3">
      <c r="H56"/>
      <c r="M56"/>
      <c r="N56"/>
      <c r="O56"/>
      <c r="P56"/>
      <c r="Q56"/>
      <c r="R56"/>
      <c r="S56"/>
      <c r="T56"/>
      <c r="U56"/>
      <c r="V56"/>
      <c r="W56"/>
    </row>
    <row r="57" spans="2:23" x14ac:dyDescent="0.3">
      <c r="H57"/>
      <c r="M57"/>
      <c r="N57"/>
      <c r="O57"/>
      <c r="P57"/>
      <c r="Q57"/>
      <c r="R57"/>
      <c r="S57"/>
      <c r="T57"/>
      <c r="U57"/>
      <c r="V57"/>
      <c r="W57"/>
    </row>
    <row r="58" spans="2:23" x14ac:dyDescent="0.3">
      <c r="B58" s="14"/>
      <c r="C58" s="24"/>
      <c r="H58" s="1"/>
      <c r="M58" s="1"/>
      <c r="N58" s="1"/>
      <c r="O58" s="1"/>
      <c r="P58" s="1"/>
      <c r="Q58" s="1"/>
      <c r="R58"/>
      <c r="S58"/>
      <c r="T58"/>
      <c r="U58"/>
      <c r="V58"/>
      <c r="W58"/>
    </row>
    <row r="59" spans="2:23" x14ac:dyDescent="0.3">
      <c r="H59"/>
      <c r="M59"/>
      <c r="N59"/>
      <c r="O59"/>
      <c r="P59"/>
      <c r="Q59"/>
      <c r="R59"/>
      <c r="S59"/>
      <c r="T59"/>
      <c r="U59"/>
      <c r="V59"/>
      <c r="W59"/>
    </row>
    <row r="60" spans="2:23" x14ac:dyDescent="0.3">
      <c r="H60"/>
      <c r="M60"/>
      <c r="N60"/>
      <c r="O60"/>
      <c r="P60"/>
      <c r="Q60"/>
      <c r="R60"/>
      <c r="S60"/>
      <c r="T60"/>
      <c r="U60"/>
      <c r="V60"/>
      <c r="W60"/>
    </row>
    <row r="61" spans="2:23" x14ac:dyDescent="0.3">
      <c r="H61"/>
      <c r="M61"/>
      <c r="N61"/>
      <c r="O61"/>
      <c r="P61"/>
      <c r="Q61"/>
      <c r="R61"/>
      <c r="S61"/>
      <c r="T61"/>
      <c r="U61"/>
      <c r="V61"/>
      <c r="W61"/>
    </row>
    <row r="62" spans="2:23" x14ac:dyDescent="0.3">
      <c r="H62"/>
      <c r="M62"/>
      <c r="N62"/>
      <c r="O62"/>
      <c r="P62"/>
      <c r="Q62"/>
      <c r="R62"/>
      <c r="S62"/>
      <c r="T62"/>
      <c r="U62"/>
      <c r="V62"/>
      <c r="W62"/>
    </row>
    <row r="63" spans="2:23" x14ac:dyDescent="0.3">
      <c r="H63"/>
      <c r="M63"/>
      <c r="N63"/>
      <c r="O63"/>
      <c r="P63"/>
      <c r="Q63"/>
      <c r="R63"/>
      <c r="S63"/>
      <c r="T63"/>
      <c r="U63"/>
      <c r="V63"/>
      <c r="W63"/>
    </row>
    <row r="64" spans="2:23" x14ac:dyDescent="0.3">
      <c r="H64"/>
      <c r="M64"/>
      <c r="N64"/>
      <c r="O64"/>
      <c r="P64"/>
      <c r="Q64"/>
      <c r="R64"/>
      <c r="S64"/>
      <c r="T64"/>
      <c r="U64"/>
      <c r="V64"/>
      <c r="W64"/>
    </row>
    <row r="65" spans="8:23" x14ac:dyDescent="0.3">
      <c r="H65"/>
      <c r="M65"/>
      <c r="N65"/>
      <c r="O65"/>
      <c r="P65"/>
      <c r="Q65"/>
      <c r="R65"/>
      <c r="S65"/>
      <c r="T65"/>
      <c r="U65"/>
      <c r="V65"/>
      <c r="W65"/>
    </row>
    <row r="66" spans="8:23" x14ac:dyDescent="0.3">
      <c r="H66"/>
      <c r="M66"/>
      <c r="N66"/>
      <c r="O66"/>
      <c r="P66"/>
      <c r="Q66"/>
      <c r="R66"/>
      <c r="S66"/>
      <c r="T66"/>
      <c r="U66"/>
      <c r="V66"/>
      <c r="W66"/>
    </row>
    <row r="67" spans="8:23" x14ac:dyDescent="0.3">
      <c r="H67"/>
      <c r="M67"/>
      <c r="N67"/>
      <c r="O67"/>
      <c r="P67"/>
      <c r="Q67"/>
      <c r="R67"/>
      <c r="S67"/>
      <c r="T67"/>
      <c r="U67"/>
      <c r="V67"/>
      <c r="W67"/>
    </row>
    <row r="68" spans="8:23" x14ac:dyDescent="0.3">
      <c r="H68"/>
      <c r="M68"/>
      <c r="N68"/>
      <c r="O68"/>
      <c r="P68"/>
      <c r="Q68"/>
      <c r="R68"/>
      <c r="S68"/>
      <c r="T68"/>
      <c r="U68"/>
      <c r="V68"/>
      <c r="W68"/>
    </row>
    <row r="69" spans="8:23" x14ac:dyDescent="0.3">
      <c r="H69"/>
      <c r="M69"/>
      <c r="N69"/>
      <c r="O69"/>
      <c r="P69"/>
      <c r="Q69"/>
      <c r="R69"/>
      <c r="S69"/>
      <c r="T69"/>
      <c r="U69"/>
      <c r="V69"/>
      <c r="W69"/>
    </row>
    <row r="70" spans="8:23" x14ac:dyDescent="0.3">
      <c r="H70"/>
      <c r="M70"/>
      <c r="N70"/>
      <c r="O70"/>
      <c r="P70"/>
      <c r="Q70"/>
      <c r="R70"/>
      <c r="S70"/>
      <c r="T70"/>
      <c r="U70"/>
      <c r="V70"/>
      <c r="W70"/>
    </row>
    <row r="71" spans="8:23" x14ac:dyDescent="0.3">
      <c r="H71"/>
      <c r="M71"/>
      <c r="N71"/>
      <c r="O71"/>
      <c r="P71"/>
      <c r="Q71"/>
      <c r="R71"/>
      <c r="S71"/>
      <c r="T71"/>
      <c r="U71"/>
      <c r="V71"/>
      <c r="W71"/>
    </row>
    <row r="72" spans="8:23" x14ac:dyDescent="0.3">
      <c r="H72"/>
      <c r="M72"/>
      <c r="N72"/>
      <c r="O72"/>
      <c r="P72"/>
      <c r="Q72"/>
      <c r="R72"/>
      <c r="S72"/>
      <c r="T72"/>
      <c r="U72"/>
      <c r="V72"/>
      <c r="W72"/>
    </row>
    <row r="73" spans="8:23" x14ac:dyDescent="0.3">
      <c r="H73"/>
      <c r="M73"/>
      <c r="N73"/>
      <c r="O73"/>
      <c r="P73"/>
      <c r="Q73"/>
      <c r="R73"/>
      <c r="S73"/>
      <c r="T73"/>
      <c r="U73"/>
      <c r="V73"/>
      <c r="W73"/>
    </row>
    <row r="74" spans="8:23" x14ac:dyDescent="0.3">
      <c r="H74"/>
      <c r="M74"/>
      <c r="N74"/>
      <c r="O74"/>
      <c r="P74"/>
      <c r="Q74"/>
      <c r="R74"/>
      <c r="S74"/>
      <c r="T74"/>
      <c r="U74"/>
      <c r="V74"/>
      <c r="W74"/>
    </row>
    <row r="75" spans="8:23" x14ac:dyDescent="0.3">
      <c r="H75"/>
      <c r="M75"/>
      <c r="N75"/>
      <c r="O75"/>
      <c r="P75"/>
      <c r="Q75"/>
      <c r="R75"/>
      <c r="S75"/>
      <c r="T75"/>
      <c r="U75"/>
      <c r="V75"/>
      <c r="W75"/>
    </row>
    <row r="76" spans="8:23" x14ac:dyDescent="0.3">
      <c r="H76"/>
      <c r="M76"/>
      <c r="N76"/>
      <c r="O76"/>
      <c r="P76"/>
      <c r="Q76"/>
      <c r="R76"/>
      <c r="S76"/>
      <c r="T76"/>
      <c r="U76"/>
      <c r="V76"/>
      <c r="W76"/>
    </row>
    <row r="77" spans="8:23" x14ac:dyDescent="0.3">
      <c r="H77"/>
      <c r="M77"/>
      <c r="N77"/>
      <c r="O77"/>
      <c r="P77"/>
      <c r="Q77"/>
      <c r="R77"/>
      <c r="S77"/>
      <c r="T77"/>
      <c r="U77"/>
      <c r="V77"/>
      <c r="W77"/>
    </row>
    <row r="78" spans="8:23" x14ac:dyDescent="0.3">
      <c r="H78"/>
      <c r="M78"/>
      <c r="N78"/>
      <c r="O78"/>
      <c r="P78"/>
      <c r="Q78"/>
      <c r="R78"/>
      <c r="S78"/>
      <c r="T78"/>
      <c r="U78"/>
      <c r="V78"/>
      <c r="W78"/>
    </row>
    <row r="79" spans="8:23" x14ac:dyDescent="0.3">
      <c r="H79"/>
      <c r="M79"/>
      <c r="N79"/>
      <c r="O79"/>
      <c r="P79"/>
      <c r="Q79"/>
      <c r="R79"/>
      <c r="S79"/>
      <c r="T79"/>
      <c r="U79"/>
      <c r="V79"/>
      <c r="W79"/>
    </row>
    <row r="80" spans="8:23" x14ac:dyDescent="0.3">
      <c r="H80"/>
      <c r="M80"/>
      <c r="N80"/>
      <c r="O80"/>
      <c r="P80"/>
      <c r="Q80"/>
      <c r="R80"/>
      <c r="S80"/>
      <c r="T80"/>
      <c r="U80"/>
      <c r="V80"/>
      <c r="W80"/>
    </row>
    <row r="81" spans="1:23" x14ac:dyDescent="0.3">
      <c r="H81"/>
      <c r="M81"/>
      <c r="N81"/>
      <c r="O81"/>
      <c r="P81"/>
      <c r="Q81"/>
      <c r="R81"/>
      <c r="S81"/>
      <c r="T81"/>
      <c r="U81"/>
      <c r="V81"/>
      <c r="W81"/>
    </row>
    <row r="82" spans="1:23" x14ac:dyDescent="0.3">
      <c r="H82"/>
      <c r="M82"/>
      <c r="N82"/>
      <c r="O82"/>
      <c r="P82"/>
      <c r="Q82"/>
      <c r="R82"/>
      <c r="S82"/>
      <c r="T82"/>
      <c r="U82"/>
      <c r="V82"/>
      <c r="W82"/>
    </row>
    <row r="83" spans="1:23" x14ac:dyDescent="0.3">
      <c r="H83"/>
      <c r="M83"/>
      <c r="N83"/>
      <c r="O83"/>
      <c r="P83"/>
      <c r="Q83"/>
      <c r="R83"/>
      <c r="S83"/>
      <c r="T83"/>
      <c r="U83"/>
      <c r="V83"/>
      <c r="W83"/>
    </row>
    <row r="84" spans="1:23" x14ac:dyDescent="0.3">
      <c r="A84" s="1"/>
      <c r="G84" s="1"/>
      <c r="H84"/>
      <c r="M84"/>
      <c r="N84"/>
      <c r="O84"/>
      <c r="P84"/>
      <c r="Q84"/>
      <c r="R84"/>
      <c r="S84"/>
      <c r="T84"/>
      <c r="U84"/>
      <c r="V84"/>
      <c r="W84"/>
    </row>
    <row r="85" spans="1:23" x14ac:dyDescent="0.3">
      <c r="H85"/>
      <c r="M85"/>
      <c r="N85"/>
      <c r="O85"/>
      <c r="P85"/>
      <c r="Q85"/>
      <c r="R85"/>
      <c r="S85"/>
      <c r="T85"/>
      <c r="U85"/>
      <c r="V85"/>
      <c r="W85"/>
    </row>
    <row r="86" spans="1:23" x14ac:dyDescent="0.3">
      <c r="H86"/>
      <c r="M86"/>
      <c r="N86"/>
      <c r="O86"/>
      <c r="P86"/>
      <c r="Q86"/>
      <c r="R86"/>
      <c r="S86"/>
      <c r="T86"/>
      <c r="U86"/>
      <c r="V86"/>
      <c r="W86"/>
    </row>
    <row r="87" spans="1:23" x14ac:dyDescent="0.3">
      <c r="H87"/>
      <c r="M87"/>
      <c r="N87"/>
      <c r="O87"/>
      <c r="P87"/>
      <c r="Q87"/>
      <c r="R87"/>
      <c r="S87"/>
      <c r="T87"/>
      <c r="U87"/>
      <c r="V87"/>
      <c r="W87"/>
    </row>
    <row r="88" spans="1:23" x14ac:dyDescent="0.3">
      <c r="H88"/>
      <c r="M88"/>
      <c r="N88"/>
      <c r="O88"/>
      <c r="P88"/>
      <c r="Q88"/>
      <c r="R88"/>
      <c r="S88"/>
      <c r="T88"/>
      <c r="U88"/>
      <c r="V88"/>
      <c r="W88"/>
    </row>
    <row r="89" spans="1:23" x14ac:dyDescent="0.3">
      <c r="H89"/>
      <c r="M89"/>
      <c r="N89"/>
      <c r="O89"/>
      <c r="P89"/>
      <c r="Q89"/>
      <c r="R89"/>
      <c r="S89"/>
      <c r="T89"/>
      <c r="U89"/>
      <c r="V89"/>
      <c r="W89"/>
    </row>
    <row r="90" spans="1:23" x14ac:dyDescent="0.3">
      <c r="H90"/>
      <c r="M90"/>
      <c r="N90"/>
      <c r="O90"/>
      <c r="P90"/>
      <c r="Q90"/>
      <c r="R90"/>
      <c r="S90"/>
      <c r="T90"/>
      <c r="U90"/>
      <c r="V90"/>
      <c r="W90"/>
    </row>
    <row r="91" spans="1:23" x14ac:dyDescent="0.3">
      <c r="B91" s="14"/>
      <c r="C91" s="24"/>
      <c r="H91" s="1"/>
      <c r="M91" s="1"/>
      <c r="N91" s="1"/>
      <c r="O91" s="1"/>
      <c r="P91" s="1"/>
      <c r="Q91" s="1"/>
      <c r="R91"/>
      <c r="S91"/>
      <c r="T91"/>
      <c r="U91"/>
      <c r="V91"/>
      <c r="W91"/>
    </row>
    <row r="92" spans="1:23" x14ac:dyDescent="0.3">
      <c r="B92" s="14"/>
      <c r="C92" s="24"/>
      <c r="H92" s="1"/>
      <c r="M92" s="1"/>
      <c r="N92" s="1"/>
      <c r="O92" s="1"/>
      <c r="P92" s="1"/>
      <c r="Q92" s="1"/>
      <c r="R92"/>
      <c r="S92"/>
      <c r="T92"/>
      <c r="U92"/>
      <c r="V92"/>
      <c r="W92"/>
    </row>
    <row r="93" spans="1:23" x14ac:dyDescent="0.3">
      <c r="B93" s="14"/>
      <c r="C93" s="24"/>
      <c r="H93" s="1"/>
      <c r="M93" s="1"/>
      <c r="N93" s="1"/>
      <c r="O93" s="1"/>
      <c r="P93" s="1"/>
      <c r="Q93" s="1"/>
      <c r="R93"/>
      <c r="S93"/>
      <c r="T93"/>
      <c r="U93"/>
      <c r="V93"/>
      <c r="W93"/>
    </row>
    <row r="94" spans="1:23" x14ac:dyDescent="0.3">
      <c r="H94"/>
      <c r="M94"/>
      <c r="N94"/>
      <c r="O94"/>
      <c r="P94"/>
      <c r="Q94"/>
      <c r="R94"/>
      <c r="S94"/>
      <c r="T94"/>
      <c r="U94"/>
      <c r="V94"/>
      <c r="W94"/>
    </row>
    <row r="95" spans="1:23" x14ac:dyDescent="0.3">
      <c r="H95"/>
      <c r="M95"/>
      <c r="N95"/>
      <c r="O95"/>
      <c r="P95"/>
      <c r="Q95"/>
      <c r="R95"/>
      <c r="S95"/>
      <c r="T95"/>
      <c r="U95"/>
      <c r="V95"/>
      <c r="W95"/>
    </row>
    <row r="96" spans="1:23" x14ac:dyDescent="0.3">
      <c r="H96"/>
      <c r="M96"/>
      <c r="N96"/>
      <c r="O96"/>
      <c r="P96"/>
      <c r="Q96"/>
      <c r="R96"/>
      <c r="S96"/>
      <c r="T96"/>
      <c r="U96"/>
      <c r="V96"/>
      <c r="W96"/>
    </row>
    <row r="97" spans="8:23" x14ac:dyDescent="0.3">
      <c r="H97"/>
      <c r="M97"/>
      <c r="N97"/>
      <c r="O97"/>
      <c r="P97"/>
      <c r="Q97"/>
      <c r="R97"/>
      <c r="S97"/>
      <c r="T97"/>
      <c r="U97"/>
      <c r="V97"/>
      <c r="W97"/>
    </row>
    <row r="98" spans="8:23" x14ac:dyDescent="0.3">
      <c r="H98"/>
      <c r="M98"/>
      <c r="N98"/>
      <c r="O98"/>
      <c r="P98"/>
      <c r="Q98"/>
      <c r="R98"/>
      <c r="S98"/>
      <c r="T98"/>
      <c r="U98"/>
      <c r="V98"/>
      <c r="W98"/>
    </row>
    <row r="99" spans="8:23" x14ac:dyDescent="0.3">
      <c r="H99"/>
      <c r="M99"/>
      <c r="N99"/>
      <c r="O99"/>
      <c r="P99"/>
      <c r="Q99"/>
      <c r="R99"/>
      <c r="S99"/>
      <c r="T99"/>
      <c r="U99"/>
      <c r="V99"/>
      <c r="W99"/>
    </row>
    <row r="100" spans="8:23" x14ac:dyDescent="0.3">
      <c r="H100"/>
      <c r="M100"/>
      <c r="N100"/>
      <c r="O100"/>
      <c r="P100"/>
      <c r="Q100"/>
      <c r="R100"/>
      <c r="S100"/>
      <c r="T100"/>
      <c r="U100"/>
      <c r="V100"/>
      <c r="W100"/>
    </row>
    <row r="101" spans="8:23" x14ac:dyDescent="0.3">
      <c r="H101"/>
      <c r="M101"/>
      <c r="N101"/>
      <c r="O101"/>
      <c r="P101"/>
      <c r="Q101"/>
      <c r="R101"/>
      <c r="S101"/>
      <c r="T101"/>
      <c r="U101"/>
      <c r="V101"/>
      <c r="W101"/>
    </row>
    <row r="102" spans="8:23" x14ac:dyDescent="0.3">
      <c r="H102"/>
      <c r="M102"/>
      <c r="N102"/>
      <c r="O102"/>
      <c r="P102"/>
      <c r="Q102"/>
      <c r="R102"/>
      <c r="S102"/>
      <c r="T102"/>
      <c r="U102"/>
      <c r="V102"/>
      <c r="W102"/>
    </row>
    <row r="103" spans="8:23" x14ac:dyDescent="0.3">
      <c r="H103"/>
      <c r="M103"/>
      <c r="N103"/>
      <c r="O103"/>
      <c r="P103"/>
      <c r="Q103"/>
      <c r="R103"/>
      <c r="S103"/>
      <c r="T103"/>
      <c r="U103"/>
      <c r="V103"/>
      <c r="W103"/>
    </row>
    <row r="104" spans="8:23" x14ac:dyDescent="0.3">
      <c r="H104"/>
      <c r="M104"/>
      <c r="N104"/>
      <c r="O104"/>
      <c r="P104"/>
      <c r="Q104"/>
      <c r="R104"/>
      <c r="S104"/>
      <c r="T104"/>
      <c r="U104"/>
      <c r="V104"/>
      <c r="W104"/>
    </row>
    <row r="105" spans="8:23" x14ac:dyDescent="0.3">
      <c r="H105"/>
      <c r="M105"/>
      <c r="N105"/>
      <c r="O105"/>
      <c r="P105"/>
      <c r="Q105"/>
      <c r="R105"/>
      <c r="S105"/>
      <c r="T105"/>
      <c r="U105"/>
      <c r="V105"/>
      <c r="W105"/>
    </row>
    <row r="106" spans="8:23" x14ac:dyDescent="0.3">
      <c r="H106"/>
      <c r="M106"/>
      <c r="N106"/>
      <c r="O106"/>
      <c r="P106"/>
      <c r="Q106"/>
      <c r="R106"/>
      <c r="S106"/>
      <c r="T106"/>
      <c r="U106"/>
      <c r="V106"/>
      <c r="W106"/>
    </row>
    <row r="107" spans="8:23" x14ac:dyDescent="0.3">
      <c r="H107"/>
      <c r="M107"/>
      <c r="N107"/>
      <c r="O107"/>
      <c r="P107"/>
      <c r="Q107"/>
      <c r="R107"/>
      <c r="S107"/>
      <c r="T107"/>
      <c r="U107"/>
      <c r="V107"/>
      <c r="W107"/>
    </row>
    <row r="108" spans="8:23" x14ac:dyDescent="0.3">
      <c r="H108"/>
      <c r="M108"/>
      <c r="N108"/>
      <c r="O108"/>
      <c r="P108"/>
      <c r="Q108"/>
      <c r="R108"/>
      <c r="S108"/>
      <c r="T108"/>
      <c r="U108"/>
      <c r="V108"/>
      <c r="W108"/>
    </row>
    <row r="109" spans="8:23" x14ac:dyDescent="0.3">
      <c r="H109"/>
      <c r="M109"/>
      <c r="N109"/>
      <c r="O109"/>
      <c r="P109"/>
      <c r="Q109"/>
      <c r="R109"/>
      <c r="S109"/>
      <c r="T109"/>
      <c r="U109"/>
      <c r="V109"/>
      <c r="W109"/>
    </row>
    <row r="110" spans="8:23" x14ac:dyDescent="0.3">
      <c r="H110"/>
      <c r="M110"/>
      <c r="N110"/>
      <c r="O110"/>
      <c r="P110"/>
      <c r="Q110"/>
      <c r="R110"/>
      <c r="S110"/>
      <c r="T110"/>
      <c r="U110"/>
      <c r="V110"/>
      <c r="W110"/>
    </row>
    <row r="111" spans="8:23" x14ac:dyDescent="0.3">
      <c r="H111"/>
      <c r="M111"/>
      <c r="N111"/>
      <c r="O111"/>
      <c r="P111"/>
      <c r="Q111"/>
      <c r="R111"/>
      <c r="S111"/>
      <c r="T111"/>
      <c r="U111"/>
      <c r="V111"/>
      <c r="W111"/>
    </row>
    <row r="112" spans="8:23" x14ac:dyDescent="0.3">
      <c r="H112"/>
      <c r="M112"/>
      <c r="N112"/>
      <c r="O112"/>
      <c r="P112"/>
      <c r="Q112"/>
      <c r="R112"/>
      <c r="S112"/>
      <c r="T112"/>
      <c r="U112"/>
      <c r="V112"/>
      <c r="W112"/>
    </row>
    <row r="113" spans="8:23" x14ac:dyDescent="0.3">
      <c r="H113"/>
      <c r="M113"/>
      <c r="N113"/>
      <c r="O113"/>
      <c r="P113"/>
      <c r="Q113"/>
      <c r="R113"/>
      <c r="S113"/>
      <c r="T113"/>
      <c r="U113"/>
      <c r="V113"/>
      <c r="W113"/>
    </row>
    <row r="114" spans="8:23" x14ac:dyDescent="0.3">
      <c r="H114"/>
      <c r="M114"/>
      <c r="N114"/>
      <c r="O114"/>
      <c r="P114"/>
      <c r="Q114"/>
      <c r="R114"/>
      <c r="S114"/>
      <c r="T114"/>
      <c r="U114"/>
      <c r="V114"/>
      <c r="W114"/>
    </row>
    <row r="115" spans="8:23" x14ac:dyDescent="0.3">
      <c r="H115"/>
      <c r="M115"/>
      <c r="N115"/>
      <c r="O115"/>
      <c r="P115"/>
      <c r="Q115"/>
      <c r="R115"/>
      <c r="S115"/>
      <c r="T115"/>
      <c r="U115"/>
      <c r="V115"/>
      <c r="W115"/>
    </row>
    <row r="116" spans="8:23" x14ac:dyDescent="0.3">
      <c r="H116"/>
      <c r="M116"/>
      <c r="N116"/>
      <c r="O116"/>
      <c r="P116"/>
      <c r="Q116"/>
      <c r="R116"/>
      <c r="S116"/>
      <c r="T116"/>
      <c r="U116"/>
      <c r="V116"/>
      <c r="W116"/>
    </row>
    <row r="117" spans="8:23" x14ac:dyDescent="0.3">
      <c r="H117"/>
      <c r="M117"/>
      <c r="N117"/>
      <c r="O117"/>
      <c r="P117"/>
      <c r="Q117"/>
      <c r="R117"/>
      <c r="S117"/>
      <c r="T117"/>
      <c r="U117"/>
      <c r="V117"/>
      <c r="W117"/>
    </row>
    <row r="118" spans="8:23" x14ac:dyDescent="0.3">
      <c r="H118"/>
      <c r="M118"/>
      <c r="N118"/>
      <c r="O118"/>
      <c r="P118"/>
      <c r="Q118"/>
      <c r="R118"/>
      <c r="S118"/>
      <c r="T118"/>
      <c r="U118"/>
      <c r="V118"/>
      <c r="W118"/>
    </row>
    <row r="119" spans="8:23" x14ac:dyDescent="0.3">
      <c r="H119"/>
      <c r="M119"/>
      <c r="N119"/>
      <c r="O119"/>
      <c r="P119"/>
      <c r="Q119"/>
      <c r="R119"/>
      <c r="S119"/>
      <c r="T119"/>
      <c r="U119"/>
      <c r="V119"/>
      <c r="W119"/>
    </row>
    <row r="120" spans="8:23" x14ac:dyDescent="0.3">
      <c r="H120"/>
      <c r="M120"/>
      <c r="N120"/>
      <c r="O120"/>
      <c r="P120"/>
      <c r="Q120"/>
      <c r="R120"/>
      <c r="S120"/>
      <c r="T120"/>
      <c r="U120"/>
      <c r="V120"/>
      <c r="W120"/>
    </row>
    <row r="121" spans="8:23" x14ac:dyDescent="0.3">
      <c r="H121"/>
      <c r="M121"/>
      <c r="N121"/>
      <c r="O121"/>
      <c r="P121"/>
      <c r="Q121"/>
      <c r="R121"/>
      <c r="S121"/>
      <c r="T121"/>
      <c r="U121"/>
      <c r="V121"/>
      <c r="W121"/>
    </row>
    <row r="122" spans="8:23" x14ac:dyDescent="0.3">
      <c r="H122"/>
      <c r="M122"/>
      <c r="N122"/>
      <c r="O122"/>
      <c r="P122"/>
      <c r="Q122"/>
      <c r="R122"/>
      <c r="S122"/>
      <c r="T122"/>
      <c r="U122"/>
      <c r="V122"/>
      <c r="W122"/>
    </row>
    <row r="123" spans="8:23" x14ac:dyDescent="0.3">
      <c r="H123"/>
      <c r="M123"/>
      <c r="N123"/>
      <c r="O123"/>
      <c r="P123"/>
      <c r="Q123"/>
      <c r="R123"/>
      <c r="S123"/>
      <c r="T123"/>
      <c r="U123"/>
      <c r="V123"/>
      <c r="W123"/>
    </row>
    <row r="124" spans="8:23" x14ac:dyDescent="0.3">
      <c r="H124"/>
      <c r="M124"/>
      <c r="N124"/>
      <c r="O124"/>
      <c r="P124"/>
      <c r="Q124"/>
      <c r="R124"/>
      <c r="S124"/>
      <c r="T124"/>
      <c r="U124"/>
      <c r="V124"/>
      <c r="W124"/>
    </row>
    <row r="125" spans="8:23" x14ac:dyDescent="0.3">
      <c r="H125"/>
      <c r="M125"/>
      <c r="N125"/>
      <c r="O125"/>
      <c r="P125"/>
      <c r="Q125"/>
      <c r="R125"/>
      <c r="S125"/>
      <c r="T125"/>
      <c r="U125"/>
      <c r="V125"/>
      <c r="W125"/>
    </row>
    <row r="126" spans="8:23" x14ac:dyDescent="0.3">
      <c r="H126"/>
      <c r="M126"/>
      <c r="N126"/>
      <c r="O126"/>
      <c r="P126"/>
      <c r="Q126"/>
      <c r="R126"/>
      <c r="S126"/>
      <c r="T126"/>
      <c r="U126"/>
      <c r="V126"/>
      <c r="W126"/>
    </row>
    <row r="127" spans="8:23" x14ac:dyDescent="0.3">
      <c r="H127"/>
      <c r="M127"/>
      <c r="N127"/>
      <c r="O127"/>
      <c r="P127"/>
      <c r="Q127"/>
      <c r="R127"/>
      <c r="S127"/>
      <c r="T127"/>
      <c r="U127"/>
      <c r="V127"/>
      <c r="W127"/>
    </row>
    <row r="128" spans="8:23" x14ac:dyDescent="0.3">
      <c r="H128"/>
      <c r="M128"/>
      <c r="N128"/>
      <c r="O128"/>
      <c r="P128"/>
      <c r="Q128"/>
      <c r="R128"/>
      <c r="S128"/>
      <c r="T128"/>
      <c r="U128"/>
      <c r="V128"/>
      <c r="W128"/>
    </row>
    <row r="129" spans="2:23" x14ac:dyDescent="0.3">
      <c r="H129"/>
      <c r="M129"/>
      <c r="N129"/>
      <c r="O129"/>
      <c r="P129"/>
      <c r="Q129"/>
      <c r="R129"/>
      <c r="S129"/>
      <c r="T129"/>
      <c r="U129"/>
      <c r="V129"/>
      <c r="W129"/>
    </row>
    <row r="130" spans="2:23" x14ac:dyDescent="0.3">
      <c r="H130"/>
      <c r="M130"/>
      <c r="N130"/>
      <c r="O130"/>
      <c r="P130"/>
      <c r="Q130"/>
      <c r="R130"/>
      <c r="S130"/>
      <c r="T130"/>
      <c r="U130"/>
      <c r="V130"/>
      <c r="W130"/>
    </row>
    <row r="131" spans="2:23" x14ac:dyDescent="0.3">
      <c r="H131"/>
      <c r="M131"/>
      <c r="N131"/>
      <c r="O131"/>
      <c r="P131"/>
      <c r="Q131"/>
      <c r="R131"/>
      <c r="S131"/>
      <c r="T131"/>
      <c r="U131"/>
      <c r="V131"/>
      <c r="W131"/>
    </row>
    <row r="132" spans="2:23" x14ac:dyDescent="0.3">
      <c r="H132"/>
      <c r="M132"/>
      <c r="N132"/>
      <c r="O132"/>
      <c r="P132"/>
      <c r="Q132"/>
      <c r="R132"/>
      <c r="S132"/>
      <c r="T132"/>
      <c r="U132"/>
      <c r="V132"/>
      <c r="W132"/>
    </row>
    <row r="133" spans="2:23" x14ac:dyDescent="0.3">
      <c r="H133"/>
      <c r="M133"/>
      <c r="N133"/>
      <c r="O133"/>
      <c r="P133"/>
      <c r="Q133"/>
      <c r="R133"/>
      <c r="S133"/>
      <c r="T133"/>
      <c r="U133"/>
      <c r="V133"/>
      <c r="W133"/>
    </row>
    <row r="134" spans="2:23" x14ac:dyDescent="0.3">
      <c r="H134"/>
      <c r="M134"/>
      <c r="N134"/>
      <c r="O134"/>
      <c r="P134"/>
      <c r="Q134"/>
      <c r="R134"/>
      <c r="S134"/>
      <c r="T134"/>
      <c r="U134"/>
      <c r="V134"/>
      <c r="W134"/>
    </row>
    <row r="135" spans="2:23" x14ac:dyDescent="0.3">
      <c r="H135"/>
      <c r="M135"/>
      <c r="N135"/>
      <c r="O135"/>
      <c r="P135"/>
      <c r="Q135"/>
      <c r="R135"/>
      <c r="S135"/>
      <c r="T135"/>
      <c r="U135"/>
      <c r="V135"/>
      <c r="W135"/>
    </row>
    <row r="136" spans="2:23" x14ac:dyDescent="0.3">
      <c r="H136"/>
      <c r="M136"/>
      <c r="N136"/>
      <c r="O136"/>
      <c r="P136"/>
      <c r="Q136"/>
      <c r="R136"/>
      <c r="S136"/>
      <c r="T136"/>
      <c r="U136"/>
      <c r="V136"/>
      <c r="W136"/>
    </row>
    <row r="137" spans="2:23" x14ac:dyDescent="0.3">
      <c r="H137"/>
      <c r="M137"/>
      <c r="N137"/>
      <c r="O137"/>
      <c r="P137"/>
      <c r="Q137"/>
      <c r="R137"/>
      <c r="S137"/>
      <c r="T137"/>
      <c r="U137"/>
      <c r="V137"/>
      <c r="W137"/>
    </row>
    <row r="138" spans="2:23" x14ac:dyDescent="0.3">
      <c r="H138"/>
      <c r="M138"/>
      <c r="N138"/>
      <c r="O138"/>
      <c r="P138"/>
      <c r="Q138"/>
      <c r="R138"/>
      <c r="S138"/>
      <c r="T138"/>
      <c r="U138"/>
      <c r="V138"/>
      <c r="W138"/>
    </row>
    <row r="139" spans="2:23" x14ac:dyDescent="0.3">
      <c r="H139"/>
      <c r="M139"/>
      <c r="N139"/>
      <c r="O139"/>
      <c r="P139"/>
      <c r="Q139"/>
      <c r="R139"/>
      <c r="S139"/>
      <c r="T139"/>
      <c r="U139"/>
      <c r="V139"/>
      <c r="W139"/>
    </row>
    <row r="140" spans="2:23" x14ac:dyDescent="0.3">
      <c r="H140"/>
      <c r="M140"/>
      <c r="N140"/>
      <c r="O140"/>
      <c r="P140"/>
      <c r="Q140"/>
      <c r="R140"/>
      <c r="S140"/>
      <c r="T140"/>
      <c r="U140"/>
      <c r="V140"/>
      <c r="W140"/>
    </row>
    <row r="141" spans="2:23" x14ac:dyDescent="0.3">
      <c r="B141" s="14"/>
      <c r="C141" s="24"/>
      <c r="H141" s="1"/>
      <c r="M141" s="1"/>
      <c r="N141" s="1"/>
      <c r="O141" s="1"/>
      <c r="P141" s="1"/>
      <c r="Q141" s="1"/>
      <c r="R141"/>
      <c r="S141"/>
      <c r="T141"/>
      <c r="U141"/>
      <c r="V141"/>
      <c r="W141"/>
    </row>
    <row r="142" spans="2:23" x14ac:dyDescent="0.3">
      <c r="B142" s="14"/>
      <c r="C142" s="24"/>
      <c r="H142" s="1"/>
      <c r="M142" s="1"/>
      <c r="N142" s="1"/>
      <c r="O142" s="1"/>
      <c r="P142" s="1"/>
      <c r="Q142" s="1"/>
      <c r="R142"/>
      <c r="S142"/>
      <c r="T142"/>
      <c r="U142"/>
      <c r="V142"/>
      <c r="W142"/>
    </row>
    <row r="143" spans="2:23" x14ac:dyDescent="0.3">
      <c r="B143" s="14"/>
      <c r="C143" s="24"/>
      <c r="H143" s="1"/>
      <c r="M143" s="1"/>
      <c r="N143" s="1"/>
      <c r="O143" s="1"/>
      <c r="P143" s="1"/>
      <c r="Q143" s="1"/>
      <c r="R143"/>
      <c r="S143"/>
      <c r="T143"/>
      <c r="U143"/>
      <c r="V143"/>
      <c r="W1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C916-4B97-4D75-A8EB-DFBF1D129640}">
  <sheetPr>
    <tabColor theme="5" tint="-0.249977111117893"/>
  </sheetPr>
  <dimension ref="A3:N144"/>
  <sheetViews>
    <sheetView tabSelected="1" topLeftCell="A16" workbookViewId="0">
      <selection activeCell="H71" sqref="H71"/>
    </sheetView>
  </sheetViews>
  <sheetFormatPr defaultRowHeight="14.4" x14ac:dyDescent="0.3"/>
  <cols>
    <col min="2" max="2" width="12.33203125" style="16" customWidth="1"/>
    <col min="3" max="3" width="13" customWidth="1"/>
    <col min="4" max="4" width="14.44140625" customWidth="1"/>
    <col min="5" max="5" width="13.33203125" style="15" customWidth="1"/>
    <col min="6" max="6" width="15" customWidth="1"/>
    <col min="9" max="9" width="15.5546875" customWidth="1"/>
    <col min="10" max="10" width="13.6640625" customWidth="1"/>
    <col min="11" max="11" width="16.6640625" customWidth="1"/>
    <col min="12" max="12" width="12" customWidth="1"/>
    <col min="14" max="14" width="12" customWidth="1"/>
  </cols>
  <sheetData>
    <row r="3" spans="1:6" x14ac:dyDescent="0.3">
      <c r="B3" s="16" t="s">
        <v>45</v>
      </c>
      <c r="C3" s="17" t="s">
        <v>46</v>
      </c>
      <c r="D3" s="19" t="s">
        <v>47</v>
      </c>
      <c r="E3" s="15" t="s">
        <v>48</v>
      </c>
      <c r="F3" s="12" t="s">
        <v>49</v>
      </c>
    </row>
    <row r="4" spans="1:6" x14ac:dyDescent="0.3">
      <c r="A4" s="3" t="s">
        <v>5</v>
      </c>
      <c r="B4" s="26">
        <v>13.17138888888889</v>
      </c>
      <c r="C4" s="27">
        <v>12.991666666666665</v>
      </c>
      <c r="D4" s="20">
        <v>4.2668055555555569</v>
      </c>
      <c r="E4" s="21">
        <v>4.8930555555555566</v>
      </c>
      <c r="F4" s="12">
        <v>3.080981808170836</v>
      </c>
    </row>
    <row r="5" spans="1:6" x14ac:dyDescent="0.3">
      <c r="A5" s="3" t="s">
        <v>6</v>
      </c>
      <c r="B5" s="26">
        <v>7.1291666666666664</v>
      </c>
      <c r="C5" s="27">
        <v>9.9494444444444436</v>
      </c>
      <c r="D5" s="20">
        <v>8.4795833333333324</v>
      </c>
      <c r="E5" s="21">
        <v>4.6024999999999991</v>
      </c>
      <c r="F5" s="12">
        <v>1.1773041789571623</v>
      </c>
    </row>
    <row r="6" spans="1:6" x14ac:dyDescent="0.3">
      <c r="A6" s="3" t="s">
        <v>36</v>
      </c>
      <c r="B6" s="26">
        <v>7.1513888888888886</v>
      </c>
      <c r="C6" s="27">
        <v>11.587222222222222</v>
      </c>
      <c r="D6" s="20">
        <v>3.5976388888888882</v>
      </c>
      <c r="E6" s="21">
        <v>2.6072222222222217</v>
      </c>
      <c r="F6" s="12">
        <v>3.2299774621000261</v>
      </c>
    </row>
    <row r="7" spans="1:6" x14ac:dyDescent="0.3">
      <c r="A7" s="3" t="s">
        <v>7</v>
      </c>
      <c r="B7" s="26">
        <v>10.806111111111113</v>
      </c>
      <c r="C7" s="27">
        <v>12.734444444444447</v>
      </c>
      <c r="D7" s="20">
        <v>8.3644444444444463</v>
      </c>
      <c r="E7" s="21">
        <v>11.211944444444446</v>
      </c>
      <c r="F7" s="12">
        <v>1.5522335039104982</v>
      </c>
    </row>
    <row r="8" spans="1:6" x14ac:dyDescent="0.3">
      <c r="A8" s="3" t="s">
        <v>37</v>
      </c>
      <c r="B8" s="26">
        <v>6.8188888888888899</v>
      </c>
      <c r="C8" s="27">
        <v>5.6211111111111123</v>
      </c>
      <c r="D8" s="20">
        <v>11.148055555555558</v>
      </c>
      <c r="E8" s="21">
        <v>4.7555555555555573</v>
      </c>
      <c r="F8" s="12">
        <v>0.50428549366611786</v>
      </c>
    </row>
    <row r="9" spans="1:6" x14ac:dyDescent="0.3">
      <c r="A9" s="3" t="s">
        <v>38</v>
      </c>
      <c r="B9" s="26">
        <v>11.088611111111112</v>
      </c>
      <c r="C9" s="27">
        <v>11.99888888888889</v>
      </c>
      <c r="D9" s="20">
        <v>7.22152777777778</v>
      </c>
      <c r="E9" s="21">
        <v>8.464444444444446</v>
      </c>
      <c r="F9" s="12">
        <v>1.6708913678984185</v>
      </c>
    </row>
    <row r="10" spans="1:6" x14ac:dyDescent="0.3">
      <c r="A10" s="4" t="s">
        <v>8</v>
      </c>
      <c r="B10" s="26">
        <v>11.493333333333334</v>
      </c>
      <c r="C10" s="27">
        <v>8.9766666666666666</v>
      </c>
      <c r="D10" s="20">
        <v>3.7295833333333341</v>
      </c>
      <c r="E10" s="21">
        <v>5.0733333333333341</v>
      </c>
      <c r="F10" s="12">
        <v>2.5312109065723658</v>
      </c>
    </row>
    <row r="11" spans="1:6" x14ac:dyDescent="0.3">
      <c r="A11" s="4" t="s">
        <v>9</v>
      </c>
      <c r="B11" s="26">
        <v>11.745277777777778</v>
      </c>
      <c r="C11" s="27">
        <v>13.363333333333332</v>
      </c>
      <c r="D11" s="20">
        <v>4.9927777777777766</v>
      </c>
      <c r="E11" s="21">
        <v>6.2477777777777774</v>
      </c>
      <c r="F11" s="12">
        <v>3.3178682485604618</v>
      </c>
    </row>
    <row r="12" spans="1:6" x14ac:dyDescent="0.3">
      <c r="B12" s="22" t="s">
        <v>32</v>
      </c>
      <c r="C12" s="17" t="s">
        <v>32</v>
      </c>
      <c r="D12" s="19" t="s">
        <v>32</v>
      </c>
      <c r="E12" s="15" t="s">
        <v>32</v>
      </c>
      <c r="F12" s="12" t="s">
        <v>32</v>
      </c>
    </row>
    <row r="13" spans="1:6" x14ac:dyDescent="0.3">
      <c r="A13" s="3" t="s">
        <v>5</v>
      </c>
      <c r="B13" s="26">
        <v>0.42155640118816495</v>
      </c>
      <c r="C13" s="27">
        <v>0.4312943482296232</v>
      </c>
      <c r="D13" s="20">
        <v>0.26646056850479971</v>
      </c>
      <c r="E13" s="21">
        <v>1.064674173481734</v>
      </c>
      <c r="F13" s="12">
        <v>0.29694459116806227</v>
      </c>
    </row>
    <row r="14" spans="1:6" x14ac:dyDescent="0.3">
      <c r="A14" s="3" t="s">
        <v>6</v>
      </c>
      <c r="B14" s="26">
        <v>0.98237205839290276</v>
      </c>
      <c r="C14" s="27">
        <v>0.19572830122706819</v>
      </c>
      <c r="D14" s="20">
        <v>0.3146583795695469</v>
      </c>
      <c r="E14" s="21">
        <v>1.178045992782587</v>
      </c>
      <c r="F14" s="12">
        <v>5.8103534235251136E-2</v>
      </c>
    </row>
    <row r="15" spans="1:6" x14ac:dyDescent="0.3">
      <c r="A15" s="3" t="s">
        <v>36</v>
      </c>
      <c r="B15" s="26">
        <v>0.78230818459160445</v>
      </c>
      <c r="C15" s="27">
        <v>0.23104499588490832</v>
      </c>
      <c r="D15" s="20">
        <v>0.15205770966281512</v>
      </c>
      <c r="E15" s="21">
        <v>0.83866093297221556</v>
      </c>
      <c r="F15" s="12">
        <v>0.12531737346888963</v>
      </c>
    </row>
    <row r="16" spans="1:6" x14ac:dyDescent="0.3">
      <c r="A16" s="3" t="s">
        <v>7</v>
      </c>
      <c r="B16" s="26">
        <v>0.36486626587739007</v>
      </c>
      <c r="C16" s="27">
        <v>0.36828472948970936</v>
      </c>
      <c r="D16" s="20">
        <v>0.7320026331498275</v>
      </c>
      <c r="E16" s="21">
        <v>0.55950629968099053</v>
      </c>
      <c r="F16" s="12">
        <v>0.1723709033347485</v>
      </c>
    </row>
    <row r="17" spans="1:14" x14ac:dyDescent="0.3">
      <c r="A17" s="3" t="s">
        <v>37</v>
      </c>
      <c r="B17" s="26">
        <v>0.78145405976990401</v>
      </c>
      <c r="C17" s="27">
        <v>0.27141660838762488</v>
      </c>
      <c r="D17" s="20">
        <v>0.29906319137979909</v>
      </c>
      <c r="E17" s="21">
        <v>0.66780273571404347</v>
      </c>
      <c r="F17" s="12">
        <v>2.1511642204595893E-2</v>
      </c>
    </row>
    <row r="18" spans="1:14" x14ac:dyDescent="0.3">
      <c r="A18" s="3" t="s">
        <v>38</v>
      </c>
      <c r="B18" s="26">
        <v>0.53202994671120762</v>
      </c>
      <c r="C18" s="27">
        <v>0.59491388525079669</v>
      </c>
      <c r="D18" s="20">
        <v>0.512987930181934</v>
      </c>
      <c r="E18" s="21">
        <v>2.6873492349327845</v>
      </c>
      <c r="F18" s="12">
        <v>8.6375995174304249E-2</v>
      </c>
    </row>
    <row r="19" spans="1:14" x14ac:dyDescent="0.3">
      <c r="A19" s="4" t="s">
        <v>8</v>
      </c>
      <c r="B19" s="26">
        <v>0.93361565670485314</v>
      </c>
      <c r="C19" s="27">
        <v>0.65651506992379116</v>
      </c>
      <c r="D19" s="20">
        <v>0.56344195821555365</v>
      </c>
      <c r="E19" s="21">
        <v>0.86895690981262663</v>
      </c>
      <c r="F19" s="12">
        <v>0.45918275260864549</v>
      </c>
    </row>
    <row r="20" spans="1:14" x14ac:dyDescent="0.3">
      <c r="A20" s="4" t="s">
        <v>9</v>
      </c>
      <c r="B20" s="26">
        <v>0.74929817986278202</v>
      </c>
      <c r="C20" s="27">
        <v>0.3608477672247829</v>
      </c>
      <c r="D20" s="20">
        <v>1.7309658867911204</v>
      </c>
      <c r="E20" s="21">
        <v>3.2228297798865295</v>
      </c>
      <c r="F20" s="12">
        <v>0.93169892730935278</v>
      </c>
    </row>
    <row r="21" spans="1:14" x14ac:dyDescent="0.3">
      <c r="A21" s="4"/>
      <c r="B21" s="12"/>
      <c r="E21" s="9"/>
    </row>
    <row r="22" spans="1:14" x14ac:dyDescent="0.3">
      <c r="B22" s="12"/>
      <c r="E22" s="9"/>
    </row>
    <row r="23" spans="1:14" x14ac:dyDescent="0.3">
      <c r="J23" s="16"/>
      <c r="M23" s="15"/>
    </row>
    <row r="24" spans="1:14" x14ac:dyDescent="0.3">
      <c r="B24" s="16" t="s">
        <v>45</v>
      </c>
      <c r="C24" s="17" t="s">
        <v>46</v>
      </c>
      <c r="D24" s="19" t="s">
        <v>47</v>
      </c>
      <c r="E24" s="15" t="s">
        <v>48</v>
      </c>
      <c r="F24" s="12" t="s">
        <v>49</v>
      </c>
      <c r="J24" s="16" t="s">
        <v>50</v>
      </c>
      <c r="K24" s="17" t="s">
        <v>51</v>
      </c>
      <c r="L24" s="15" t="s">
        <v>28</v>
      </c>
      <c r="M24" s="19" t="s">
        <v>52</v>
      </c>
      <c r="N24" s="12" t="s">
        <v>53</v>
      </c>
    </row>
    <row r="25" spans="1:14" x14ac:dyDescent="0.3">
      <c r="A25" s="28" t="s">
        <v>37</v>
      </c>
      <c r="B25" s="29">
        <v>6.8188888888888899</v>
      </c>
      <c r="C25" s="30">
        <v>5.6211111111111123</v>
      </c>
      <c r="D25" s="31">
        <v>11.148055555555558</v>
      </c>
      <c r="E25" s="32">
        <v>4.7555555555555573</v>
      </c>
      <c r="F25" s="33">
        <v>0.50428549366611786</v>
      </c>
      <c r="I25" s="3" t="s">
        <v>54</v>
      </c>
      <c r="J25" s="34">
        <v>6.8188888888888899</v>
      </c>
      <c r="K25" s="35">
        <v>5.6211111111111123</v>
      </c>
      <c r="L25" s="36">
        <v>4.7555555555555573</v>
      </c>
      <c r="M25" s="37">
        <v>11.148055555555558</v>
      </c>
      <c r="N25" s="38">
        <v>0.50428549366611786</v>
      </c>
    </row>
    <row r="26" spans="1:14" x14ac:dyDescent="0.3">
      <c r="A26" s="28" t="s">
        <v>38</v>
      </c>
      <c r="B26" s="29">
        <v>11.088611111111112</v>
      </c>
      <c r="C26" s="30">
        <v>11.99888888888889</v>
      </c>
      <c r="D26" s="31">
        <v>7.22152777777778</v>
      </c>
      <c r="E26" s="32">
        <v>8.464444444444446</v>
      </c>
      <c r="F26" s="33">
        <v>1.6708913678984185</v>
      </c>
      <c r="I26" s="3" t="s">
        <v>55</v>
      </c>
      <c r="J26" s="34">
        <v>11.088611111111112</v>
      </c>
      <c r="K26" s="35">
        <v>11.99888888888889</v>
      </c>
      <c r="L26" s="36">
        <v>8.464444444444446</v>
      </c>
      <c r="M26" s="37">
        <v>7.22152777777778</v>
      </c>
      <c r="N26" s="38">
        <v>1.6708913678984185</v>
      </c>
    </row>
    <row r="27" spans="1:14" x14ac:dyDescent="0.3">
      <c r="A27" s="28" t="s">
        <v>7</v>
      </c>
      <c r="B27" s="29">
        <v>10.806111111111113</v>
      </c>
      <c r="C27" s="30">
        <v>12.734444444444447</v>
      </c>
      <c r="D27" s="31">
        <v>8.3644444444444463</v>
      </c>
      <c r="E27" s="32">
        <v>11.211944444444446</v>
      </c>
      <c r="F27" s="33">
        <v>1.5522335039104982</v>
      </c>
      <c r="I27" s="3" t="s">
        <v>56</v>
      </c>
      <c r="J27" s="34">
        <v>10.806111111111113</v>
      </c>
      <c r="K27" s="35">
        <v>12.734444444444447</v>
      </c>
      <c r="L27" s="36">
        <v>11.211944444444446</v>
      </c>
      <c r="M27" s="37">
        <v>8.3644444444444463</v>
      </c>
      <c r="N27" s="38">
        <v>1.5522335039104982</v>
      </c>
    </row>
    <row r="28" spans="1:14" x14ac:dyDescent="0.3">
      <c r="A28" s="28" t="s">
        <v>6</v>
      </c>
      <c r="B28" s="29">
        <v>7.1291666666666664</v>
      </c>
      <c r="C28" s="30">
        <v>9.9494444444444436</v>
      </c>
      <c r="D28" s="31">
        <v>8.4795833333333324</v>
      </c>
      <c r="E28" s="32">
        <v>4.6024999999999991</v>
      </c>
      <c r="F28" s="33">
        <v>1.1773041789571623</v>
      </c>
      <c r="I28" s="4" t="s">
        <v>57</v>
      </c>
      <c r="J28" s="34">
        <v>11.745277777777778</v>
      </c>
      <c r="K28" s="35">
        <v>13.363333333333332</v>
      </c>
      <c r="L28" s="36">
        <v>6.2477777777777774</v>
      </c>
      <c r="M28" s="37">
        <v>4.9927777777777766</v>
      </c>
      <c r="N28" s="38">
        <v>3.3178682485604618</v>
      </c>
    </row>
    <row r="29" spans="1:14" x14ac:dyDescent="0.3">
      <c r="A29" s="28" t="s">
        <v>36</v>
      </c>
      <c r="B29" s="29">
        <v>7.1513888888888886</v>
      </c>
      <c r="C29" s="30">
        <v>11.587222222222222</v>
      </c>
      <c r="D29" s="31">
        <v>3.5976388888888882</v>
      </c>
      <c r="E29" s="32">
        <v>2.6072222222222217</v>
      </c>
      <c r="F29" s="33">
        <v>3.2299774621000261</v>
      </c>
      <c r="I29" s="3" t="s">
        <v>5</v>
      </c>
      <c r="J29" s="34">
        <v>13.17138888888889</v>
      </c>
      <c r="K29" s="35">
        <v>12.991666666666665</v>
      </c>
      <c r="L29" s="36">
        <v>4.8930555555555566</v>
      </c>
      <c r="M29" s="37">
        <v>4.2668055555555569</v>
      </c>
      <c r="N29" s="38">
        <v>3.080981808170836</v>
      </c>
    </row>
    <row r="30" spans="1:14" x14ac:dyDescent="0.3">
      <c r="A30" s="39" t="s">
        <v>8</v>
      </c>
      <c r="B30" s="29">
        <v>11.493333333333334</v>
      </c>
      <c r="C30" s="30">
        <v>8.9766666666666666</v>
      </c>
      <c r="D30" s="31">
        <v>3.7295833333333341</v>
      </c>
      <c r="E30" s="32">
        <v>5.0733333333333341</v>
      </c>
      <c r="F30" s="33">
        <v>2.5312109065723658</v>
      </c>
    </row>
    <row r="31" spans="1:14" x14ac:dyDescent="0.3">
      <c r="A31" s="28" t="s">
        <v>5</v>
      </c>
      <c r="B31" s="29">
        <v>13.17138888888889</v>
      </c>
      <c r="C31" s="30">
        <v>12.991666666666665</v>
      </c>
      <c r="D31" s="31">
        <v>4.2668055555555569</v>
      </c>
      <c r="E31" s="32">
        <v>4.8930555555555566</v>
      </c>
      <c r="F31" s="33">
        <v>3.080981808170836</v>
      </c>
    </row>
    <row r="32" spans="1:14" x14ac:dyDescent="0.3">
      <c r="A32" s="39" t="s">
        <v>9</v>
      </c>
      <c r="B32" s="29">
        <v>11.745277777777778</v>
      </c>
      <c r="C32" s="30">
        <v>13.363333333333332</v>
      </c>
      <c r="D32" s="31">
        <v>4.9927777777777766</v>
      </c>
      <c r="E32" s="32">
        <v>6.2477777777777774</v>
      </c>
      <c r="F32" s="33">
        <v>3.3178682485604618</v>
      </c>
    </row>
    <row r="33" spans="1:14" x14ac:dyDescent="0.3">
      <c r="J33" s="16"/>
      <c r="M33" s="15"/>
    </row>
    <row r="34" spans="1:14" x14ac:dyDescent="0.3">
      <c r="B34" s="22" t="s">
        <v>32</v>
      </c>
      <c r="C34" s="17" t="s">
        <v>32</v>
      </c>
      <c r="D34" s="19" t="s">
        <v>32</v>
      </c>
      <c r="E34" s="15" t="s">
        <v>32</v>
      </c>
      <c r="F34" s="12" t="s">
        <v>32</v>
      </c>
      <c r="J34" s="22" t="s">
        <v>32</v>
      </c>
      <c r="K34" s="17" t="s">
        <v>32</v>
      </c>
      <c r="L34" s="15" t="s">
        <v>32</v>
      </c>
      <c r="M34" s="19" t="s">
        <v>32</v>
      </c>
      <c r="N34" s="12" t="s">
        <v>32</v>
      </c>
    </row>
    <row r="35" spans="1:14" x14ac:dyDescent="0.3">
      <c r="A35" s="3" t="s">
        <v>37</v>
      </c>
      <c r="B35" s="26">
        <v>0.78145405976990401</v>
      </c>
      <c r="C35" s="27">
        <v>0.27141660838762488</v>
      </c>
      <c r="D35" s="20">
        <v>0.29906319137979909</v>
      </c>
      <c r="E35" s="21">
        <v>0.66780273571404347</v>
      </c>
      <c r="F35" s="12">
        <v>2.1511642204595893E-2</v>
      </c>
      <c r="I35" s="3" t="s">
        <v>54</v>
      </c>
      <c r="J35" s="26">
        <v>0.78145405976990401</v>
      </c>
      <c r="K35" s="27">
        <v>0.27141660838762488</v>
      </c>
      <c r="L35" s="21">
        <v>0.66780273571404347</v>
      </c>
      <c r="M35" s="20">
        <v>0.29906319137979909</v>
      </c>
      <c r="N35" s="12">
        <v>2.1511642204595893E-2</v>
      </c>
    </row>
    <row r="36" spans="1:14" x14ac:dyDescent="0.3">
      <c r="A36" s="3" t="s">
        <v>38</v>
      </c>
      <c r="B36" s="26">
        <v>0.53202994671120762</v>
      </c>
      <c r="C36" s="27">
        <v>0.59491388525079669</v>
      </c>
      <c r="D36" s="20">
        <v>0.512987930181934</v>
      </c>
      <c r="E36" s="21">
        <v>2.6873492349327845</v>
      </c>
      <c r="F36" s="12">
        <v>8.6375995174304249E-2</v>
      </c>
      <c r="I36" s="3" t="s">
        <v>55</v>
      </c>
      <c r="J36" s="26">
        <v>0.53202994671120762</v>
      </c>
      <c r="K36" s="27">
        <v>0.59491388525079669</v>
      </c>
      <c r="L36" s="21">
        <v>2.6873492349327845</v>
      </c>
      <c r="M36" s="20">
        <v>0.512987930181934</v>
      </c>
      <c r="N36" s="12">
        <v>8.6375995174304249E-2</v>
      </c>
    </row>
    <row r="37" spans="1:14" x14ac:dyDescent="0.3">
      <c r="A37" s="3" t="s">
        <v>7</v>
      </c>
      <c r="B37" s="26">
        <v>0.36486626587739007</v>
      </c>
      <c r="C37" s="27">
        <v>0.36828472948970936</v>
      </c>
      <c r="D37" s="20">
        <v>0.7320026331498275</v>
      </c>
      <c r="E37" s="21">
        <v>0.55950629968099053</v>
      </c>
      <c r="F37" s="12">
        <v>0.1723709033347485</v>
      </c>
      <c r="I37" s="3" t="s">
        <v>56</v>
      </c>
      <c r="J37" s="26">
        <v>0.36486626587739007</v>
      </c>
      <c r="K37" s="27">
        <v>0.36828472948970936</v>
      </c>
      <c r="L37" s="21">
        <v>0.55950629968099053</v>
      </c>
      <c r="M37" s="20">
        <v>0.7320026331498275</v>
      </c>
      <c r="N37" s="12">
        <v>0.1723709033347485</v>
      </c>
    </row>
    <row r="38" spans="1:14" x14ac:dyDescent="0.3">
      <c r="A38" s="3" t="s">
        <v>6</v>
      </c>
      <c r="B38" s="26">
        <v>0.98237205839290276</v>
      </c>
      <c r="C38" s="27">
        <v>0.19572830122706819</v>
      </c>
      <c r="D38" s="20">
        <v>0.3146583795695469</v>
      </c>
      <c r="E38" s="21">
        <v>1.178045992782587</v>
      </c>
      <c r="F38" s="12">
        <v>5.8103534235251136E-2</v>
      </c>
      <c r="I38" s="4" t="s">
        <v>57</v>
      </c>
      <c r="J38" s="26">
        <v>0.74929817986278202</v>
      </c>
      <c r="K38" s="27">
        <v>0.3608477672247829</v>
      </c>
      <c r="L38" s="21">
        <v>3.2228297798865295</v>
      </c>
      <c r="M38" s="20">
        <v>1.7309658867911204</v>
      </c>
      <c r="N38" s="12">
        <v>0.93169892730935278</v>
      </c>
    </row>
    <row r="39" spans="1:14" x14ac:dyDescent="0.3">
      <c r="A39" s="3" t="s">
        <v>36</v>
      </c>
      <c r="B39" s="26">
        <v>0.78230818459160445</v>
      </c>
      <c r="C39" s="27">
        <v>0.23104499588490832</v>
      </c>
      <c r="D39" s="20">
        <v>0.15205770966281512</v>
      </c>
      <c r="E39" s="21">
        <v>0.83866093297221556</v>
      </c>
      <c r="F39" s="12">
        <v>0.12531737346888963</v>
      </c>
      <c r="I39" s="3" t="s">
        <v>5</v>
      </c>
      <c r="J39" s="26">
        <v>0.42155640118816495</v>
      </c>
      <c r="K39" s="27">
        <v>0.4312943482296232</v>
      </c>
      <c r="L39" s="21">
        <v>1.064674173481734</v>
      </c>
      <c r="M39" s="20">
        <v>0.26646056850479971</v>
      </c>
      <c r="N39" s="12">
        <v>0.29694459116806227</v>
      </c>
    </row>
    <row r="40" spans="1:14" x14ac:dyDescent="0.3">
      <c r="A40" s="4" t="s">
        <v>8</v>
      </c>
      <c r="B40" s="26">
        <v>0.93361565670485314</v>
      </c>
      <c r="C40" s="27">
        <v>0.65651506992379116</v>
      </c>
      <c r="D40" s="20">
        <v>0.56344195821555365</v>
      </c>
      <c r="E40" s="21">
        <v>0.86895690981262663</v>
      </c>
      <c r="F40" s="12">
        <v>0.45918275260864549</v>
      </c>
    </row>
    <row r="41" spans="1:14" x14ac:dyDescent="0.3">
      <c r="A41" s="3" t="s">
        <v>5</v>
      </c>
      <c r="B41" s="26">
        <v>0.42155640118816495</v>
      </c>
      <c r="C41" s="27">
        <v>0.4312943482296232</v>
      </c>
      <c r="D41" s="20">
        <v>0.26646056850479971</v>
      </c>
      <c r="E41" s="21">
        <v>1.064674173481734</v>
      </c>
      <c r="F41" s="12">
        <v>0.29694459116806227</v>
      </c>
    </row>
    <row r="42" spans="1:14" x14ac:dyDescent="0.3">
      <c r="A42" s="4" t="s">
        <v>9</v>
      </c>
      <c r="B42" s="26">
        <v>0.74929817986278202</v>
      </c>
      <c r="C42" s="27">
        <v>0.3608477672247829</v>
      </c>
      <c r="D42" s="20">
        <v>1.7309658867911204</v>
      </c>
      <c r="E42" s="21">
        <v>3.2228297798865295</v>
      </c>
      <c r="F42" s="12">
        <v>0.93169892730935278</v>
      </c>
    </row>
    <row r="43" spans="1:14" x14ac:dyDescent="0.3">
      <c r="B43"/>
      <c r="E43"/>
    </row>
    <row r="44" spans="1:14" x14ac:dyDescent="0.3">
      <c r="B44"/>
      <c r="E44"/>
    </row>
    <row r="45" spans="1:14" x14ac:dyDescent="0.3">
      <c r="B45"/>
      <c r="E45"/>
    </row>
    <row r="46" spans="1:14" x14ac:dyDescent="0.3">
      <c r="B46"/>
      <c r="E46"/>
    </row>
    <row r="47" spans="1:14" x14ac:dyDescent="0.3">
      <c r="B47"/>
      <c r="E47"/>
    </row>
    <row r="48" spans="1:14" x14ac:dyDescent="0.3">
      <c r="B48"/>
      <c r="E48"/>
    </row>
    <row r="49" spans="2:5" x14ac:dyDescent="0.3">
      <c r="B49"/>
      <c r="E49"/>
    </row>
    <row r="50" spans="2:5" x14ac:dyDescent="0.3">
      <c r="B50" s="1"/>
      <c r="E50" s="1"/>
    </row>
    <row r="51" spans="2:5" x14ac:dyDescent="0.3">
      <c r="B51"/>
      <c r="E51"/>
    </row>
    <row r="52" spans="2:5" x14ac:dyDescent="0.3">
      <c r="B52"/>
      <c r="E52"/>
    </row>
    <row r="53" spans="2:5" x14ac:dyDescent="0.3">
      <c r="B53"/>
      <c r="E53"/>
    </row>
    <row r="54" spans="2:5" x14ac:dyDescent="0.3">
      <c r="B54"/>
      <c r="E54"/>
    </row>
    <row r="55" spans="2:5" x14ac:dyDescent="0.3">
      <c r="B55"/>
      <c r="E55"/>
    </row>
    <row r="56" spans="2:5" x14ac:dyDescent="0.3">
      <c r="B56"/>
      <c r="E56"/>
    </row>
    <row r="57" spans="2:5" x14ac:dyDescent="0.3">
      <c r="B57"/>
      <c r="E57"/>
    </row>
    <row r="58" spans="2:5" x14ac:dyDescent="0.3">
      <c r="B58"/>
      <c r="E58"/>
    </row>
    <row r="59" spans="2:5" x14ac:dyDescent="0.3">
      <c r="B59"/>
      <c r="E59" s="1"/>
    </row>
    <row r="60" spans="2:5" x14ac:dyDescent="0.3">
      <c r="B60"/>
      <c r="E60"/>
    </row>
    <row r="61" spans="2:5" x14ac:dyDescent="0.3">
      <c r="B61"/>
      <c r="E61"/>
    </row>
    <row r="62" spans="2:5" x14ac:dyDescent="0.3">
      <c r="B62"/>
      <c r="E62"/>
    </row>
    <row r="63" spans="2:5" x14ac:dyDescent="0.3">
      <c r="B63"/>
      <c r="E63"/>
    </row>
    <row r="64" spans="2:5" x14ac:dyDescent="0.3">
      <c r="B64"/>
      <c r="E64"/>
    </row>
    <row r="65" spans="2:5" x14ac:dyDescent="0.3">
      <c r="B65"/>
      <c r="E65"/>
    </row>
    <row r="66" spans="2:5" x14ac:dyDescent="0.3">
      <c r="B66"/>
      <c r="E66"/>
    </row>
    <row r="67" spans="2:5" x14ac:dyDescent="0.3">
      <c r="B67"/>
      <c r="E67"/>
    </row>
    <row r="68" spans="2:5" x14ac:dyDescent="0.3">
      <c r="B68"/>
      <c r="E68"/>
    </row>
    <row r="69" spans="2:5" x14ac:dyDescent="0.3">
      <c r="B69"/>
      <c r="E69"/>
    </row>
    <row r="70" spans="2:5" x14ac:dyDescent="0.3">
      <c r="B70"/>
      <c r="E70"/>
    </row>
    <row r="71" spans="2:5" x14ac:dyDescent="0.3">
      <c r="B71"/>
      <c r="E71"/>
    </row>
    <row r="72" spans="2:5" x14ac:dyDescent="0.3">
      <c r="B72"/>
      <c r="E72"/>
    </row>
    <row r="73" spans="2:5" x14ac:dyDescent="0.3">
      <c r="B73"/>
      <c r="E73"/>
    </row>
    <row r="74" spans="2:5" x14ac:dyDescent="0.3">
      <c r="B74"/>
      <c r="E74"/>
    </row>
    <row r="75" spans="2:5" x14ac:dyDescent="0.3">
      <c r="B75"/>
      <c r="E75"/>
    </row>
    <row r="76" spans="2:5" x14ac:dyDescent="0.3">
      <c r="B76"/>
      <c r="E76"/>
    </row>
    <row r="77" spans="2:5" x14ac:dyDescent="0.3">
      <c r="B77"/>
      <c r="E77"/>
    </row>
    <row r="78" spans="2:5" x14ac:dyDescent="0.3">
      <c r="B78"/>
      <c r="E78"/>
    </row>
    <row r="79" spans="2:5" x14ac:dyDescent="0.3">
      <c r="B79"/>
      <c r="E79"/>
    </row>
    <row r="80" spans="2:5" x14ac:dyDescent="0.3">
      <c r="B80"/>
      <c r="E80"/>
    </row>
    <row r="81" spans="1:5" x14ac:dyDescent="0.3">
      <c r="B81"/>
      <c r="E81"/>
    </row>
    <row r="82" spans="1:5" x14ac:dyDescent="0.3">
      <c r="B82"/>
      <c r="E82"/>
    </row>
    <row r="83" spans="1:5" x14ac:dyDescent="0.3">
      <c r="B83"/>
      <c r="E83"/>
    </row>
    <row r="84" spans="1:5" x14ac:dyDescent="0.3">
      <c r="B84"/>
      <c r="E84"/>
    </row>
    <row r="85" spans="1:5" x14ac:dyDescent="0.3">
      <c r="A85" s="1"/>
      <c r="B85"/>
      <c r="E85"/>
    </row>
    <row r="86" spans="1:5" x14ac:dyDescent="0.3">
      <c r="B86"/>
      <c r="E86"/>
    </row>
    <row r="87" spans="1:5" x14ac:dyDescent="0.3">
      <c r="B87"/>
      <c r="E87"/>
    </row>
    <row r="88" spans="1:5" x14ac:dyDescent="0.3">
      <c r="B88"/>
      <c r="E88"/>
    </row>
    <row r="89" spans="1:5" x14ac:dyDescent="0.3">
      <c r="B89"/>
      <c r="E89"/>
    </row>
    <row r="90" spans="1:5" x14ac:dyDescent="0.3">
      <c r="B90"/>
      <c r="E90"/>
    </row>
    <row r="91" spans="1:5" x14ac:dyDescent="0.3">
      <c r="B91"/>
      <c r="E91"/>
    </row>
    <row r="92" spans="1:5" x14ac:dyDescent="0.3">
      <c r="B92"/>
      <c r="E92" s="1"/>
    </row>
    <row r="93" spans="1:5" x14ac:dyDescent="0.3">
      <c r="B93"/>
      <c r="E93" s="1"/>
    </row>
    <row r="94" spans="1:5" x14ac:dyDescent="0.3">
      <c r="B94"/>
      <c r="E94" s="1"/>
    </row>
    <row r="95" spans="1:5" x14ac:dyDescent="0.3">
      <c r="B95"/>
      <c r="E95"/>
    </row>
    <row r="96" spans="1:5" x14ac:dyDescent="0.3">
      <c r="B96"/>
      <c r="E96"/>
    </row>
    <row r="97" spans="2:5" x14ac:dyDescent="0.3">
      <c r="B97"/>
      <c r="E97"/>
    </row>
    <row r="98" spans="2:5" x14ac:dyDescent="0.3">
      <c r="B98"/>
      <c r="E98"/>
    </row>
    <row r="99" spans="2:5" x14ac:dyDescent="0.3">
      <c r="B99"/>
      <c r="E99"/>
    </row>
    <row r="100" spans="2:5" x14ac:dyDescent="0.3">
      <c r="B100"/>
      <c r="E100"/>
    </row>
    <row r="101" spans="2:5" x14ac:dyDescent="0.3">
      <c r="B101"/>
      <c r="E101"/>
    </row>
    <row r="102" spans="2:5" x14ac:dyDescent="0.3">
      <c r="B102"/>
      <c r="E102"/>
    </row>
    <row r="103" spans="2:5" x14ac:dyDescent="0.3">
      <c r="B103"/>
      <c r="E103"/>
    </row>
    <row r="104" spans="2:5" x14ac:dyDescent="0.3">
      <c r="B104"/>
      <c r="E104"/>
    </row>
    <row r="105" spans="2:5" x14ac:dyDescent="0.3">
      <c r="B105"/>
      <c r="E105"/>
    </row>
    <row r="106" spans="2:5" x14ac:dyDescent="0.3">
      <c r="B106"/>
      <c r="E106"/>
    </row>
    <row r="107" spans="2:5" x14ac:dyDescent="0.3">
      <c r="B107"/>
      <c r="E107"/>
    </row>
    <row r="108" spans="2:5" x14ac:dyDescent="0.3">
      <c r="B108"/>
      <c r="E108"/>
    </row>
    <row r="109" spans="2:5" x14ac:dyDescent="0.3">
      <c r="B109"/>
      <c r="E109"/>
    </row>
    <row r="110" spans="2:5" x14ac:dyDescent="0.3">
      <c r="B110"/>
      <c r="E110"/>
    </row>
    <row r="111" spans="2:5" x14ac:dyDescent="0.3">
      <c r="B111"/>
      <c r="E111"/>
    </row>
    <row r="112" spans="2:5" x14ac:dyDescent="0.3">
      <c r="B112"/>
      <c r="E112"/>
    </row>
    <row r="113" spans="2:5" x14ac:dyDescent="0.3">
      <c r="B113"/>
      <c r="E113"/>
    </row>
    <row r="114" spans="2:5" x14ac:dyDescent="0.3">
      <c r="B114"/>
      <c r="E114"/>
    </row>
    <row r="115" spans="2:5" x14ac:dyDescent="0.3">
      <c r="B115"/>
      <c r="E115"/>
    </row>
    <row r="116" spans="2:5" x14ac:dyDescent="0.3">
      <c r="B116"/>
      <c r="E116"/>
    </row>
    <row r="117" spans="2:5" x14ac:dyDescent="0.3">
      <c r="B117"/>
      <c r="E117"/>
    </row>
    <row r="118" spans="2:5" x14ac:dyDescent="0.3">
      <c r="B118"/>
      <c r="E118"/>
    </row>
    <row r="119" spans="2:5" x14ac:dyDescent="0.3">
      <c r="B119"/>
      <c r="E119"/>
    </row>
    <row r="120" spans="2:5" x14ac:dyDescent="0.3">
      <c r="B120"/>
      <c r="E120"/>
    </row>
    <row r="121" spans="2:5" x14ac:dyDescent="0.3">
      <c r="B121"/>
      <c r="E121"/>
    </row>
    <row r="122" spans="2:5" x14ac:dyDescent="0.3">
      <c r="B122"/>
      <c r="E122"/>
    </row>
    <row r="123" spans="2:5" x14ac:dyDescent="0.3">
      <c r="B123"/>
      <c r="E123"/>
    </row>
    <row r="124" spans="2:5" x14ac:dyDescent="0.3">
      <c r="B124"/>
      <c r="E124"/>
    </row>
    <row r="125" spans="2:5" x14ac:dyDescent="0.3">
      <c r="B125"/>
      <c r="E125"/>
    </row>
    <row r="126" spans="2:5" x14ac:dyDescent="0.3">
      <c r="B126"/>
      <c r="E126"/>
    </row>
    <row r="127" spans="2:5" x14ac:dyDescent="0.3">
      <c r="B127"/>
      <c r="E127"/>
    </row>
    <row r="128" spans="2:5" x14ac:dyDescent="0.3">
      <c r="B128"/>
      <c r="E128"/>
    </row>
    <row r="129" spans="2:5" x14ac:dyDescent="0.3">
      <c r="B129"/>
      <c r="E129"/>
    </row>
    <row r="130" spans="2:5" x14ac:dyDescent="0.3">
      <c r="B130"/>
      <c r="E130"/>
    </row>
    <row r="131" spans="2:5" x14ac:dyDescent="0.3">
      <c r="B131"/>
      <c r="E131"/>
    </row>
    <row r="132" spans="2:5" x14ac:dyDescent="0.3">
      <c r="B132"/>
      <c r="E132"/>
    </row>
    <row r="133" spans="2:5" x14ac:dyDescent="0.3">
      <c r="B133"/>
      <c r="E133"/>
    </row>
    <row r="134" spans="2:5" x14ac:dyDescent="0.3">
      <c r="B134"/>
      <c r="E134"/>
    </row>
    <row r="135" spans="2:5" x14ac:dyDescent="0.3">
      <c r="B135"/>
      <c r="E135"/>
    </row>
    <row r="136" spans="2:5" x14ac:dyDescent="0.3">
      <c r="B136"/>
      <c r="E136"/>
    </row>
    <row r="137" spans="2:5" x14ac:dyDescent="0.3">
      <c r="B137"/>
      <c r="E137"/>
    </row>
    <row r="138" spans="2:5" x14ac:dyDescent="0.3">
      <c r="B138"/>
      <c r="E138"/>
    </row>
    <row r="139" spans="2:5" x14ac:dyDescent="0.3">
      <c r="B139"/>
      <c r="E139"/>
    </row>
    <row r="140" spans="2:5" x14ac:dyDescent="0.3">
      <c r="B140"/>
      <c r="E140"/>
    </row>
    <row r="141" spans="2:5" x14ac:dyDescent="0.3">
      <c r="B141"/>
      <c r="E141"/>
    </row>
    <row r="142" spans="2:5" x14ac:dyDescent="0.3">
      <c r="B142"/>
      <c r="E142" s="1"/>
    </row>
    <row r="143" spans="2:5" x14ac:dyDescent="0.3">
      <c r="B143"/>
      <c r="E143" s="1"/>
    </row>
    <row r="144" spans="2:5" x14ac:dyDescent="0.3">
      <c r="B144"/>
      <c r="E14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CTs</vt:lpstr>
      <vt:lpstr>All trials RNU</vt:lpstr>
      <vt:lpstr>Score calculation</vt:lpstr>
      <vt:lpstr>all scores std error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madhumathy nair</dc:creator>
  <cp:lastModifiedBy>Madhumathy Nair</cp:lastModifiedBy>
  <dcterms:created xsi:type="dcterms:W3CDTF">2023-05-27T16:28:09Z</dcterms:created>
  <dcterms:modified xsi:type="dcterms:W3CDTF">2023-05-27T16:44:04Z</dcterms:modified>
</cp:coreProperties>
</file>