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RECEIPT" sheetId="1" r:id="rId1"/>
    <sheet name="PAYMENT" sheetId="2" r:id="rId2"/>
    <sheet name="DAYBOOK" sheetId="3" r:id="rId3"/>
  </sheets>
  <calcPr calcId="125725"/>
</workbook>
</file>

<file path=xl/calcChain.xml><?xml version="1.0" encoding="utf-8"?>
<calcChain xmlns="http://schemas.openxmlformats.org/spreadsheetml/2006/main">
  <c r="A11" i="1"/>
  <c r="A12"/>
  <c r="A13"/>
  <c r="A14"/>
  <c r="A15"/>
  <c r="A16"/>
  <c r="A17"/>
  <c r="A18"/>
  <c r="A19"/>
  <c r="A20"/>
  <c r="A21"/>
  <c r="A22"/>
  <c r="A23"/>
  <c r="A10" i="2"/>
  <c r="A11"/>
  <c r="A12"/>
  <c r="A13"/>
  <c r="A14"/>
  <c r="A15"/>
  <c r="A16"/>
  <c r="A17"/>
  <c r="A18"/>
  <c r="A19"/>
  <c r="A20"/>
  <c r="A21"/>
  <c r="C9" i="3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2"/>
  <c r="C2"/>
  <c r="A5" i="2"/>
  <c r="A6"/>
  <c r="A7"/>
  <c r="A8"/>
  <c r="A9"/>
  <c r="A5" i="1"/>
  <c r="A6"/>
  <c r="A7"/>
  <c r="A8"/>
  <c r="A9"/>
  <c r="A10"/>
  <c r="E2" i="3" l="1"/>
  <c r="E9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  <c r="E114" s="1"/>
  <c r="E115" s="1"/>
  <c r="E116" s="1"/>
  <c r="E117" s="1"/>
  <c r="E118" s="1"/>
  <c r="E119" s="1"/>
  <c r="E120" s="1"/>
  <c r="E121" s="1"/>
  <c r="E122" s="1"/>
  <c r="E123" s="1"/>
  <c r="E124" s="1"/>
  <c r="E125" s="1"/>
  <c r="E126" s="1"/>
  <c r="E127" s="1"/>
  <c r="E128" s="1"/>
  <c r="E129" s="1"/>
  <c r="E130" s="1"/>
  <c r="E131" s="1"/>
  <c r="E132" s="1"/>
  <c r="E133" s="1"/>
  <c r="E134" s="1"/>
  <c r="E135" s="1"/>
  <c r="E136" s="1"/>
  <c r="E137" s="1"/>
  <c r="E138" s="1"/>
  <c r="E139" s="1"/>
  <c r="E140" s="1"/>
  <c r="E141" s="1"/>
  <c r="E142" s="1"/>
  <c r="E143" s="1"/>
  <c r="E144" s="1"/>
  <c r="E145" s="1"/>
  <c r="E146" s="1"/>
  <c r="E147" s="1"/>
  <c r="E148" s="1"/>
  <c r="E149" s="1"/>
  <c r="E150" s="1"/>
  <c r="E151" s="1"/>
  <c r="E152" s="1"/>
  <c r="E153" s="1"/>
  <c r="E154" s="1"/>
  <c r="E155" s="1"/>
  <c r="E156" s="1"/>
  <c r="E157" s="1"/>
  <c r="E158" s="1"/>
  <c r="E159" s="1"/>
  <c r="E160" s="1"/>
  <c r="E161" s="1"/>
  <c r="E162" s="1"/>
  <c r="E163" s="1"/>
  <c r="E164" s="1"/>
  <c r="E165" s="1"/>
  <c r="E166" s="1"/>
  <c r="E167" s="1"/>
  <c r="E168" s="1"/>
  <c r="E169" s="1"/>
  <c r="E170" s="1"/>
  <c r="E171" s="1"/>
  <c r="E172" s="1"/>
  <c r="E173" s="1"/>
  <c r="E174" s="1"/>
  <c r="E175" s="1"/>
  <c r="E176" s="1"/>
  <c r="E177" s="1"/>
  <c r="E178" s="1"/>
  <c r="E179" s="1"/>
  <c r="E180" s="1"/>
  <c r="E181" s="1"/>
  <c r="E182" s="1"/>
  <c r="E183" s="1"/>
  <c r="E184" s="1"/>
  <c r="E185" s="1"/>
  <c r="E186" s="1"/>
  <c r="E187" s="1"/>
  <c r="E188" s="1"/>
  <c r="E189" s="1"/>
  <c r="E190" s="1"/>
  <c r="E191" s="1"/>
  <c r="E192" s="1"/>
  <c r="E193" s="1"/>
  <c r="E194" s="1"/>
  <c r="E195" s="1"/>
  <c r="E196" s="1"/>
  <c r="E197" s="1"/>
  <c r="E198" s="1"/>
  <c r="E199" s="1"/>
  <c r="E200" s="1"/>
  <c r="E201" s="1"/>
  <c r="E202" s="1"/>
  <c r="E203" s="1"/>
  <c r="E204" s="1"/>
  <c r="E205" s="1"/>
  <c r="E206" s="1"/>
  <c r="E207" s="1"/>
  <c r="E208" s="1"/>
  <c r="E209" s="1"/>
  <c r="E210" s="1"/>
  <c r="E211" s="1"/>
  <c r="E212" s="1"/>
  <c r="E213" s="1"/>
  <c r="E214" s="1"/>
  <c r="E215" s="1"/>
  <c r="E216" s="1"/>
  <c r="E217" s="1"/>
  <c r="E218" s="1"/>
  <c r="E219" s="1"/>
  <c r="E220" s="1"/>
  <c r="E221" s="1"/>
  <c r="E222" s="1"/>
  <c r="E223" s="1"/>
  <c r="E224" s="1"/>
  <c r="E225" s="1"/>
  <c r="E226" s="1"/>
  <c r="E227" s="1"/>
  <c r="E228" s="1"/>
  <c r="E229" s="1"/>
  <c r="E230" s="1"/>
  <c r="E231" s="1"/>
  <c r="E232" s="1"/>
  <c r="E233" s="1"/>
  <c r="E234" s="1"/>
  <c r="E235" s="1"/>
  <c r="E236" s="1"/>
  <c r="E237" s="1"/>
  <c r="E238" s="1"/>
  <c r="E239" s="1"/>
  <c r="E240" s="1"/>
  <c r="E241" s="1"/>
  <c r="E242" s="1"/>
  <c r="E243" s="1"/>
  <c r="E244" s="1"/>
  <c r="E245" s="1"/>
  <c r="E246" s="1"/>
  <c r="E247" s="1"/>
  <c r="E248" s="1"/>
  <c r="E249" s="1"/>
  <c r="E250" s="1"/>
  <c r="E251" s="1"/>
  <c r="E252" s="1"/>
  <c r="E253" s="1"/>
  <c r="E254" s="1"/>
  <c r="E255" s="1"/>
  <c r="E256" s="1"/>
  <c r="E257" s="1"/>
  <c r="E258" s="1"/>
  <c r="E259" s="1"/>
  <c r="E260" s="1"/>
  <c r="E261" s="1"/>
  <c r="E262" s="1"/>
  <c r="E263" s="1"/>
  <c r="E264" s="1"/>
  <c r="E265" s="1"/>
  <c r="E266" s="1"/>
  <c r="E267" s="1"/>
  <c r="E268" s="1"/>
  <c r="E269" s="1"/>
  <c r="E270" s="1"/>
  <c r="E271" s="1"/>
  <c r="E272" s="1"/>
  <c r="E273" s="1"/>
  <c r="E274" s="1"/>
  <c r="E275" s="1"/>
  <c r="E276" s="1"/>
  <c r="E277" s="1"/>
  <c r="E278" s="1"/>
  <c r="E279" s="1"/>
  <c r="E280" s="1"/>
  <c r="E281" s="1"/>
  <c r="E282" s="1"/>
  <c r="E283" s="1"/>
  <c r="E284" s="1"/>
  <c r="E285" s="1"/>
  <c r="E286" s="1"/>
  <c r="E287" s="1"/>
  <c r="E288" s="1"/>
  <c r="E289" s="1"/>
  <c r="E290" s="1"/>
  <c r="E291" s="1"/>
  <c r="E292" s="1"/>
  <c r="E293" s="1"/>
  <c r="E294" s="1"/>
  <c r="E295" s="1"/>
  <c r="E296" s="1"/>
  <c r="E297" s="1"/>
  <c r="E298" s="1"/>
  <c r="E299" s="1"/>
  <c r="E300" s="1"/>
  <c r="E301" s="1"/>
  <c r="E302" s="1"/>
  <c r="E303" s="1"/>
  <c r="E304" s="1"/>
  <c r="E305" s="1"/>
  <c r="E306" s="1"/>
  <c r="E307" s="1"/>
  <c r="E308" s="1"/>
  <c r="E309" s="1"/>
  <c r="E310" s="1"/>
  <c r="E311" s="1"/>
  <c r="E312" s="1"/>
  <c r="E313" s="1"/>
  <c r="E314" s="1"/>
  <c r="E315" s="1"/>
  <c r="E316" s="1"/>
  <c r="E317" s="1"/>
  <c r="E318" s="1"/>
  <c r="E319" s="1"/>
  <c r="E320" s="1"/>
  <c r="E321" s="1"/>
  <c r="E322" s="1"/>
  <c r="E323" s="1"/>
  <c r="E324" s="1"/>
  <c r="E325" s="1"/>
  <c r="E326" s="1"/>
  <c r="E327" s="1"/>
  <c r="E328" s="1"/>
  <c r="E329" s="1"/>
  <c r="E330" s="1"/>
  <c r="E331" s="1"/>
  <c r="E332" s="1"/>
  <c r="E333" s="1"/>
  <c r="E334" s="1"/>
  <c r="E335" s="1"/>
  <c r="E336" s="1"/>
  <c r="E337" s="1"/>
  <c r="E338" s="1"/>
  <c r="E339" s="1"/>
  <c r="E340" s="1"/>
  <c r="E341" s="1"/>
  <c r="E342" s="1"/>
  <c r="E343" s="1"/>
  <c r="E344" s="1"/>
  <c r="E345" s="1"/>
  <c r="E346" s="1"/>
  <c r="E347" s="1"/>
  <c r="E348" s="1"/>
  <c r="E349" s="1"/>
  <c r="E350" s="1"/>
  <c r="E351" s="1"/>
  <c r="E352" s="1"/>
  <c r="E353" s="1"/>
  <c r="E354" s="1"/>
  <c r="E355" s="1"/>
  <c r="E356" s="1"/>
  <c r="E357" s="1"/>
  <c r="E358" s="1"/>
  <c r="E359" s="1"/>
  <c r="E360" s="1"/>
  <c r="E361" s="1"/>
  <c r="E362" s="1"/>
  <c r="E363" s="1"/>
  <c r="E364" s="1"/>
  <c r="E365" s="1"/>
  <c r="E366" s="1"/>
  <c r="E367" s="1"/>
  <c r="E368" s="1"/>
  <c r="E369" s="1"/>
  <c r="E370" s="1"/>
  <c r="E371" s="1"/>
  <c r="E372" s="1"/>
  <c r="E373" s="1"/>
</calcChain>
</file>

<file path=xl/sharedStrings.xml><?xml version="1.0" encoding="utf-8"?>
<sst xmlns="http://schemas.openxmlformats.org/spreadsheetml/2006/main" count="40" uniqueCount="26">
  <si>
    <t>S.NO</t>
  </si>
  <si>
    <t>PARTICULAR</t>
  </si>
  <si>
    <t>CASH/CARD</t>
  </si>
  <si>
    <t xml:space="preserve">AMOUNT </t>
  </si>
  <si>
    <t>NARRATION</t>
  </si>
  <si>
    <t>DATE</t>
  </si>
  <si>
    <t>AMOUNT RECEIPT</t>
  </si>
  <si>
    <t>AMOUNT PAYMENT</t>
  </si>
  <si>
    <t>BALANCE</t>
  </si>
  <si>
    <t xml:space="preserve">MR RAM CHAND </t>
  </si>
  <si>
    <t>CASH</t>
  </si>
  <si>
    <t>BEING CASH RECEIVED</t>
  </si>
  <si>
    <t>CARD</t>
  </si>
  <si>
    <t>BEING PAID BY CARD</t>
  </si>
  <si>
    <t>RENT OF BUILDING</t>
  </si>
  <si>
    <t>MR Sarthak garg</t>
  </si>
  <si>
    <t xml:space="preserve">EMPLOY SALARY </t>
  </si>
  <si>
    <t xml:space="preserve">CASH </t>
  </si>
  <si>
    <t>SALARY PAID</t>
  </si>
  <si>
    <t>SEARCH</t>
  </si>
  <si>
    <t xml:space="preserve">AMOUNT PAYMENT </t>
  </si>
  <si>
    <t>MR. RASHU</t>
  </si>
  <si>
    <t>CASH RECEIPT</t>
  </si>
  <si>
    <t>RECEIPT</t>
  </si>
  <si>
    <t>PAYMENT</t>
  </si>
  <si>
    <t>DAYBOOK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</si>
</sst>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sz val="18"/>
      <color rgb="FF00206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u/>
      <sz val="2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4" fillId="3" borderId="0" xfId="0" applyFont="1" applyFill="1"/>
    <xf numFmtId="0" fontId="4" fillId="4" borderId="0" xfId="0" applyFont="1" applyFill="1"/>
    <xf numFmtId="0" fontId="3" fillId="3" borderId="0" xfId="0" applyFont="1" applyFill="1"/>
    <xf numFmtId="0" fontId="6" fillId="0" borderId="0" xfId="0" applyFont="1" applyAlignment="1"/>
    <xf numFmtId="0" fontId="4" fillId="2" borderId="1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/>
    <xf numFmtId="0" fontId="6" fillId="2" borderId="2" xfId="0" applyFont="1" applyFill="1" applyBorder="1" applyAlignment="1"/>
    <xf numFmtId="0" fontId="8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4" fontId="1" fillId="0" borderId="2" xfId="0" applyNumberFormat="1" applyFont="1" applyBorder="1"/>
    <xf numFmtId="0" fontId="1" fillId="0" borderId="2" xfId="0" applyFont="1" applyBorder="1"/>
    <xf numFmtId="0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2060"/>
        <name val="Calibri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numFmt numFmtId="0" formatCode="General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8"/>
        <color rgb="FF002060"/>
        <name val="Calibri"/>
        <scheme val="minor"/>
      </font>
      <fill>
        <patternFill patternType="solid">
          <fgColor indexed="64"/>
          <bgColor theme="9" tint="0.39997558519241921"/>
        </patternFill>
      </fill>
    </dxf>
    <dxf>
      <numFmt numFmtId="164" formatCode="[$-409]d\-mmm\-yy;@"/>
    </dxf>
    <dxf>
      <numFmt numFmtId="0" formatCode="General"/>
    </dxf>
    <dxf>
      <font>
        <strike val="0"/>
        <outline val="0"/>
        <shadow val="0"/>
        <u val="none"/>
        <vertAlign val="baseline"/>
        <sz val="18"/>
        <color rgb="FF002060"/>
        <name val="Calibri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receipt" displayName="tblreceipt" ref="A4:F23" totalsRowShown="0" headerRowDxfId="10">
  <autoFilter ref="A4:F23"/>
  <tableColumns count="6">
    <tableColumn id="1" name="S.NO" dataDxfId="9">
      <calculatedColumnFormula>IF(tblreceipt[[#This Row],[DATE]]="","",ROW(1:1))</calculatedColumnFormula>
    </tableColumn>
    <tableColumn id="2" name="DATE" dataDxfId="8"/>
    <tableColumn id="3" name="PARTICULAR"/>
    <tableColumn id="4" name="CASH/CARD"/>
    <tableColumn id="5" name="AMOUNT "/>
    <tableColumn id="6" name="NARRA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blpayment" displayName="tblpayment" ref="A4:F21" totalsRowShown="0" headerRowDxfId="7">
  <autoFilter ref="A4:F21"/>
  <tableColumns count="6">
    <tableColumn id="1" name="S.NO" dataDxfId="6">
      <calculatedColumnFormula>IF(tblpayment[[#This Row],[DATE]]="","",ROW(1:1))</calculatedColumnFormula>
    </tableColumn>
    <tableColumn id="2" name="DATE"/>
    <tableColumn id="3" name="PARTICULAR"/>
    <tableColumn id="4" name="CASH/CARD"/>
    <tableColumn id="5" name="AMOUNT "/>
    <tableColumn id="6" name="NARRA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BLDAYBOOK" displayName="TBLDAYBOOK" ref="A8:E373" totalsRowShown="0" headerRowDxfId="3" headerRowBorderDxfId="4" tableBorderDxfId="5">
  <autoFilter ref="A8:E373"/>
  <tableColumns count="5">
    <tableColumn id="1" name="S.NO"/>
    <tableColumn id="2" name="DATE" dataDxfId="2"/>
    <tableColumn id="3" name="AMOUNT RECEIPT" dataDxfId="1">
      <calculatedColumnFormula>SUMIF(tblreceipt[DATE],B9,tblreceipt[[AMOUNT ]])</calculatedColumnFormula>
    </tableColumn>
    <tableColumn id="4" name="AMOUNT PAYMENT " dataDxfId="0">
      <calculatedColumnFormula>SUMIF(tblpayment[DATE],B9,tblpayment[[AMOUNT ]])</calculatedColumnFormula>
    </tableColumn>
    <tableColumn id="5" name="BAL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3"/>
  <sheetViews>
    <sheetView showGridLines="0" tabSelected="1" workbookViewId="0">
      <selection activeCell="K12" sqref="K12"/>
    </sheetView>
  </sheetViews>
  <sheetFormatPr defaultRowHeight="15"/>
  <cols>
    <col min="1" max="1" width="10.5703125" bestFit="1" customWidth="1"/>
    <col min="2" max="2" width="11.7109375" bestFit="1" customWidth="1"/>
    <col min="3" max="3" width="22.140625" bestFit="1" customWidth="1"/>
    <col min="4" max="4" width="21.140625" bestFit="1" customWidth="1"/>
    <col min="5" max="5" width="18.140625" bestFit="1" customWidth="1"/>
    <col min="6" max="6" width="29.140625" customWidth="1"/>
  </cols>
  <sheetData>
    <row r="2" spans="1:6" ht="46.5" customHeight="1">
      <c r="A2" s="16" t="s">
        <v>23</v>
      </c>
      <c r="B2" s="16"/>
      <c r="C2" s="16"/>
      <c r="D2" s="16"/>
      <c r="E2" s="16"/>
      <c r="F2" s="16"/>
    </row>
    <row r="4" spans="1:6" s="7" customFormat="1" ht="23.25">
      <c r="A4" s="3" t="s">
        <v>0</v>
      </c>
      <c r="B4" s="3" t="s">
        <v>5</v>
      </c>
      <c r="C4" s="3" t="s">
        <v>1</v>
      </c>
      <c r="D4" s="3" t="s">
        <v>2</v>
      </c>
      <c r="E4" s="3" t="s">
        <v>3</v>
      </c>
      <c r="F4" s="3" t="s">
        <v>4</v>
      </c>
    </row>
    <row r="5" spans="1:6" ht="15.75">
      <c r="A5" s="4">
        <f>IF(tblreceipt[[#This Row],[DATE]]="","",ROW(1:1))</f>
        <v>1</v>
      </c>
      <c r="B5" s="1">
        <v>43191</v>
      </c>
      <c r="C5" t="s">
        <v>9</v>
      </c>
      <c r="D5" t="s">
        <v>10</v>
      </c>
      <c r="E5">
        <v>50000</v>
      </c>
      <c r="F5" t="s">
        <v>11</v>
      </c>
    </row>
    <row r="6" spans="1:6">
      <c r="A6" s="5">
        <f>IF(tblreceipt[[#This Row],[DATE]]="","",ROW(2:2))</f>
        <v>2</v>
      </c>
      <c r="B6" s="1">
        <v>43192</v>
      </c>
      <c r="C6" t="s">
        <v>15</v>
      </c>
      <c r="D6" t="s">
        <v>12</v>
      </c>
      <c r="E6">
        <v>10000</v>
      </c>
      <c r="F6" t="s">
        <v>11</v>
      </c>
    </row>
    <row r="7" spans="1:6">
      <c r="A7" s="5">
        <f>IF(tblreceipt[[#This Row],[DATE]]="","",ROW(3:3))</f>
        <v>3</v>
      </c>
      <c r="B7" s="1">
        <v>43193</v>
      </c>
      <c r="C7" t="s">
        <v>21</v>
      </c>
      <c r="D7" t="s">
        <v>10</v>
      </c>
      <c r="E7">
        <v>100000</v>
      </c>
      <c r="F7" t="s">
        <v>22</v>
      </c>
    </row>
    <row r="8" spans="1:6">
      <c r="A8" s="5">
        <f>IF(tblreceipt[[#This Row],[DATE]]="","",ROW(4:4))</f>
        <v>4</v>
      </c>
      <c r="B8" s="1">
        <v>43194</v>
      </c>
    </row>
    <row r="9" spans="1:6">
      <c r="A9" s="5">
        <f>IF(tblreceipt[[#This Row],[DATE]]="","",ROW(5:5))</f>
        <v>5</v>
      </c>
      <c r="B9" s="1">
        <v>43195</v>
      </c>
    </row>
    <row r="10" spans="1:6">
      <c r="A10" s="5">
        <f>IF(tblreceipt[[#This Row],[DATE]]="","",ROW(6:6))</f>
        <v>6</v>
      </c>
      <c r="B10" s="1">
        <v>43196</v>
      </c>
    </row>
    <row r="11" spans="1:6">
      <c r="A11" s="5" t="str">
        <f>IF(tblreceipt[[#This Row],[DATE]]="","",ROW(7:7))</f>
        <v/>
      </c>
      <c r="B11" s="1"/>
    </row>
    <row r="12" spans="1:6">
      <c r="A12" s="5" t="str">
        <f>IF(tblreceipt[[#This Row],[DATE]]="","",ROW(8:8))</f>
        <v/>
      </c>
      <c r="B12" s="1"/>
    </row>
    <row r="13" spans="1:6">
      <c r="A13" s="5" t="str">
        <f>IF(tblreceipt[[#This Row],[DATE]]="","",ROW(9:9))</f>
        <v/>
      </c>
      <c r="B13" s="1"/>
    </row>
    <row r="14" spans="1:6">
      <c r="A14" s="5" t="str">
        <f>IF(tblreceipt[[#This Row],[DATE]]="","",ROW(10:10))</f>
        <v/>
      </c>
      <c r="B14" s="1"/>
    </row>
    <row r="15" spans="1:6">
      <c r="A15" s="5" t="str">
        <f>IF(tblreceipt[[#This Row],[DATE]]="","",ROW(11:11))</f>
        <v/>
      </c>
      <c r="B15" s="1"/>
    </row>
    <row r="16" spans="1:6">
      <c r="A16" s="5" t="str">
        <f>IF(tblreceipt[[#This Row],[DATE]]="","",ROW(12:12))</f>
        <v/>
      </c>
      <c r="B16" s="1"/>
    </row>
    <row r="17" spans="1:6">
      <c r="A17" s="5" t="str">
        <f>IF(tblreceipt[[#This Row],[DATE]]="","",ROW(13:13))</f>
        <v/>
      </c>
      <c r="B17" s="1"/>
    </row>
    <row r="18" spans="1:6">
      <c r="A18" s="5" t="str">
        <f>IF(tblreceipt[[#This Row],[DATE]]="","",ROW(14:14))</f>
        <v/>
      </c>
      <c r="B18" s="1"/>
    </row>
    <row r="19" spans="1:6">
      <c r="A19" s="5" t="str">
        <f>IF(tblreceipt[[#This Row],[DATE]]="","",ROW(15:15))</f>
        <v/>
      </c>
      <c r="B19" s="1"/>
    </row>
    <row r="20" spans="1:6">
      <c r="A20" s="5" t="str">
        <f>IF(tblreceipt[[#This Row],[DATE]]="","",ROW(16:16))</f>
        <v/>
      </c>
      <c r="B20" s="1"/>
    </row>
    <row r="21" spans="1:6">
      <c r="A21" s="5" t="str">
        <f>IF(tblreceipt[[#This Row],[DATE]]="","",ROW(17:17))</f>
        <v/>
      </c>
      <c r="B21" s="1"/>
    </row>
    <row r="22" spans="1:6">
      <c r="A22" s="5" t="str">
        <f>IF(tblreceipt[[#This Row],[DATE]]="","",ROW(18:18))</f>
        <v/>
      </c>
      <c r="B22" s="1"/>
    </row>
    <row r="23" spans="1:6">
      <c r="A23" s="23" t="str">
        <f>IF(tblreceipt[[#This Row],[DATE]]="","",ROW(19:19))</f>
        <v/>
      </c>
      <c r="B23" s="24"/>
      <c r="C23" s="22"/>
      <c r="D23" s="22"/>
      <c r="E23" s="22"/>
      <c r="F23" s="22"/>
    </row>
  </sheetData>
  <mergeCells count="1">
    <mergeCell ref="A2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F21"/>
  <sheetViews>
    <sheetView showGridLines="0" workbookViewId="0">
      <selection activeCell="D9" sqref="D9"/>
    </sheetView>
  </sheetViews>
  <sheetFormatPr defaultRowHeight="15"/>
  <cols>
    <col min="1" max="1" width="10.5703125" bestFit="1" customWidth="1"/>
    <col min="2" max="2" width="11.7109375" bestFit="1" customWidth="1"/>
    <col min="3" max="3" width="22.140625" bestFit="1" customWidth="1"/>
    <col min="4" max="4" width="21.140625" bestFit="1" customWidth="1"/>
    <col min="5" max="5" width="18.140625" bestFit="1" customWidth="1"/>
    <col min="6" max="6" width="25.42578125" customWidth="1"/>
  </cols>
  <sheetData>
    <row r="2" spans="1:6" ht="46.5">
      <c r="A2" s="17" t="s">
        <v>24</v>
      </c>
      <c r="B2" s="17"/>
      <c r="C2" s="17"/>
      <c r="D2" s="17"/>
      <c r="E2" s="17"/>
      <c r="F2" s="17"/>
    </row>
    <row r="4" spans="1:6" s="7" customFormat="1" ht="23.25">
      <c r="A4" s="8" t="s">
        <v>0</v>
      </c>
      <c r="B4" s="8" t="s">
        <v>5</v>
      </c>
      <c r="C4" s="8" t="s">
        <v>1</v>
      </c>
      <c r="D4" s="8" t="s">
        <v>2</v>
      </c>
      <c r="E4" s="8" t="s">
        <v>3</v>
      </c>
      <c r="F4" s="8" t="s">
        <v>4</v>
      </c>
    </row>
    <row r="5" spans="1:6">
      <c r="A5" s="6">
        <f>IF(tblpayment[[#This Row],[DATE]]="","",ROW(1:1))</f>
        <v>1</v>
      </c>
      <c r="B5" s="1">
        <v>43191</v>
      </c>
      <c r="C5" t="s">
        <v>14</v>
      </c>
      <c r="D5" t="s">
        <v>12</v>
      </c>
      <c r="E5">
        <v>20000</v>
      </c>
      <c r="F5" t="s">
        <v>13</v>
      </c>
    </row>
    <row r="6" spans="1:6">
      <c r="A6" s="6">
        <f>IF(tblpayment[[#This Row],[DATE]]="","",ROW(2:2))</f>
        <v>2</v>
      </c>
      <c r="B6" s="1">
        <v>43192</v>
      </c>
      <c r="C6" t="s">
        <v>16</v>
      </c>
      <c r="D6" t="s">
        <v>17</v>
      </c>
      <c r="E6">
        <v>100000</v>
      </c>
      <c r="F6" t="s">
        <v>18</v>
      </c>
    </row>
    <row r="7" spans="1:6">
      <c r="A7" s="6">
        <f>IF(tblpayment[[#This Row],[DATE]]="","",ROW(3:3))</f>
        <v>3</v>
      </c>
      <c r="B7" s="1">
        <v>43193</v>
      </c>
    </row>
    <row r="8" spans="1:6">
      <c r="A8" s="6">
        <f>IF(tblpayment[[#This Row],[DATE]]="","",ROW(4:4))</f>
        <v>4</v>
      </c>
      <c r="B8" s="1">
        <v>43194</v>
      </c>
    </row>
    <row r="9" spans="1:6">
      <c r="A9" s="6">
        <f>IF(tblpayment[[#This Row],[DATE]]="","",ROW(5:5))</f>
        <v>5</v>
      </c>
      <c r="B9" s="1">
        <v>43195</v>
      </c>
    </row>
    <row r="10" spans="1:6">
      <c r="A10" s="6" t="str">
        <f>IF(tblpayment[[#This Row],[DATE]]="","",ROW(6:6))</f>
        <v/>
      </c>
    </row>
    <row r="11" spans="1:6">
      <c r="A11" s="6" t="str">
        <f>IF(tblpayment[[#This Row],[DATE]]="","",ROW(7:7))</f>
        <v/>
      </c>
    </row>
    <row r="12" spans="1:6">
      <c r="A12" s="6" t="str">
        <f>IF(tblpayment[[#This Row],[DATE]]="","",ROW(8:8))</f>
        <v/>
      </c>
    </row>
    <row r="13" spans="1:6">
      <c r="A13" s="6" t="str">
        <f>IF(tblpayment[[#This Row],[DATE]]="","",ROW(9:9))</f>
        <v/>
      </c>
    </row>
    <row r="14" spans="1:6">
      <c r="A14" s="6" t="str">
        <f>IF(tblpayment[[#This Row],[DATE]]="","",ROW(10:10))</f>
        <v/>
      </c>
    </row>
    <row r="15" spans="1:6">
      <c r="A15" s="6" t="str">
        <f>IF(tblpayment[[#This Row],[DATE]]="","",ROW(11:11))</f>
        <v/>
      </c>
    </row>
    <row r="16" spans="1:6">
      <c r="A16" s="6" t="str">
        <f>IF(tblpayment[[#This Row],[DATE]]="","",ROW(12:12))</f>
        <v/>
      </c>
    </row>
    <row r="17" spans="1:6">
      <c r="A17" s="6" t="str">
        <f>IF(tblpayment[[#This Row],[DATE]]="","",ROW(13:13))</f>
        <v/>
      </c>
    </row>
    <row r="18" spans="1:6">
      <c r="A18" s="6" t="str">
        <f>IF(tblpayment[[#This Row],[DATE]]="","",ROW(14:14))</f>
        <v/>
      </c>
    </row>
    <row r="19" spans="1:6">
      <c r="A19" s="6" t="str">
        <f>IF(tblpayment[[#This Row],[DATE]]="","",ROW(15:15))</f>
        <v/>
      </c>
    </row>
    <row r="20" spans="1:6">
      <c r="A20" s="6" t="str">
        <f>IF(tblpayment[[#This Row],[DATE]]="","",ROW(16:16))</f>
        <v/>
      </c>
    </row>
    <row r="21" spans="1:6">
      <c r="A21" s="21" t="str">
        <f>IF(tblpayment[[#This Row],[DATE]]="","",ROW(17:17))</f>
        <v/>
      </c>
      <c r="B21" s="22"/>
      <c r="C21" s="22"/>
      <c r="D21" s="22"/>
      <c r="E21" s="22"/>
      <c r="F21" s="22"/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373"/>
  <sheetViews>
    <sheetView showGridLines="0" topLeftCell="A100" workbookViewId="0">
      <selection activeCell="I16" sqref="I16"/>
    </sheetView>
  </sheetViews>
  <sheetFormatPr defaultRowHeight="18.75"/>
  <cols>
    <col min="1" max="1" width="13" style="2" customWidth="1"/>
    <col min="2" max="2" width="11.85546875" bestFit="1" customWidth="1"/>
    <col min="3" max="3" width="29.28515625" customWidth="1"/>
    <col min="4" max="4" width="32.140625" customWidth="1"/>
    <col min="5" max="5" width="16.5703125" customWidth="1"/>
  </cols>
  <sheetData>
    <row r="1" spans="1:15" s="10" customFormat="1" ht="23.25">
      <c r="A1" s="12" t="s">
        <v>19</v>
      </c>
      <c r="B1" s="14" t="s">
        <v>5</v>
      </c>
      <c r="C1" s="15" t="s">
        <v>6</v>
      </c>
      <c r="D1" s="15" t="s">
        <v>7</v>
      </c>
      <c r="E1" s="15" t="s">
        <v>8</v>
      </c>
    </row>
    <row r="2" spans="1:15" ht="18.75" customHeight="1">
      <c r="A2" s="13"/>
      <c r="B2" s="19">
        <v>43192</v>
      </c>
      <c r="C2" s="20">
        <f>IFERROR(VLOOKUP($B$2,TBLDAYBOOK[[DATE]:[BALANCE]],2,0),"")</f>
        <v>10000</v>
      </c>
      <c r="D2" s="20">
        <f>IFERROR(VLOOKUP($B$2,TBLDAYBOOK[[DATE]:[BALANCE]],3,0),"")</f>
        <v>100000</v>
      </c>
      <c r="E2" s="20">
        <f>C2-D2</f>
        <v>-90000</v>
      </c>
    </row>
    <row r="3" spans="1:15" ht="15">
      <c r="A3"/>
    </row>
    <row r="4" spans="1:15" ht="15">
      <c r="A4"/>
    </row>
    <row r="5" spans="1:15" s="9" customFormat="1" ht="36">
      <c r="A5" s="18" t="s">
        <v>25</v>
      </c>
      <c r="B5" s="18"/>
      <c r="C5" s="18"/>
      <c r="D5" s="18"/>
      <c r="E5" s="18"/>
      <c r="F5"/>
      <c r="G5"/>
      <c r="H5"/>
      <c r="I5"/>
      <c r="J5"/>
      <c r="K5"/>
      <c r="L5"/>
      <c r="M5"/>
      <c r="N5"/>
      <c r="O5"/>
    </row>
    <row r="8" spans="1:15" ht="23.25">
      <c r="A8" s="11" t="s">
        <v>0</v>
      </c>
      <c r="B8" s="11" t="s">
        <v>5</v>
      </c>
      <c r="C8" s="11" t="s">
        <v>6</v>
      </c>
      <c r="D8" s="11" t="s">
        <v>20</v>
      </c>
      <c r="E8" s="11" t="s">
        <v>8</v>
      </c>
    </row>
    <row r="9" spans="1:15" ht="15">
      <c r="A9">
        <v>1</v>
      </c>
      <c r="B9" s="1">
        <v>43191</v>
      </c>
      <c r="C9" s="5">
        <f>SUMIF(tblreceipt[DATE],B9,tblreceipt[[AMOUNT ]])</f>
        <v>50000</v>
      </c>
      <c r="D9" s="5">
        <f>SUMIF(tblpayment[DATE],B9,tblpayment[[AMOUNT ]])</f>
        <v>20000</v>
      </c>
      <c r="E9">
        <f>C9-D9</f>
        <v>30000</v>
      </c>
    </row>
    <row r="10" spans="1:15" ht="15">
      <c r="A10">
        <v>2</v>
      </c>
      <c r="B10" s="1">
        <v>43192</v>
      </c>
      <c r="C10" s="5">
        <f>SUMIF(tblreceipt[DATE],B10,tblreceipt[[AMOUNT ]])</f>
        <v>10000</v>
      </c>
      <c r="D10" s="5">
        <f>SUMIF(tblpayment[DATE],B10,tblpayment[[AMOUNT ]])</f>
        <v>100000</v>
      </c>
      <c r="E10">
        <f>E9+C10-D10</f>
        <v>-60000</v>
      </c>
    </row>
    <row r="11" spans="1:15" ht="15">
      <c r="A11">
        <v>3</v>
      </c>
      <c r="B11" s="1">
        <v>43193</v>
      </c>
      <c r="C11" s="5">
        <f>SUMIF(tblreceipt[DATE],B11,tblreceipt[[AMOUNT ]])</f>
        <v>100000</v>
      </c>
      <c r="D11" s="5">
        <f>SUMIF(tblpayment[DATE],B11,tblpayment[[AMOUNT ]])</f>
        <v>0</v>
      </c>
      <c r="E11">
        <f t="shared" ref="E11:E74" si="0">E10+C11-D11</f>
        <v>40000</v>
      </c>
    </row>
    <row r="12" spans="1:15" ht="15">
      <c r="A12">
        <v>4</v>
      </c>
      <c r="B12" s="1">
        <v>43194</v>
      </c>
      <c r="C12" s="5">
        <f>SUMIF(tblreceipt[DATE],B12,tblreceipt[[AMOUNT ]])</f>
        <v>0</v>
      </c>
      <c r="D12" s="5">
        <f>SUMIF(tblpayment[DATE],B12,tblpayment[[AMOUNT ]])</f>
        <v>0</v>
      </c>
      <c r="E12">
        <f t="shared" si="0"/>
        <v>40000</v>
      </c>
    </row>
    <row r="13" spans="1:15" ht="15">
      <c r="A13">
        <v>5</v>
      </c>
      <c r="B13" s="1">
        <v>43195</v>
      </c>
      <c r="C13" s="5">
        <f>SUMIF(tblreceipt[DATE],B13,tblreceipt[[AMOUNT ]])</f>
        <v>0</v>
      </c>
      <c r="D13" s="5">
        <f>SUMIF(tblpayment[DATE],B13,tblpayment[[AMOUNT ]])</f>
        <v>0</v>
      </c>
      <c r="E13">
        <f t="shared" si="0"/>
        <v>40000</v>
      </c>
    </row>
    <row r="14" spans="1:15" ht="15">
      <c r="A14">
        <v>6</v>
      </c>
      <c r="B14" s="1">
        <v>43196</v>
      </c>
      <c r="C14" s="5">
        <f>SUMIF(tblreceipt[DATE],B14,tblreceipt[[AMOUNT ]])</f>
        <v>0</v>
      </c>
      <c r="D14" s="5">
        <f>SUMIF(tblpayment[DATE],B14,tblpayment[[AMOUNT ]])</f>
        <v>0</v>
      </c>
      <c r="E14">
        <f t="shared" si="0"/>
        <v>40000</v>
      </c>
    </row>
    <row r="15" spans="1:15" ht="15">
      <c r="A15">
        <v>7</v>
      </c>
      <c r="B15" s="1">
        <v>43197</v>
      </c>
      <c r="C15" s="5">
        <f>SUMIF(tblreceipt[DATE],B15,tblreceipt[[AMOUNT ]])</f>
        <v>0</v>
      </c>
      <c r="D15" s="5">
        <f>SUMIF(tblpayment[DATE],B15,tblpayment[[AMOUNT ]])</f>
        <v>0</v>
      </c>
      <c r="E15">
        <f t="shared" si="0"/>
        <v>40000</v>
      </c>
    </row>
    <row r="16" spans="1:15" ht="15">
      <c r="A16">
        <v>8</v>
      </c>
      <c r="B16" s="1">
        <v>43198</v>
      </c>
      <c r="C16" s="5">
        <f>SUMIF(tblreceipt[DATE],B16,tblreceipt[[AMOUNT ]])</f>
        <v>0</v>
      </c>
      <c r="D16" s="5">
        <f>SUMIF(tblpayment[DATE],B16,tblpayment[[AMOUNT ]])</f>
        <v>0</v>
      </c>
      <c r="E16">
        <f t="shared" si="0"/>
        <v>40000</v>
      </c>
    </row>
    <row r="17" spans="1:5" ht="15">
      <c r="A17">
        <v>9</v>
      </c>
      <c r="B17" s="1">
        <v>43199</v>
      </c>
      <c r="C17" s="5">
        <f>SUMIF(tblreceipt[DATE],B17,tblreceipt[[AMOUNT ]])</f>
        <v>0</v>
      </c>
      <c r="D17" s="5">
        <f>SUMIF(tblpayment[DATE],B17,tblpayment[[AMOUNT ]])</f>
        <v>0</v>
      </c>
      <c r="E17">
        <f t="shared" si="0"/>
        <v>40000</v>
      </c>
    </row>
    <row r="18" spans="1:5" ht="15">
      <c r="A18">
        <v>10</v>
      </c>
      <c r="B18" s="1">
        <v>43200</v>
      </c>
      <c r="C18" s="5">
        <f>SUMIF(tblreceipt[DATE],B18,tblreceipt[[AMOUNT ]])</f>
        <v>0</v>
      </c>
      <c r="D18" s="5">
        <f>SUMIF(tblpayment[DATE],B18,tblpayment[[AMOUNT ]])</f>
        <v>0</v>
      </c>
      <c r="E18">
        <f t="shared" si="0"/>
        <v>40000</v>
      </c>
    </row>
    <row r="19" spans="1:5" ht="15">
      <c r="A19">
        <v>11</v>
      </c>
      <c r="B19" s="1">
        <v>43201</v>
      </c>
      <c r="C19" s="5">
        <f>SUMIF(tblreceipt[DATE],B19,tblreceipt[[AMOUNT ]])</f>
        <v>0</v>
      </c>
      <c r="D19" s="5">
        <f>SUMIF(tblpayment[DATE],B19,tblpayment[[AMOUNT ]])</f>
        <v>0</v>
      </c>
      <c r="E19">
        <f t="shared" si="0"/>
        <v>40000</v>
      </c>
    </row>
    <row r="20" spans="1:5" ht="15">
      <c r="A20">
        <v>12</v>
      </c>
      <c r="B20" s="1">
        <v>43202</v>
      </c>
      <c r="C20" s="5">
        <f>SUMIF(tblreceipt[DATE],B20,tblreceipt[[AMOUNT ]])</f>
        <v>0</v>
      </c>
      <c r="D20" s="5">
        <f>SUMIF(tblpayment[DATE],B20,tblpayment[[AMOUNT ]])</f>
        <v>0</v>
      </c>
      <c r="E20">
        <f t="shared" si="0"/>
        <v>40000</v>
      </c>
    </row>
    <row r="21" spans="1:5" ht="15">
      <c r="A21">
        <v>13</v>
      </c>
      <c r="B21" s="1">
        <v>43203</v>
      </c>
      <c r="C21" s="5">
        <f>SUMIF(tblreceipt[DATE],B21,tblreceipt[[AMOUNT ]])</f>
        <v>0</v>
      </c>
      <c r="D21" s="5">
        <f>SUMIF(tblpayment[DATE],B21,tblpayment[[AMOUNT ]])</f>
        <v>0</v>
      </c>
      <c r="E21">
        <f t="shared" si="0"/>
        <v>40000</v>
      </c>
    </row>
    <row r="22" spans="1:5" ht="15">
      <c r="A22">
        <v>14</v>
      </c>
      <c r="B22" s="1">
        <v>43204</v>
      </c>
      <c r="C22" s="5">
        <f>SUMIF(tblreceipt[DATE],B22,tblreceipt[[AMOUNT ]])</f>
        <v>0</v>
      </c>
      <c r="D22" s="5">
        <f>SUMIF(tblpayment[DATE],B22,tblpayment[[AMOUNT ]])</f>
        <v>0</v>
      </c>
      <c r="E22">
        <f t="shared" si="0"/>
        <v>40000</v>
      </c>
    </row>
    <row r="23" spans="1:5" ht="15">
      <c r="A23">
        <v>15</v>
      </c>
      <c r="B23" s="1">
        <v>43205</v>
      </c>
      <c r="C23" s="5">
        <f>SUMIF(tblreceipt[DATE],B23,tblreceipt[[AMOUNT ]])</f>
        <v>0</v>
      </c>
      <c r="D23" s="5">
        <f>SUMIF(tblpayment[DATE],B23,tblpayment[[AMOUNT ]])</f>
        <v>0</v>
      </c>
      <c r="E23">
        <f t="shared" si="0"/>
        <v>40000</v>
      </c>
    </row>
    <row r="24" spans="1:5" ht="15">
      <c r="A24">
        <v>16</v>
      </c>
      <c r="B24" s="1">
        <v>43206</v>
      </c>
      <c r="C24" s="5">
        <f>SUMIF(tblreceipt[DATE],B24,tblreceipt[[AMOUNT ]])</f>
        <v>0</v>
      </c>
      <c r="D24" s="5">
        <f>SUMIF(tblpayment[DATE],B24,tblpayment[[AMOUNT ]])</f>
        <v>0</v>
      </c>
      <c r="E24">
        <f t="shared" si="0"/>
        <v>40000</v>
      </c>
    </row>
    <row r="25" spans="1:5" ht="15">
      <c r="A25">
        <v>17</v>
      </c>
      <c r="B25" s="1">
        <v>43207</v>
      </c>
      <c r="C25" s="5">
        <f>SUMIF(tblreceipt[DATE],B25,tblreceipt[[AMOUNT ]])</f>
        <v>0</v>
      </c>
      <c r="D25" s="5">
        <f>SUMIF(tblpayment[DATE],B25,tblpayment[[AMOUNT ]])</f>
        <v>0</v>
      </c>
      <c r="E25">
        <f t="shared" si="0"/>
        <v>40000</v>
      </c>
    </row>
    <row r="26" spans="1:5" ht="15">
      <c r="A26">
        <v>18</v>
      </c>
      <c r="B26" s="1">
        <v>43208</v>
      </c>
      <c r="C26" s="5">
        <f>SUMIF(tblreceipt[DATE],B26,tblreceipt[[AMOUNT ]])</f>
        <v>0</v>
      </c>
      <c r="D26" s="5">
        <f>SUMIF(tblpayment[DATE],B26,tblpayment[[AMOUNT ]])</f>
        <v>0</v>
      </c>
      <c r="E26">
        <f t="shared" si="0"/>
        <v>40000</v>
      </c>
    </row>
    <row r="27" spans="1:5" ht="15">
      <c r="A27">
        <v>19</v>
      </c>
      <c r="B27" s="1">
        <v>43209</v>
      </c>
      <c r="C27" s="5">
        <f>SUMIF(tblreceipt[DATE],B27,tblreceipt[[AMOUNT ]])</f>
        <v>0</v>
      </c>
      <c r="D27" s="5">
        <f>SUMIF(tblpayment[DATE],B27,tblpayment[[AMOUNT ]])</f>
        <v>0</v>
      </c>
      <c r="E27">
        <f t="shared" si="0"/>
        <v>40000</v>
      </c>
    </row>
    <row r="28" spans="1:5" ht="15">
      <c r="A28">
        <v>20</v>
      </c>
      <c r="B28" s="1">
        <v>43210</v>
      </c>
      <c r="C28" s="5">
        <f>SUMIF(tblreceipt[DATE],B28,tblreceipt[[AMOUNT ]])</f>
        <v>0</v>
      </c>
      <c r="D28" s="5">
        <f>SUMIF(tblpayment[DATE],B28,tblpayment[[AMOUNT ]])</f>
        <v>0</v>
      </c>
      <c r="E28">
        <f t="shared" si="0"/>
        <v>40000</v>
      </c>
    </row>
    <row r="29" spans="1:5" ht="15">
      <c r="A29">
        <v>21</v>
      </c>
      <c r="B29" s="1">
        <v>43211</v>
      </c>
      <c r="C29" s="5">
        <f>SUMIF(tblreceipt[DATE],B29,tblreceipt[[AMOUNT ]])</f>
        <v>0</v>
      </c>
      <c r="D29" s="5">
        <f>SUMIF(tblpayment[DATE],B29,tblpayment[[AMOUNT ]])</f>
        <v>0</v>
      </c>
      <c r="E29">
        <f t="shared" si="0"/>
        <v>40000</v>
      </c>
    </row>
    <row r="30" spans="1:5" ht="15">
      <c r="A30">
        <v>22</v>
      </c>
      <c r="B30" s="1">
        <v>43212</v>
      </c>
      <c r="C30" s="5">
        <f>SUMIF(tblreceipt[DATE],B30,tblreceipt[[AMOUNT ]])</f>
        <v>0</v>
      </c>
      <c r="D30" s="5">
        <f>SUMIF(tblpayment[DATE],B30,tblpayment[[AMOUNT ]])</f>
        <v>0</v>
      </c>
      <c r="E30">
        <f t="shared" si="0"/>
        <v>40000</v>
      </c>
    </row>
    <row r="31" spans="1:5" ht="15">
      <c r="A31">
        <v>23</v>
      </c>
      <c r="B31" s="1">
        <v>43213</v>
      </c>
      <c r="C31" s="5">
        <f>SUMIF(tblreceipt[DATE],B31,tblreceipt[[AMOUNT ]])</f>
        <v>0</v>
      </c>
      <c r="D31" s="5">
        <f>SUMIF(tblpayment[DATE],B31,tblpayment[[AMOUNT ]])</f>
        <v>0</v>
      </c>
      <c r="E31">
        <f t="shared" si="0"/>
        <v>40000</v>
      </c>
    </row>
    <row r="32" spans="1:5" ht="15">
      <c r="A32">
        <v>24</v>
      </c>
      <c r="B32" s="1">
        <v>43214</v>
      </c>
      <c r="C32" s="5">
        <f>SUMIF(tblreceipt[DATE],B32,tblreceipt[[AMOUNT ]])</f>
        <v>0</v>
      </c>
      <c r="D32" s="5">
        <f>SUMIF(tblpayment[DATE],B32,tblpayment[[AMOUNT ]])</f>
        <v>0</v>
      </c>
      <c r="E32">
        <f t="shared" si="0"/>
        <v>40000</v>
      </c>
    </row>
    <row r="33" spans="1:5" ht="15">
      <c r="A33">
        <v>25</v>
      </c>
      <c r="B33" s="1">
        <v>43215</v>
      </c>
      <c r="C33" s="5">
        <f>SUMIF(tblreceipt[DATE],B33,tblreceipt[[AMOUNT ]])</f>
        <v>0</v>
      </c>
      <c r="D33" s="5">
        <f>SUMIF(tblpayment[DATE],B33,tblpayment[[AMOUNT ]])</f>
        <v>0</v>
      </c>
      <c r="E33">
        <f t="shared" si="0"/>
        <v>40000</v>
      </c>
    </row>
    <row r="34" spans="1:5" ht="15">
      <c r="A34">
        <v>26</v>
      </c>
      <c r="B34" s="1">
        <v>43216</v>
      </c>
      <c r="C34" s="5">
        <f>SUMIF(tblreceipt[DATE],B34,tblreceipt[[AMOUNT ]])</f>
        <v>0</v>
      </c>
      <c r="D34" s="5">
        <f>SUMIF(tblpayment[DATE],B34,tblpayment[[AMOUNT ]])</f>
        <v>0</v>
      </c>
      <c r="E34">
        <f t="shared" si="0"/>
        <v>40000</v>
      </c>
    </row>
    <row r="35" spans="1:5" ht="15">
      <c r="A35">
        <v>27</v>
      </c>
      <c r="B35" s="1">
        <v>43217</v>
      </c>
      <c r="C35" s="5">
        <f>SUMIF(tblreceipt[DATE],B35,tblreceipt[[AMOUNT ]])</f>
        <v>0</v>
      </c>
      <c r="D35" s="5">
        <f>SUMIF(tblpayment[DATE],B35,tblpayment[[AMOUNT ]])</f>
        <v>0</v>
      </c>
      <c r="E35">
        <f t="shared" si="0"/>
        <v>40000</v>
      </c>
    </row>
    <row r="36" spans="1:5" ht="15">
      <c r="A36">
        <v>28</v>
      </c>
      <c r="B36" s="1">
        <v>43218</v>
      </c>
      <c r="C36" s="5">
        <f>SUMIF(tblreceipt[DATE],B36,tblreceipt[[AMOUNT ]])</f>
        <v>0</v>
      </c>
      <c r="D36" s="5">
        <f>SUMIF(tblpayment[DATE],B36,tblpayment[[AMOUNT ]])</f>
        <v>0</v>
      </c>
      <c r="E36">
        <f t="shared" si="0"/>
        <v>40000</v>
      </c>
    </row>
    <row r="37" spans="1:5" ht="15">
      <c r="A37">
        <v>29</v>
      </c>
      <c r="B37" s="1">
        <v>43219</v>
      </c>
      <c r="C37" s="5">
        <f>SUMIF(tblreceipt[DATE],B37,tblreceipt[[AMOUNT ]])</f>
        <v>0</v>
      </c>
      <c r="D37" s="5">
        <f>SUMIF(tblpayment[DATE],B37,tblpayment[[AMOUNT ]])</f>
        <v>0</v>
      </c>
      <c r="E37">
        <f t="shared" si="0"/>
        <v>40000</v>
      </c>
    </row>
    <row r="38" spans="1:5" ht="15">
      <c r="A38">
        <v>30</v>
      </c>
      <c r="B38" s="1">
        <v>43220</v>
      </c>
      <c r="C38" s="5">
        <f>SUMIF(tblreceipt[DATE],B38,tblreceipt[[AMOUNT ]])</f>
        <v>0</v>
      </c>
      <c r="D38" s="5">
        <f>SUMIF(tblpayment[DATE],B38,tblpayment[[AMOUNT ]])</f>
        <v>0</v>
      </c>
      <c r="E38">
        <f t="shared" si="0"/>
        <v>40000</v>
      </c>
    </row>
    <row r="39" spans="1:5" ht="15">
      <c r="A39">
        <v>31</v>
      </c>
      <c r="B39" s="1">
        <v>43221</v>
      </c>
      <c r="C39" s="5">
        <f>SUMIF(tblreceipt[DATE],B39,tblreceipt[[AMOUNT ]])</f>
        <v>0</v>
      </c>
      <c r="D39" s="5">
        <f>SUMIF(tblpayment[DATE],B39,tblpayment[[AMOUNT ]])</f>
        <v>0</v>
      </c>
      <c r="E39">
        <f t="shared" si="0"/>
        <v>40000</v>
      </c>
    </row>
    <row r="40" spans="1:5" ht="15">
      <c r="A40">
        <v>32</v>
      </c>
      <c r="B40" s="1">
        <v>43222</v>
      </c>
      <c r="C40" s="5">
        <f>SUMIF(tblreceipt[DATE],B40,tblreceipt[[AMOUNT ]])</f>
        <v>0</v>
      </c>
      <c r="D40" s="5">
        <f>SUMIF(tblpayment[DATE],B40,tblpayment[[AMOUNT ]])</f>
        <v>0</v>
      </c>
      <c r="E40">
        <f t="shared" si="0"/>
        <v>40000</v>
      </c>
    </row>
    <row r="41" spans="1:5" ht="15">
      <c r="A41">
        <v>33</v>
      </c>
      <c r="B41" s="1">
        <v>43223</v>
      </c>
      <c r="C41" s="5">
        <f>SUMIF(tblreceipt[DATE],B41,tblreceipt[[AMOUNT ]])</f>
        <v>0</v>
      </c>
      <c r="D41" s="5">
        <f>SUMIF(tblpayment[DATE],B41,tblpayment[[AMOUNT ]])</f>
        <v>0</v>
      </c>
      <c r="E41">
        <f t="shared" si="0"/>
        <v>40000</v>
      </c>
    </row>
    <row r="42" spans="1:5" ht="15">
      <c r="A42">
        <v>34</v>
      </c>
      <c r="B42" s="1">
        <v>43224</v>
      </c>
      <c r="C42" s="5">
        <f>SUMIF(tblreceipt[DATE],B42,tblreceipt[[AMOUNT ]])</f>
        <v>0</v>
      </c>
      <c r="D42" s="5">
        <f>SUMIF(tblpayment[DATE],B42,tblpayment[[AMOUNT ]])</f>
        <v>0</v>
      </c>
      <c r="E42">
        <f t="shared" si="0"/>
        <v>40000</v>
      </c>
    </row>
    <row r="43" spans="1:5" ht="15">
      <c r="A43">
        <v>35</v>
      </c>
      <c r="B43" s="1">
        <v>43225</v>
      </c>
      <c r="C43" s="5">
        <f>SUMIF(tblreceipt[DATE],B43,tblreceipt[[AMOUNT ]])</f>
        <v>0</v>
      </c>
      <c r="D43" s="5">
        <f>SUMIF(tblpayment[DATE],B43,tblpayment[[AMOUNT ]])</f>
        <v>0</v>
      </c>
      <c r="E43">
        <f t="shared" si="0"/>
        <v>40000</v>
      </c>
    </row>
    <row r="44" spans="1:5" ht="15">
      <c r="A44">
        <v>36</v>
      </c>
      <c r="B44" s="1">
        <v>43226</v>
      </c>
      <c r="C44" s="5">
        <f>SUMIF(tblreceipt[DATE],B44,tblreceipt[[AMOUNT ]])</f>
        <v>0</v>
      </c>
      <c r="D44" s="5">
        <f>SUMIF(tblpayment[DATE],B44,tblpayment[[AMOUNT ]])</f>
        <v>0</v>
      </c>
      <c r="E44">
        <f t="shared" si="0"/>
        <v>40000</v>
      </c>
    </row>
    <row r="45" spans="1:5" ht="15">
      <c r="A45">
        <v>37</v>
      </c>
      <c r="B45" s="1">
        <v>43227</v>
      </c>
      <c r="C45" s="5">
        <f>SUMIF(tblreceipt[DATE],B45,tblreceipt[[AMOUNT ]])</f>
        <v>0</v>
      </c>
      <c r="D45" s="5">
        <f>SUMIF(tblpayment[DATE],B45,tblpayment[[AMOUNT ]])</f>
        <v>0</v>
      </c>
      <c r="E45">
        <f t="shared" si="0"/>
        <v>40000</v>
      </c>
    </row>
    <row r="46" spans="1:5" ht="15">
      <c r="A46">
        <v>38</v>
      </c>
      <c r="B46" s="1">
        <v>43228</v>
      </c>
      <c r="C46" s="5">
        <f>SUMIF(tblreceipt[DATE],B46,tblreceipt[[AMOUNT ]])</f>
        <v>0</v>
      </c>
      <c r="D46" s="5">
        <f>SUMIF(tblpayment[DATE],B46,tblpayment[[AMOUNT ]])</f>
        <v>0</v>
      </c>
      <c r="E46">
        <f t="shared" si="0"/>
        <v>40000</v>
      </c>
    </row>
    <row r="47" spans="1:5" ht="15">
      <c r="A47">
        <v>39</v>
      </c>
      <c r="B47" s="1">
        <v>43229</v>
      </c>
      <c r="C47" s="5">
        <f>SUMIF(tblreceipt[DATE],B47,tblreceipt[[AMOUNT ]])</f>
        <v>0</v>
      </c>
      <c r="D47" s="5">
        <f>SUMIF(tblpayment[DATE],B47,tblpayment[[AMOUNT ]])</f>
        <v>0</v>
      </c>
      <c r="E47">
        <f t="shared" si="0"/>
        <v>40000</v>
      </c>
    </row>
    <row r="48" spans="1:5" ht="15">
      <c r="A48">
        <v>40</v>
      </c>
      <c r="B48" s="1">
        <v>43230</v>
      </c>
      <c r="C48" s="5">
        <f>SUMIF(tblreceipt[DATE],B48,tblreceipt[[AMOUNT ]])</f>
        <v>0</v>
      </c>
      <c r="D48" s="5">
        <f>SUMIF(tblpayment[DATE],B48,tblpayment[[AMOUNT ]])</f>
        <v>0</v>
      </c>
      <c r="E48">
        <f t="shared" si="0"/>
        <v>40000</v>
      </c>
    </row>
    <row r="49" spans="1:5" ht="15">
      <c r="A49">
        <v>41</v>
      </c>
      <c r="B49" s="1">
        <v>43231</v>
      </c>
      <c r="C49" s="5">
        <f>SUMIF(tblreceipt[DATE],B49,tblreceipt[[AMOUNT ]])</f>
        <v>0</v>
      </c>
      <c r="D49" s="5">
        <f>SUMIF(tblpayment[DATE],B49,tblpayment[[AMOUNT ]])</f>
        <v>0</v>
      </c>
      <c r="E49">
        <f t="shared" si="0"/>
        <v>40000</v>
      </c>
    </row>
    <row r="50" spans="1:5" ht="15">
      <c r="A50">
        <v>42</v>
      </c>
      <c r="B50" s="1">
        <v>43232</v>
      </c>
      <c r="C50" s="5">
        <f>SUMIF(tblreceipt[DATE],B50,tblreceipt[[AMOUNT ]])</f>
        <v>0</v>
      </c>
      <c r="D50" s="5">
        <f>SUMIF(tblpayment[DATE],B50,tblpayment[[AMOUNT ]])</f>
        <v>0</v>
      </c>
      <c r="E50">
        <f t="shared" si="0"/>
        <v>40000</v>
      </c>
    </row>
    <row r="51" spans="1:5" ht="15">
      <c r="A51">
        <v>43</v>
      </c>
      <c r="B51" s="1">
        <v>43233</v>
      </c>
      <c r="C51" s="5">
        <f>SUMIF(tblreceipt[DATE],B51,tblreceipt[[AMOUNT ]])</f>
        <v>0</v>
      </c>
      <c r="D51" s="5">
        <f>SUMIF(tblpayment[DATE],B51,tblpayment[[AMOUNT ]])</f>
        <v>0</v>
      </c>
      <c r="E51">
        <f t="shared" si="0"/>
        <v>40000</v>
      </c>
    </row>
    <row r="52" spans="1:5" ht="15">
      <c r="A52">
        <v>44</v>
      </c>
      <c r="B52" s="1">
        <v>43234</v>
      </c>
      <c r="C52" s="5">
        <f>SUMIF(tblreceipt[DATE],B52,tblreceipt[[AMOUNT ]])</f>
        <v>0</v>
      </c>
      <c r="D52" s="5">
        <f>SUMIF(tblpayment[DATE],B52,tblpayment[[AMOUNT ]])</f>
        <v>0</v>
      </c>
      <c r="E52">
        <f t="shared" si="0"/>
        <v>40000</v>
      </c>
    </row>
    <row r="53" spans="1:5" ht="15">
      <c r="A53">
        <v>45</v>
      </c>
      <c r="B53" s="1">
        <v>43235</v>
      </c>
      <c r="C53" s="5">
        <f>SUMIF(tblreceipt[DATE],B53,tblreceipt[[AMOUNT ]])</f>
        <v>0</v>
      </c>
      <c r="D53" s="5">
        <f>SUMIF(tblpayment[DATE],B53,tblpayment[[AMOUNT ]])</f>
        <v>0</v>
      </c>
      <c r="E53">
        <f t="shared" si="0"/>
        <v>40000</v>
      </c>
    </row>
    <row r="54" spans="1:5" ht="15">
      <c r="A54">
        <v>46</v>
      </c>
      <c r="B54" s="1">
        <v>43236</v>
      </c>
      <c r="C54" s="5">
        <f>SUMIF(tblreceipt[DATE],B54,tblreceipt[[AMOUNT ]])</f>
        <v>0</v>
      </c>
      <c r="D54" s="5">
        <f>SUMIF(tblpayment[DATE],B54,tblpayment[[AMOUNT ]])</f>
        <v>0</v>
      </c>
      <c r="E54">
        <f t="shared" si="0"/>
        <v>40000</v>
      </c>
    </row>
    <row r="55" spans="1:5" ht="15">
      <c r="A55">
        <v>47</v>
      </c>
      <c r="B55" s="1">
        <v>43237</v>
      </c>
      <c r="C55" s="5">
        <f>SUMIF(tblreceipt[DATE],B55,tblreceipt[[AMOUNT ]])</f>
        <v>0</v>
      </c>
      <c r="D55" s="5">
        <f>SUMIF(tblpayment[DATE],B55,tblpayment[[AMOUNT ]])</f>
        <v>0</v>
      </c>
      <c r="E55">
        <f t="shared" si="0"/>
        <v>40000</v>
      </c>
    </row>
    <row r="56" spans="1:5" ht="15">
      <c r="A56">
        <v>48</v>
      </c>
      <c r="B56" s="1">
        <v>43238</v>
      </c>
      <c r="C56" s="5">
        <f>SUMIF(tblreceipt[DATE],B56,tblreceipt[[AMOUNT ]])</f>
        <v>0</v>
      </c>
      <c r="D56" s="5">
        <f>SUMIF(tblpayment[DATE],B56,tblpayment[[AMOUNT ]])</f>
        <v>0</v>
      </c>
      <c r="E56">
        <f t="shared" si="0"/>
        <v>40000</v>
      </c>
    </row>
    <row r="57" spans="1:5" ht="15">
      <c r="A57">
        <v>49</v>
      </c>
      <c r="B57" s="1">
        <v>43239</v>
      </c>
      <c r="C57" s="5">
        <f>SUMIF(tblreceipt[DATE],B57,tblreceipt[[AMOUNT ]])</f>
        <v>0</v>
      </c>
      <c r="D57" s="5">
        <f>SUMIF(tblpayment[DATE],B57,tblpayment[[AMOUNT ]])</f>
        <v>0</v>
      </c>
      <c r="E57">
        <f t="shared" si="0"/>
        <v>40000</v>
      </c>
    </row>
    <row r="58" spans="1:5" ht="15">
      <c r="A58">
        <v>50</v>
      </c>
      <c r="B58" s="1">
        <v>43240</v>
      </c>
      <c r="C58" s="5">
        <f>SUMIF(tblreceipt[DATE],B58,tblreceipt[[AMOUNT ]])</f>
        <v>0</v>
      </c>
      <c r="D58" s="5">
        <f>SUMIF(tblpayment[DATE],B58,tblpayment[[AMOUNT ]])</f>
        <v>0</v>
      </c>
      <c r="E58">
        <f t="shared" si="0"/>
        <v>40000</v>
      </c>
    </row>
    <row r="59" spans="1:5" ht="15">
      <c r="A59">
        <v>51</v>
      </c>
      <c r="B59" s="1">
        <v>43241</v>
      </c>
      <c r="C59" s="5">
        <f>SUMIF(tblreceipt[DATE],B59,tblreceipt[[AMOUNT ]])</f>
        <v>0</v>
      </c>
      <c r="D59" s="5">
        <f>SUMIF(tblpayment[DATE],B59,tblpayment[[AMOUNT ]])</f>
        <v>0</v>
      </c>
      <c r="E59">
        <f t="shared" si="0"/>
        <v>40000</v>
      </c>
    </row>
    <row r="60" spans="1:5" ht="15">
      <c r="A60">
        <v>52</v>
      </c>
      <c r="B60" s="1">
        <v>43242</v>
      </c>
      <c r="C60" s="5">
        <f>SUMIF(tblreceipt[DATE],B60,tblreceipt[[AMOUNT ]])</f>
        <v>0</v>
      </c>
      <c r="D60" s="5">
        <f>SUMIF(tblpayment[DATE],B60,tblpayment[[AMOUNT ]])</f>
        <v>0</v>
      </c>
      <c r="E60">
        <f t="shared" si="0"/>
        <v>40000</v>
      </c>
    </row>
    <row r="61" spans="1:5" ht="15">
      <c r="A61">
        <v>53</v>
      </c>
      <c r="B61" s="1">
        <v>43243</v>
      </c>
      <c r="C61" s="5">
        <f>SUMIF(tblreceipt[DATE],B61,tblreceipt[[AMOUNT ]])</f>
        <v>0</v>
      </c>
      <c r="D61" s="5">
        <f>SUMIF(tblpayment[DATE],B61,tblpayment[[AMOUNT ]])</f>
        <v>0</v>
      </c>
      <c r="E61">
        <f t="shared" si="0"/>
        <v>40000</v>
      </c>
    </row>
    <row r="62" spans="1:5" ht="15">
      <c r="A62">
        <v>54</v>
      </c>
      <c r="B62" s="1">
        <v>43244</v>
      </c>
      <c r="C62" s="5">
        <f>SUMIF(tblreceipt[DATE],B62,tblreceipt[[AMOUNT ]])</f>
        <v>0</v>
      </c>
      <c r="D62" s="5">
        <f>SUMIF(tblpayment[DATE],B62,tblpayment[[AMOUNT ]])</f>
        <v>0</v>
      </c>
      <c r="E62">
        <f t="shared" si="0"/>
        <v>40000</v>
      </c>
    </row>
    <row r="63" spans="1:5" ht="15">
      <c r="A63">
        <v>55</v>
      </c>
      <c r="B63" s="1">
        <v>43245</v>
      </c>
      <c r="C63" s="5">
        <f>SUMIF(tblreceipt[DATE],B63,tblreceipt[[AMOUNT ]])</f>
        <v>0</v>
      </c>
      <c r="D63" s="5">
        <f>SUMIF(tblpayment[DATE],B63,tblpayment[[AMOUNT ]])</f>
        <v>0</v>
      </c>
      <c r="E63">
        <f t="shared" si="0"/>
        <v>40000</v>
      </c>
    </row>
    <row r="64" spans="1:5" ht="15">
      <c r="A64">
        <v>56</v>
      </c>
      <c r="B64" s="1">
        <v>43246</v>
      </c>
      <c r="C64" s="5">
        <f>SUMIF(tblreceipt[DATE],B64,tblreceipt[[AMOUNT ]])</f>
        <v>0</v>
      </c>
      <c r="D64" s="5">
        <f>SUMIF(tblpayment[DATE],B64,tblpayment[[AMOUNT ]])</f>
        <v>0</v>
      </c>
      <c r="E64">
        <f t="shared" si="0"/>
        <v>40000</v>
      </c>
    </row>
    <row r="65" spans="1:5" ht="15">
      <c r="A65">
        <v>57</v>
      </c>
      <c r="B65" s="1">
        <v>43247</v>
      </c>
      <c r="C65" s="5">
        <f>SUMIF(tblreceipt[DATE],B65,tblreceipt[[AMOUNT ]])</f>
        <v>0</v>
      </c>
      <c r="D65" s="5">
        <f>SUMIF(tblpayment[DATE],B65,tblpayment[[AMOUNT ]])</f>
        <v>0</v>
      </c>
      <c r="E65">
        <f t="shared" si="0"/>
        <v>40000</v>
      </c>
    </row>
    <row r="66" spans="1:5" ht="15">
      <c r="A66">
        <v>58</v>
      </c>
      <c r="B66" s="1">
        <v>43248</v>
      </c>
      <c r="C66" s="5">
        <f>SUMIF(tblreceipt[DATE],B66,tblreceipt[[AMOUNT ]])</f>
        <v>0</v>
      </c>
      <c r="D66" s="5">
        <f>SUMIF(tblpayment[DATE],B66,tblpayment[[AMOUNT ]])</f>
        <v>0</v>
      </c>
      <c r="E66">
        <f t="shared" si="0"/>
        <v>40000</v>
      </c>
    </row>
    <row r="67" spans="1:5" ht="15">
      <c r="A67">
        <v>59</v>
      </c>
      <c r="B67" s="1">
        <v>43249</v>
      </c>
      <c r="C67" s="5">
        <f>SUMIF(tblreceipt[DATE],B67,tblreceipt[[AMOUNT ]])</f>
        <v>0</v>
      </c>
      <c r="D67" s="5">
        <f>SUMIF(tblpayment[DATE],B67,tblpayment[[AMOUNT ]])</f>
        <v>0</v>
      </c>
      <c r="E67">
        <f t="shared" si="0"/>
        <v>40000</v>
      </c>
    </row>
    <row r="68" spans="1:5" ht="15">
      <c r="A68">
        <v>60</v>
      </c>
      <c r="B68" s="1">
        <v>43250</v>
      </c>
      <c r="C68" s="5">
        <f>SUMIF(tblreceipt[DATE],B68,tblreceipt[[AMOUNT ]])</f>
        <v>0</v>
      </c>
      <c r="D68" s="5">
        <f>SUMIF(tblpayment[DATE],B68,tblpayment[[AMOUNT ]])</f>
        <v>0</v>
      </c>
      <c r="E68">
        <f t="shared" si="0"/>
        <v>40000</v>
      </c>
    </row>
    <row r="69" spans="1:5" ht="15">
      <c r="A69">
        <v>61</v>
      </c>
      <c r="B69" s="1">
        <v>43251</v>
      </c>
      <c r="C69" s="5">
        <f>SUMIF(tblreceipt[DATE],B69,tblreceipt[[AMOUNT ]])</f>
        <v>0</v>
      </c>
      <c r="D69" s="5">
        <f>SUMIF(tblpayment[DATE],B69,tblpayment[[AMOUNT ]])</f>
        <v>0</v>
      </c>
      <c r="E69">
        <f t="shared" si="0"/>
        <v>40000</v>
      </c>
    </row>
    <row r="70" spans="1:5" ht="15">
      <c r="A70">
        <v>62</v>
      </c>
      <c r="B70" s="1">
        <v>43252</v>
      </c>
      <c r="C70" s="5">
        <f>SUMIF(tblreceipt[DATE],B70,tblreceipt[[AMOUNT ]])</f>
        <v>0</v>
      </c>
      <c r="D70" s="5">
        <f>SUMIF(tblpayment[DATE],B70,tblpayment[[AMOUNT ]])</f>
        <v>0</v>
      </c>
      <c r="E70">
        <f t="shared" si="0"/>
        <v>40000</v>
      </c>
    </row>
    <row r="71" spans="1:5" ht="15">
      <c r="A71">
        <v>63</v>
      </c>
      <c r="B71" s="1">
        <v>43253</v>
      </c>
      <c r="C71" s="5">
        <f>SUMIF(tblreceipt[DATE],B71,tblreceipt[[AMOUNT ]])</f>
        <v>0</v>
      </c>
      <c r="D71" s="5">
        <f>SUMIF(tblpayment[DATE],B71,tblpayment[[AMOUNT ]])</f>
        <v>0</v>
      </c>
      <c r="E71">
        <f t="shared" si="0"/>
        <v>40000</v>
      </c>
    </row>
    <row r="72" spans="1:5" ht="15">
      <c r="A72">
        <v>64</v>
      </c>
      <c r="B72" s="1">
        <v>43254</v>
      </c>
      <c r="C72" s="5">
        <f>SUMIF(tblreceipt[DATE],B72,tblreceipt[[AMOUNT ]])</f>
        <v>0</v>
      </c>
      <c r="D72" s="5">
        <f>SUMIF(tblpayment[DATE],B72,tblpayment[[AMOUNT ]])</f>
        <v>0</v>
      </c>
      <c r="E72">
        <f t="shared" si="0"/>
        <v>40000</v>
      </c>
    </row>
    <row r="73" spans="1:5" ht="15">
      <c r="A73">
        <v>65</v>
      </c>
      <c r="B73" s="1">
        <v>43255</v>
      </c>
      <c r="C73" s="5">
        <f>SUMIF(tblreceipt[DATE],B73,tblreceipt[[AMOUNT ]])</f>
        <v>0</v>
      </c>
      <c r="D73" s="5">
        <f>SUMIF(tblpayment[DATE],B73,tblpayment[[AMOUNT ]])</f>
        <v>0</v>
      </c>
      <c r="E73">
        <f t="shared" si="0"/>
        <v>40000</v>
      </c>
    </row>
    <row r="74" spans="1:5" ht="15">
      <c r="A74">
        <v>66</v>
      </c>
      <c r="B74" s="1">
        <v>43256</v>
      </c>
      <c r="C74" s="5">
        <f>SUMIF(tblreceipt[DATE],B74,tblreceipt[[AMOUNT ]])</f>
        <v>0</v>
      </c>
      <c r="D74" s="5">
        <f>SUMIF(tblpayment[DATE],B74,tblpayment[[AMOUNT ]])</f>
        <v>0</v>
      </c>
      <c r="E74">
        <f t="shared" si="0"/>
        <v>40000</v>
      </c>
    </row>
    <row r="75" spans="1:5" ht="15">
      <c r="A75">
        <v>67</v>
      </c>
      <c r="B75" s="1">
        <v>43257</v>
      </c>
      <c r="C75" s="5">
        <f>SUMIF(tblreceipt[DATE],B75,tblreceipt[[AMOUNT ]])</f>
        <v>0</v>
      </c>
      <c r="D75" s="5">
        <f>SUMIF(tblpayment[DATE],B75,tblpayment[[AMOUNT ]])</f>
        <v>0</v>
      </c>
      <c r="E75">
        <f t="shared" ref="E75:E138" si="1">E74+C75-D75</f>
        <v>40000</v>
      </c>
    </row>
    <row r="76" spans="1:5" ht="15">
      <c r="A76">
        <v>68</v>
      </c>
      <c r="B76" s="1">
        <v>43258</v>
      </c>
      <c r="C76" s="5">
        <f>SUMIF(tblreceipt[DATE],B76,tblreceipt[[AMOUNT ]])</f>
        <v>0</v>
      </c>
      <c r="D76" s="5">
        <f>SUMIF(tblpayment[DATE],B76,tblpayment[[AMOUNT ]])</f>
        <v>0</v>
      </c>
      <c r="E76">
        <f t="shared" si="1"/>
        <v>40000</v>
      </c>
    </row>
    <row r="77" spans="1:5" ht="15">
      <c r="A77">
        <v>69</v>
      </c>
      <c r="B77" s="1">
        <v>43259</v>
      </c>
      <c r="C77" s="5">
        <f>SUMIF(tblreceipt[DATE],B77,tblreceipt[[AMOUNT ]])</f>
        <v>0</v>
      </c>
      <c r="D77" s="5">
        <f>SUMIF(tblpayment[DATE],B77,tblpayment[[AMOUNT ]])</f>
        <v>0</v>
      </c>
      <c r="E77">
        <f t="shared" si="1"/>
        <v>40000</v>
      </c>
    </row>
    <row r="78" spans="1:5" ht="15">
      <c r="A78">
        <v>70</v>
      </c>
      <c r="B78" s="1">
        <v>43260</v>
      </c>
      <c r="C78" s="5">
        <f>SUMIF(tblreceipt[DATE],B78,tblreceipt[[AMOUNT ]])</f>
        <v>0</v>
      </c>
      <c r="D78" s="5">
        <f>SUMIF(tblpayment[DATE],B78,tblpayment[[AMOUNT ]])</f>
        <v>0</v>
      </c>
      <c r="E78">
        <f t="shared" si="1"/>
        <v>40000</v>
      </c>
    </row>
    <row r="79" spans="1:5" ht="15">
      <c r="A79">
        <v>71</v>
      </c>
      <c r="B79" s="1">
        <v>43261</v>
      </c>
      <c r="C79" s="5">
        <f>SUMIF(tblreceipt[DATE],B79,tblreceipt[[AMOUNT ]])</f>
        <v>0</v>
      </c>
      <c r="D79" s="5">
        <f>SUMIF(tblpayment[DATE],B79,tblpayment[[AMOUNT ]])</f>
        <v>0</v>
      </c>
      <c r="E79">
        <f t="shared" si="1"/>
        <v>40000</v>
      </c>
    </row>
    <row r="80" spans="1:5" ht="15">
      <c r="A80">
        <v>72</v>
      </c>
      <c r="B80" s="1">
        <v>43262</v>
      </c>
      <c r="C80" s="5">
        <f>SUMIF(tblreceipt[DATE],B80,tblreceipt[[AMOUNT ]])</f>
        <v>0</v>
      </c>
      <c r="D80" s="5">
        <f>SUMIF(tblpayment[DATE],B80,tblpayment[[AMOUNT ]])</f>
        <v>0</v>
      </c>
      <c r="E80">
        <f t="shared" si="1"/>
        <v>40000</v>
      </c>
    </row>
    <row r="81" spans="1:5" ht="15">
      <c r="A81">
        <v>73</v>
      </c>
      <c r="B81" s="1">
        <v>43263</v>
      </c>
      <c r="C81" s="5">
        <f>SUMIF(tblreceipt[DATE],B81,tblreceipt[[AMOUNT ]])</f>
        <v>0</v>
      </c>
      <c r="D81" s="5">
        <f>SUMIF(tblpayment[DATE],B81,tblpayment[[AMOUNT ]])</f>
        <v>0</v>
      </c>
      <c r="E81">
        <f t="shared" si="1"/>
        <v>40000</v>
      </c>
    </row>
    <row r="82" spans="1:5" ht="15">
      <c r="A82">
        <v>74</v>
      </c>
      <c r="B82" s="1">
        <v>43264</v>
      </c>
      <c r="C82" s="5">
        <f>SUMIF(tblreceipt[DATE],B82,tblreceipt[[AMOUNT ]])</f>
        <v>0</v>
      </c>
      <c r="D82" s="5">
        <f>SUMIF(tblpayment[DATE],B82,tblpayment[[AMOUNT ]])</f>
        <v>0</v>
      </c>
      <c r="E82">
        <f t="shared" si="1"/>
        <v>40000</v>
      </c>
    </row>
    <row r="83" spans="1:5" ht="15">
      <c r="A83">
        <v>75</v>
      </c>
      <c r="B83" s="1">
        <v>43265</v>
      </c>
      <c r="C83" s="5">
        <f>SUMIF(tblreceipt[DATE],B83,tblreceipt[[AMOUNT ]])</f>
        <v>0</v>
      </c>
      <c r="D83" s="5">
        <f>SUMIF(tblpayment[DATE],B83,tblpayment[[AMOUNT ]])</f>
        <v>0</v>
      </c>
      <c r="E83">
        <f t="shared" si="1"/>
        <v>40000</v>
      </c>
    </row>
    <row r="84" spans="1:5" ht="15">
      <c r="A84">
        <v>76</v>
      </c>
      <c r="B84" s="1">
        <v>43266</v>
      </c>
      <c r="C84" s="5">
        <f>SUMIF(tblreceipt[DATE],B84,tblreceipt[[AMOUNT ]])</f>
        <v>0</v>
      </c>
      <c r="D84" s="5">
        <f>SUMIF(tblpayment[DATE],B84,tblpayment[[AMOUNT ]])</f>
        <v>0</v>
      </c>
      <c r="E84">
        <f t="shared" si="1"/>
        <v>40000</v>
      </c>
    </row>
    <row r="85" spans="1:5" ht="15">
      <c r="A85">
        <v>77</v>
      </c>
      <c r="B85" s="1">
        <v>43267</v>
      </c>
      <c r="C85" s="5">
        <f>SUMIF(tblreceipt[DATE],B85,tblreceipt[[AMOUNT ]])</f>
        <v>0</v>
      </c>
      <c r="D85" s="5">
        <f>SUMIF(tblpayment[DATE],B85,tblpayment[[AMOUNT ]])</f>
        <v>0</v>
      </c>
      <c r="E85">
        <f t="shared" si="1"/>
        <v>40000</v>
      </c>
    </row>
    <row r="86" spans="1:5" ht="15">
      <c r="A86">
        <v>78</v>
      </c>
      <c r="B86" s="1">
        <v>43268</v>
      </c>
      <c r="C86" s="5">
        <f>SUMIF(tblreceipt[DATE],B86,tblreceipt[[AMOUNT ]])</f>
        <v>0</v>
      </c>
      <c r="D86" s="5">
        <f>SUMIF(tblpayment[DATE],B86,tblpayment[[AMOUNT ]])</f>
        <v>0</v>
      </c>
      <c r="E86">
        <f t="shared" si="1"/>
        <v>40000</v>
      </c>
    </row>
    <row r="87" spans="1:5" ht="15">
      <c r="A87">
        <v>79</v>
      </c>
      <c r="B87" s="1">
        <v>43269</v>
      </c>
      <c r="C87" s="5">
        <f>SUMIF(tblreceipt[DATE],B87,tblreceipt[[AMOUNT ]])</f>
        <v>0</v>
      </c>
      <c r="D87" s="5">
        <f>SUMIF(tblpayment[DATE],B87,tblpayment[[AMOUNT ]])</f>
        <v>0</v>
      </c>
      <c r="E87">
        <f t="shared" si="1"/>
        <v>40000</v>
      </c>
    </row>
    <row r="88" spans="1:5" ht="15">
      <c r="A88">
        <v>80</v>
      </c>
      <c r="B88" s="1">
        <v>43270</v>
      </c>
      <c r="C88" s="5">
        <f>SUMIF(tblreceipt[DATE],B88,tblreceipt[[AMOUNT ]])</f>
        <v>0</v>
      </c>
      <c r="D88" s="5">
        <f>SUMIF(tblpayment[DATE],B88,tblpayment[[AMOUNT ]])</f>
        <v>0</v>
      </c>
      <c r="E88">
        <f t="shared" si="1"/>
        <v>40000</v>
      </c>
    </row>
    <row r="89" spans="1:5" ht="15">
      <c r="A89">
        <v>81</v>
      </c>
      <c r="B89" s="1">
        <v>43271</v>
      </c>
      <c r="C89" s="5">
        <f>SUMIF(tblreceipt[DATE],B89,tblreceipt[[AMOUNT ]])</f>
        <v>0</v>
      </c>
      <c r="D89" s="5">
        <f>SUMIF(tblpayment[DATE],B89,tblpayment[[AMOUNT ]])</f>
        <v>0</v>
      </c>
      <c r="E89">
        <f t="shared" si="1"/>
        <v>40000</v>
      </c>
    </row>
    <row r="90" spans="1:5" ht="15">
      <c r="A90">
        <v>82</v>
      </c>
      <c r="B90" s="1">
        <v>43272</v>
      </c>
      <c r="C90" s="5">
        <f>SUMIF(tblreceipt[DATE],B90,tblreceipt[[AMOUNT ]])</f>
        <v>0</v>
      </c>
      <c r="D90" s="5">
        <f>SUMIF(tblpayment[DATE],B90,tblpayment[[AMOUNT ]])</f>
        <v>0</v>
      </c>
      <c r="E90">
        <f t="shared" si="1"/>
        <v>40000</v>
      </c>
    </row>
    <row r="91" spans="1:5" ht="15">
      <c r="A91">
        <v>83</v>
      </c>
      <c r="B91" s="1">
        <v>43273</v>
      </c>
      <c r="C91" s="5">
        <f>SUMIF(tblreceipt[DATE],B91,tblreceipt[[AMOUNT ]])</f>
        <v>0</v>
      </c>
      <c r="D91" s="5">
        <f>SUMIF(tblpayment[DATE],B91,tblpayment[[AMOUNT ]])</f>
        <v>0</v>
      </c>
      <c r="E91">
        <f t="shared" si="1"/>
        <v>40000</v>
      </c>
    </row>
    <row r="92" spans="1:5" ht="15">
      <c r="A92">
        <v>84</v>
      </c>
      <c r="B92" s="1">
        <v>43274</v>
      </c>
      <c r="C92" s="5">
        <f>SUMIF(tblreceipt[DATE],B92,tblreceipt[[AMOUNT ]])</f>
        <v>0</v>
      </c>
      <c r="D92" s="5">
        <f>SUMIF(tblpayment[DATE],B92,tblpayment[[AMOUNT ]])</f>
        <v>0</v>
      </c>
      <c r="E92">
        <f t="shared" si="1"/>
        <v>40000</v>
      </c>
    </row>
    <row r="93" spans="1:5" ht="15">
      <c r="A93">
        <v>85</v>
      </c>
      <c r="B93" s="1">
        <v>43275</v>
      </c>
      <c r="C93" s="5">
        <f>SUMIF(tblreceipt[DATE],B93,tblreceipt[[AMOUNT ]])</f>
        <v>0</v>
      </c>
      <c r="D93" s="5">
        <f>SUMIF(tblpayment[DATE],B93,tblpayment[[AMOUNT ]])</f>
        <v>0</v>
      </c>
      <c r="E93">
        <f t="shared" si="1"/>
        <v>40000</v>
      </c>
    </row>
    <row r="94" spans="1:5" ht="15">
      <c r="A94">
        <v>86</v>
      </c>
      <c r="B94" s="1">
        <v>43276</v>
      </c>
      <c r="C94" s="5">
        <f>SUMIF(tblreceipt[DATE],B94,tblreceipt[[AMOUNT ]])</f>
        <v>0</v>
      </c>
      <c r="D94" s="5">
        <f>SUMIF(tblpayment[DATE],B94,tblpayment[[AMOUNT ]])</f>
        <v>0</v>
      </c>
      <c r="E94">
        <f t="shared" si="1"/>
        <v>40000</v>
      </c>
    </row>
    <row r="95" spans="1:5" ht="15">
      <c r="A95">
        <v>87</v>
      </c>
      <c r="B95" s="1">
        <v>43277</v>
      </c>
      <c r="C95" s="5">
        <f>SUMIF(tblreceipt[DATE],B95,tblreceipt[[AMOUNT ]])</f>
        <v>0</v>
      </c>
      <c r="D95" s="5">
        <f>SUMIF(tblpayment[DATE],B95,tblpayment[[AMOUNT ]])</f>
        <v>0</v>
      </c>
      <c r="E95">
        <f t="shared" si="1"/>
        <v>40000</v>
      </c>
    </row>
    <row r="96" spans="1:5" ht="15">
      <c r="A96">
        <v>88</v>
      </c>
      <c r="B96" s="1">
        <v>43278</v>
      </c>
      <c r="C96" s="5">
        <f>SUMIF(tblreceipt[DATE],B96,tblreceipt[[AMOUNT ]])</f>
        <v>0</v>
      </c>
      <c r="D96" s="5">
        <f>SUMIF(tblpayment[DATE],B96,tblpayment[[AMOUNT ]])</f>
        <v>0</v>
      </c>
      <c r="E96">
        <f t="shared" si="1"/>
        <v>40000</v>
      </c>
    </row>
    <row r="97" spans="1:5" ht="15">
      <c r="A97">
        <v>89</v>
      </c>
      <c r="B97" s="1">
        <v>43279</v>
      </c>
      <c r="C97" s="5">
        <f>SUMIF(tblreceipt[DATE],B97,tblreceipt[[AMOUNT ]])</f>
        <v>0</v>
      </c>
      <c r="D97" s="5">
        <f>SUMIF(tblpayment[DATE],B97,tblpayment[[AMOUNT ]])</f>
        <v>0</v>
      </c>
      <c r="E97">
        <f t="shared" si="1"/>
        <v>40000</v>
      </c>
    </row>
    <row r="98" spans="1:5" ht="15">
      <c r="A98">
        <v>90</v>
      </c>
      <c r="B98" s="1">
        <v>43280</v>
      </c>
      <c r="C98" s="5">
        <f>SUMIF(tblreceipt[DATE],B98,tblreceipt[[AMOUNT ]])</f>
        <v>0</v>
      </c>
      <c r="D98" s="5">
        <f>SUMIF(tblpayment[DATE],B98,tblpayment[[AMOUNT ]])</f>
        <v>0</v>
      </c>
      <c r="E98">
        <f t="shared" si="1"/>
        <v>40000</v>
      </c>
    </row>
    <row r="99" spans="1:5" ht="15">
      <c r="A99">
        <v>91</v>
      </c>
      <c r="B99" s="1">
        <v>43281</v>
      </c>
      <c r="C99" s="5">
        <f>SUMIF(tblreceipt[DATE],B99,tblreceipt[[AMOUNT ]])</f>
        <v>0</v>
      </c>
      <c r="D99" s="5">
        <f>SUMIF(tblpayment[DATE],B99,tblpayment[[AMOUNT ]])</f>
        <v>0</v>
      </c>
      <c r="E99">
        <f t="shared" si="1"/>
        <v>40000</v>
      </c>
    </row>
    <row r="100" spans="1:5" ht="15">
      <c r="A100">
        <v>92</v>
      </c>
      <c r="B100" s="1">
        <v>43282</v>
      </c>
      <c r="C100" s="5">
        <f>SUMIF(tblreceipt[DATE],B100,tblreceipt[[AMOUNT ]])</f>
        <v>0</v>
      </c>
      <c r="D100" s="5">
        <f>SUMIF(tblpayment[DATE],B100,tblpayment[[AMOUNT ]])</f>
        <v>0</v>
      </c>
      <c r="E100">
        <f t="shared" si="1"/>
        <v>40000</v>
      </c>
    </row>
    <row r="101" spans="1:5" ht="15">
      <c r="A101">
        <v>93</v>
      </c>
      <c r="B101" s="1">
        <v>43283</v>
      </c>
      <c r="C101" s="5">
        <f>SUMIF(tblreceipt[DATE],B101,tblreceipt[[AMOUNT ]])</f>
        <v>0</v>
      </c>
      <c r="D101" s="5">
        <f>SUMIF(tblpayment[DATE],B101,tblpayment[[AMOUNT ]])</f>
        <v>0</v>
      </c>
      <c r="E101">
        <f t="shared" si="1"/>
        <v>40000</v>
      </c>
    </row>
    <row r="102" spans="1:5" ht="15">
      <c r="A102">
        <v>94</v>
      </c>
      <c r="B102" s="1">
        <v>43284</v>
      </c>
      <c r="C102" s="5">
        <f>SUMIF(tblreceipt[DATE],B102,tblreceipt[[AMOUNT ]])</f>
        <v>0</v>
      </c>
      <c r="D102" s="5">
        <f>SUMIF(tblpayment[DATE],B102,tblpayment[[AMOUNT ]])</f>
        <v>0</v>
      </c>
      <c r="E102">
        <f t="shared" si="1"/>
        <v>40000</v>
      </c>
    </row>
    <row r="103" spans="1:5" ht="15">
      <c r="A103">
        <v>95</v>
      </c>
      <c r="B103" s="1">
        <v>43285</v>
      </c>
      <c r="C103" s="5">
        <f>SUMIF(tblreceipt[DATE],B103,tblreceipt[[AMOUNT ]])</f>
        <v>0</v>
      </c>
      <c r="D103" s="5">
        <f>SUMIF(tblpayment[DATE],B103,tblpayment[[AMOUNT ]])</f>
        <v>0</v>
      </c>
      <c r="E103">
        <f t="shared" si="1"/>
        <v>40000</v>
      </c>
    </row>
    <row r="104" spans="1:5" ht="15">
      <c r="A104">
        <v>96</v>
      </c>
      <c r="B104" s="1">
        <v>43286</v>
      </c>
      <c r="C104" s="5">
        <f>SUMIF(tblreceipt[DATE],B104,tblreceipt[[AMOUNT ]])</f>
        <v>0</v>
      </c>
      <c r="D104" s="5">
        <f>SUMIF(tblpayment[DATE],B104,tblpayment[[AMOUNT ]])</f>
        <v>0</v>
      </c>
      <c r="E104">
        <f t="shared" si="1"/>
        <v>40000</v>
      </c>
    </row>
    <row r="105" spans="1:5" ht="15">
      <c r="A105">
        <v>97</v>
      </c>
      <c r="B105" s="1">
        <v>43287</v>
      </c>
      <c r="C105" s="5">
        <f>SUMIF(tblreceipt[DATE],B105,tblreceipt[[AMOUNT ]])</f>
        <v>0</v>
      </c>
      <c r="D105" s="5">
        <f>SUMIF(tblpayment[DATE],B105,tblpayment[[AMOUNT ]])</f>
        <v>0</v>
      </c>
      <c r="E105">
        <f t="shared" si="1"/>
        <v>40000</v>
      </c>
    </row>
    <row r="106" spans="1:5" ht="15">
      <c r="A106">
        <v>98</v>
      </c>
      <c r="B106" s="1">
        <v>43288</v>
      </c>
      <c r="C106" s="5">
        <f>SUMIF(tblreceipt[DATE],B106,tblreceipt[[AMOUNT ]])</f>
        <v>0</v>
      </c>
      <c r="D106" s="5">
        <f>SUMIF(tblpayment[DATE],B106,tblpayment[[AMOUNT ]])</f>
        <v>0</v>
      </c>
      <c r="E106">
        <f t="shared" si="1"/>
        <v>40000</v>
      </c>
    </row>
    <row r="107" spans="1:5" ht="15">
      <c r="A107">
        <v>99</v>
      </c>
      <c r="B107" s="1">
        <v>43289</v>
      </c>
      <c r="C107" s="5">
        <f>SUMIF(tblreceipt[DATE],B107,tblreceipt[[AMOUNT ]])</f>
        <v>0</v>
      </c>
      <c r="D107" s="5">
        <f>SUMIF(tblpayment[DATE],B107,tblpayment[[AMOUNT ]])</f>
        <v>0</v>
      </c>
      <c r="E107">
        <f t="shared" si="1"/>
        <v>40000</v>
      </c>
    </row>
    <row r="108" spans="1:5" ht="15">
      <c r="A108">
        <v>100</v>
      </c>
      <c r="B108" s="1">
        <v>43290</v>
      </c>
      <c r="C108" s="5">
        <f>SUMIF(tblreceipt[DATE],B108,tblreceipt[[AMOUNT ]])</f>
        <v>0</v>
      </c>
      <c r="D108" s="5">
        <f>SUMIF(tblpayment[DATE],B108,tblpayment[[AMOUNT ]])</f>
        <v>0</v>
      </c>
      <c r="E108">
        <f t="shared" si="1"/>
        <v>40000</v>
      </c>
    </row>
    <row r="109" spans="1:5" ht="15">
      <c r="A109">
        <v>101</v>
      </c>
      <c r="B109" s="1">
        <v>43291</v>
      </c>
      <c r="C109" s="5">
        <f>SUMIF(tblreceipt[DATE],B109,tblreceipt[[AMOUNT ]])</f>
        <v>0</v>
      </c>
      <c r="D109" s="5">
        <f>SUMIF(tblpayment[DATE],B109,tblpayment[[AMOUNT ]])</f>
        <v>0</v>
      </c>
      <c r="E109">
        <f t="shared" si="1"/>
        <v>40000</v>
      </c>
    </row>
    <row r="110" spans="1:5" ht="15">
      <c r="A110">
        <v>102</v>
      </c>
      <c r="B110" s="1">
        <v>43292</v>
      </c>
      <c r="C110" s="5">
        <f>SUMIF(tblreceipt[DATE],B110,tblreceipt[[AMOUNT ]])</f>
        <v>0</v>
      </c>
      <c r="D110" s="5">
        <f>SUMIF(tblpayment[DATE],B110,tblpayment[[AMOUNT ]])</f>
        <v>0</v>
      </c>
      <c r="E110">
        <f t="shared" si="1"/>
        <v>40000</v>
      </c>
    </row>
    <row r="111" spans="1:5" ht="15">
      <c r="A111">
        <v>103</v>
      </c>
      <c r="B111" s="1">
        <v>43293</v>
      </c>
      <c r="C111" s="5">
        <f>SUMIF(tblreceipt[DATE],B111,tblreceipt[[AMOUNT ]])</f>
        <v>0</v>
      </c>
      <c r="D111" s="5">
        <f>SUMIF(tblpayment[DATE],B111,tblpayment[[AMOUNT ]])</f>
        <v>0</v>
      </c>
      <c r="E111">
        <f t="shared" si="1"/>
        <v>40000</v>
      </c>
    </row>
    <row r="112" spans="1:5" ht="15">
      <c r="A112">
        <v>104</v>
      </c>
      <c r="B112" s="1">
        <v>43294</v>
      </c>
      <c r="C112" s="5">
        <f>SUMIF(tblreceipt[DATE],B112,tblreceipt[[AMOUNT ]])</f>
        <v>0</v>
      </c>
      <c r="D112" s="5">
        <f>SUMIF(tblpayment[DATE],B112,tblpayment[[AMOUNT ]])</f>
        <v>0</v>
      </c>
      <c r="E112">
        <f t="shared" si="1"/>
        <v>40000</v>
      </c>
    </row>
    <row r="113" spans="1:5" ht="15">
      <c r="A113">
        <v>105</v>
      </c>
      <c r="B113" s="1">
        <v>43295</v>
      </c>
      <c r="C113" s="5">
        <f>SUMIF(tblreceipt[DATE],B113,tblreceipt[[AMOUNT ]])</f>
        <v>0</v>
      </c>
      <c r="D113" s="5">
        <f>SUMIF(tblpayment[DATE],B113,tblpayment[[AMOUNT ]])</f>
        <v>0</v>
      </c>
      <c r="E113">
        <f t="shared" si="1"/>
        <v>40000</v>
      </c>
    </row>
    <row r="114" spans="1:5" ht="15">
      <c r="A114">
        <v>106</v>
      </c>
      <c r="B114" s="1">
        <v>43296</v>
      </c>
      <c r="C114" s="5">
        <f>SUMIF(tblreceipt[DATE],B114,tblreceipt[[AMOUNT ]])</f>
        <v>0</v>
      </c>
      <c r="D114" s="5">
        <f>SUMIF(tblpayment[DATE],B114,tblpayment[[AMOUNT ]])</f>
        <v>0</v>
      </c>
      <c r="E114">
        <f t="shared" si="1"/>
        <v>40000</v>
      </c>
    </row>
    <row r="115" spans="1:5" ht="15">
      <c r="A115">
        <v>107</v>
      </c>
      <c r="B115" s="1">
        <v>43297</v>
      </c>
      <c r="C115" s="5">
        <f>SUMIF(tblreceipt[DATE],B115,tblreceipt[[AMOUNT ]])</f>
        <v>0</v>
      </c>
      <c r="D115" s="5">
        <f>SUMIF(tblpayment[DATE],B115,tblpayment[[AMOUNT ]])</f>
        <v>0</v>
      </c>
      <c r="E115">
        <f t="shared" si="1"/>
        <v>40000</v>
      </c>
    </row>
    <row r="116" spans="1:5" ht="15">
      <c r="A116">
        <v>108</v>
      </c>
      <c r="B116" s="1">
        <v>43298</v>
      </c>
      <c r="C116" s="5">
        <f>SUMIF(tblreceipt[DATE],B116,tblreceipt[[AMOUNT ]])</f>
        <v>0</v>
      </c>
      <c r="D116" s="5">
        <f>SUMIF(tblpayment[DATE],B116,tblpayment[[AMOUNT ]])</f>
        <v>0</v>
      </c>
      <c r="E116">
        <f t="shared" si="1"/>
        <v>40000</v>
      </c>
    </row>
    <row r="117" spans="1:5" ht="15">
      <c r="A117">
        <v>109</v>
      </c>
      <c r="B117" s="1">
        <v>43299</v>
      </c>
      <c r="C117" s="5">
        <f>SUMIF(tblreceipt[DATE],B117,tblreceipt[[AMOUNT ]])</f>
        <v>0</v>
      </c>
      <c r="D117" s="5">
        <f>SUMIF(tblpayment[DATE],B117,tblpayment[[AMOUNT ]])</f>
        <v>0</v>
      </c>
      <c r="E117">
        <f t="shared" si="1"/>
        <v>40000</v>
      </c>
    </row>
    <row r="118" spans="1:5" ht="15">
      <c r="A118">
        <v>110</v>
      </c>
      <c r="B118" s="1">
        <v>43300</v>
      </c>
      <c r="C118" s="5">
        <f>SUMIF(tblreceipt[DATE],B118,tblreceipt[[AMOUNT ]])</f>
        <v>0</v>
      </c>
      <c r="D118" s="5">
        <f>SUMIF(tblpayment[DATE],B118,tblpayment[[AMOUNT ]])</f>
        <v>0</v>
      </c>
      <c r="E118">
        <f t="shared" si="1"/>
        <v>40000</v>
      </c>
    </row>
    <row r="119" spans="1:5" ht="15">
      <c r="A119">
        <v>111</v>
      </c>
      <c r="B119" s="1">
        <v>43301</v>
      </c>
      <c r="C119" s="5">
        <f>SUMIF(tblreceipt[DATE],B119,tblreceipt[[AMOUNT ]])</f>
        <v>0</v>
      </c>
      <c r="D119" s="5">
        <f>SUMIF(tblpayment[DATE],B119,tblpayment[[AMOUNT ]])</f>
        <v>0</v>
      </c>
      <c r="E119">
        <f t="shared" si="1"/>
        <v>40000</v>
      </c>
    </row>
    <row r="120" spans="1:5" ht="15">
      <c r="A120">
        <v>112</v>
      </c>
      <c r="B120" s="1">
        <v>43302</v>
      </c>
      <c r="C120" s="5">
        <f>SUMIF(tblreceipt[DATE],B120,tblreceipt[[AMOUNT ]])</f>
        <v>0</v>
      </c>
      <c r="D120" s="5">
        <f>SUMIF(tblpayment[DATE],B120,tblpayment[[AMOUNT ]])</f>
        <v>0</v>
      </c>
      <c r="E120">
        <f t="shared" si="1"/>
        <v>40000</v>
      </c>
    </row>
    <row r="121" spans="1:5" ht="15">
      <c r="A121">
        <v>113</v>
      </c>
      <c r="B121" s="1">
        <v>43303</v>
      </c>
      <c r="C121" s="5">
        <f>SUMIF(tblreceipt[DATE],B121,tblreceipt[[AMOUNT ]])</f>
        <v>0</v>
      </c>
      <c r="D121" s="5">
        <f>SUMIF(tblpayment[DATE],B121,tblpayment[[AMOUNT ]])</f>
        <v>0</v>
      </c>
      <c r="E121">
        <f t="shared" si="1"/>
        <v>40000</v>
      </c>
    </row>
    <row r="122" spans="1:5" ht="15">
      <c r="A122">
        <v>114</v>
      </c>
      <c r="B122" s="1">
        <v>43304</v>
      </c>
      <c r="C122" s="5">
        <f>SUMIF(tblreceipt[DATE],B122,tblreceipt[[AMOUNT ]])</f>
        <v>0</v>
      </c>
      <c r="D122" s="5">
        <f>SUMIF(tblpayment[DATE],B122,tblpayment[[AMOUNT ]])</f>
        <v>0</v>
      </c>
      <c r="E122">
        <f t="shared" si="1"/>
        <v>40000</v>
      </c>
    </row>
    <row r="123" spans="1:5" ht="15">
      <c r="A123">
        <v>115</v>
      </c>
      <c r="B123" s="1">
        <v>43305</v>
      </c>
      <c r="C123" s="5">
        <f>SUMIF(tblreceipt[DATE],B123,tblreceipt[[AMOUNT ]])</f>
        <v>0</v>
      </c>
      <c r="D123" s="5">
        <f>SUMIF(tblpayment[DATE],B123,tblpayment[[AMOUNT ]])</f>
        <v>0</v>
      </c>
      <c r="E123">
        <f t="shared" si="1"/>
        <v>40000</v>
      </c>
    </row>
    <row r="124" spans="1:5" ht="15">
      <c r="A124">
        <v>116</v>
      </c>
      <c r="B124" s="1">
        <v>43306</v>
      </c>
      <c r="C124" s="5">
        <f>SUMIF(tblreceipt[DATE],B124,tblreceipt[[AMOUNT ]])</f>
        <v>0</v>
      </c>
      <c r="D124" s="5">
        <f>SUMIF(tblpayment[DATE],B124,tblpayment[[AMOUNT ]])</f>
        <v>0</v>
      </c>
      <c r="E124">
        <f t="shared" si="1"/>
        <v>40000</v>
      </c>
    </row>
    <row r="125" spans="1:5" ht="15">
      <c r="A125">
        <v>117</v>
      </c>
      <c r="B125" s="1">
        <v>43307</v>
      </c>
      <c r="C125" s="5">
        <f>SUMIF(tblreceipt[DATE],B125,tblreceipt[[AMOUNT ]])</f>
        <v>0</v>
      </c>
      <c r="D125" s="5">
        <f>SUMIF(tblpayment[DATE],B125,tblpayment[[AMOUNT ]])</f>
        <v>0</v>
      </c>
      <c r="E125">
        <f t="shared" si="1"/>
        <v>40000</v>
      </c>
    </row>
    <row r="126" spans="1:5" ht="15">
      <c r="A126">
        <v>118</v>
      </c>
      <c r="B126" s="1">
        <v>43308</v>
      </c>
      <c r="C126" s="5">
        <f>SUMIF(tblreceipt[DATE],B126,tblreceipt[[AMOUNT ]])</f>
        <v>0</v>
      </c>
      <c r="D126" s="5">
        <f>SUMIF(tblpayment[DATE],B126,tblpayment[[AMOUNT ]])</f>
        <v>0</v>
      </c>
      <c r="E126">
        <f t="shared" si="1"/>
        <v>40000</v>
      </c>
    </row>
    <row r="127" spans="1:5" ht="15">
      <c r="A127">
        <v>119</v>
      </c>
      <c r="B127" s="1">
        <v>43309</v>
      </c>
      <c r="C127" s="5">
        <f>SUMIF(tblreceipt[DATE],B127,tblreceipt[[AMOUNT ]])</f>
        <v>0</v>
      </c>
      <c r="D127" s="5">
        <f>SUMIF(tblpayment[DATE],B127,tblpayment[[AMOUNT ]])</f>
        <v>0</v>
      </c>
      <c r="E127">
        <f t="shared" si="1"/>
        <v>40000</v>
      </c>
    </row>
    <row r="128" spans="1:5" ht="15">
      <c r="A128">
        <v>120</v>
      </c>
      <c r="B128" s="1">
        <v>43310</v>
      </c>
      <c r="C128" s="5">
        <f>SUMIF(tblreceipt[DATE],B128,tblreceipt[[AMOUNT ]])</f>
        <v>0</v>
      </c>
      <c r="D128" s="5">
        <f>SUMIF(tblpayment[DATE],B128,tblpayment[[AMOUNT ]])</f>
        <v>0</v>
      </c>
      <c r="E128">
        <f t="shared" si="1"/>
        <v>40000</v>
      </c>
    </row>
    <row r="129" spans="1:5" ht="15">
      <c r="A129">
        <v>121</v>
      </c>
      <c r="B129" s="1">
        <v>43311</v>
      </c>
      <c r="C129" s="5">
        <f>SUMIF(tblreceipt[DATE],B129,tblreceipt[[AMOUNT ]])</f>
        <v>0</v>
      </c>
      <c r="D129" s="5">
        <f>SUMIF(tblpayment[DATE],B129,tblpayment[[AMOUNT ]])</f>
        <v>0</v>
      </c>
      <c r="E129">
        <f t="shared" si="1"/>
        <v>40000</v>
      </c>
    </row>
    <row r="130" spans="1:5" ht="15">
      <c r="A130">
        <v>122</v>
      </c>
      <c r="B130" s="1">
        <v>43312</v>
      </c>
      <c r="C130" s="5">
        <f>SUMIF(tblreceipt[DATE],B130,tblreceipt[[AMOUNT ]])</f>
        <v>0</v>
      </c>
      <c r="D130" s="5">
        <f>SUMIF(tblpayment[DATE],B130,tblpayment[[AMOUNT ]])</f>
        <v>0</v>
      </c>
      <c r="E130">
        <f t="shared" si="1"/>
        <v>40000</v>
      </c>
    </row>
    <row r="131" spans="1:5" ht="15">
      <c r="A131">
        <v>123</v>
      </c>
      <c r="B131" s="1">
        <v>43313</v>
      </c>
      <c r="C131" s="5">
        <f>SUMIF(tblreceipt[DATE],B131,tblreceipt[[AMOUNT ]])</f>
        <v>0</v>
      </c>
      <c r="D131" s="5">
        <f>SUMIF(tblpayment[DATE],B131,tblpayment[[AMOUNT ]])</f>
        <v>0</v>
      </c>
      <c r="E131">
        <f t="shared" si="1"/>
        <v>40000</v>
      </c>
    </row>
    <row r="132" spans="1:5" ht="15">
      <c r="A132">
        <v>124</v>
      </c>
      <c r="B132" s="1">
        <v>43314</v>
      </c>
      <c r="C132" s="5">
        <f>SUMIF(tblreceipt[DATE],B132,tblreceipt[[AMOUNT ]])</f>
        <v>0</v>
      </c>
      <c r="D132" s="5">
        <f>SUMIF(tblpayment[DATE],B132,tblpayment[[AMOUNT ]])</f>
        <v>0</v>
      </c>
      <c r="E132">
        <f t="shared" si="1"/>
        <v>40000</v>
      </c>
    </row>
    <row r="133" spans="1:5" ht="15">
      <c r="A133">
        <v>125</v>
      </c>
      <c r="B133" s="1">
        <v>43315</v>
      </c>
      <c r="C133" s="5">
        <f>SUMIF(tblreceipt[DATE],B133,tblreceipt[[AMOUNT ]])</f>
        <v>0</v>
      </c>
      <c r="D133" s="5">
        <f>SUMIF(tblpayment[DATE],B133,tblpayment[[AMOUNT ]])</f>
        <v>0</v>
      </c>
      <c r="E133">
        <f t="shared" si="1"/>
        <v>40000</v>
      </c>
    </row>
    <row r="134" spans="1:5" ht="15">
      <c r="A134">
        <v>126</v>
      </c>
      <c r="B134" s="1">
        <v>43316</v>
      </c>
      <c r="C134" s="5">
        <f>SUMIF(tblreceipt[DATE],B134,tblreceipt[[AMOUNT ]])</f>
        <v>0</v>
      </c>
      <c r="D134" s="5">
        <f>SUMIF(tblpayment[DATE],B134,tblpayment[[AMOUNT ]])</f>
        <v>0</v>
      </c>
      <c r="E134">
        <f t="shared" si="1"/>
        <v>40000</v>
      </c>
    </row>
    <row r="135" spans="1:5" ht="15">
      <c r="A135">
        <v>127</v>
      </c>
      <c r="B135" s="1">
        <v>43317</v>
      </c>
      <c r="C135" s="5">
        <f>SUMIF(tblreceipt[DATE],B135,tblreceipt[[AMOUNT ]])</f>
        <v>0</v>
      </c>
      <c r="D135" s="5">
        <f>SUMIF(tblpayment[DATE],B135,tblpayment[[AMOUNT ]])</f>
        <v>0</v>
      </c>
      <c r="E135">
        <f t="shared" si="1"/>
        <v>40000</v>
      </c>
    </row>
    <row r="136" spans="1:5" ht="15">
      <c r="A136">
        <v>128</v>
      </c>
      <c r="B136" s="1">
        <v>43318</v>
      </c>
      <c r="C136" s="5">
        <f>SUMIF(tblreceipt[DATE],B136,tblreceipt[[AMOUNT ]])</f>
        <v>0</v>
      </c>
      <c r="D136" s="5">
        <f>SUMIF(tblpayment[DATE],B136,tblpayment[[AMOUNT ]])</f>
        <v>0</v>
      </c>
      <c r="E136">
        <f t="shared" si="1"/>
        <v>40000</v>
      </c>
    </row>
    <row r="137" spans="1:5" ht="15">
      <c r="A137">
        <v>129</v>
      </c>
      <c r="B137" s="1">
        <v>43319</v>
      </c>
      <c r="C137" s="5">
        <f>SUMIF(tblreceipt[DATE],B137,tblreceipt[[AMOUNT ]])</f>
        <v>0</v>
      </c>
      <c r="D137" s="5">
        <f>SUMIF(tblpayment[DATE],B137,tblpayment[[AMOUNT ]])</f>
        <v>0</v>
      </c>
      <c r="E137">
        <f t="shared" si="1"/>
        <v>40000</v>
      </c>
    </row>
    <row r="138" spans="1:5" ht="15">
      <c r="A138">
        <v>130</v>
      </c>
      <c r="B138" s="1">
        <v>43320</v>
      </c>
      <c r="C138" s="5">
        <f>SUMIF(tblreceipt[DATE],B138,tblreceipt[[AMOUNT ]])</f>
        <v>0</v>
      </c>
      <c r="D138" s="5">
        <f>SUMIF(tblpayment[DATE],B138,tblpayment[[AMOUNT ]])</f>
        <v>0</v>
      </c>
      <c r="E138">
        <f t="shared" si="1"/>
        <v>40000</v>
      </c>
    </row>
    <row r="139" spans="1:5" ht="15">
      <c r="A139">
        <v>131</v>
      </c>
      <c r="B139" s="1">
        <v>43321</v>
      </c>
      <c r="C139" s="5">
        <f>SUMIF(tblreceipt[DATE],B139,tblreceipt[[AMOUNT ]])</f>
        <v>0</v>
      </c>
      <c r="D139" s="5">
        <f>SUMIF(tblpayment[DATE],B139,tblpayment[[AMOUNT ]])</f>
        <v>0</v>
      </c>
      <c r="E139">
        <f t="shared" ref="E139:E202" si="2">E138+C139-D139</f>
        <v>40000</v>
      </c>
    </row>
    <row r="140" spans="1:5" ht="15">
      <c r="A140">
        <v>132</v>
      </c>
      <c r="B140" s="1">
        <v>43322</v>
      </c>
      <c r="C140" s="5">
        <f>SUMIF(tblreceipt[DATE],B140,tblreceipt[[AMOUNT ]])</f>
        <v>0</v>
      </c>
      <c r="D140" s="5">
        <f>SUMIF(tblpayment[DATE],B140,tblpayment[[AMOUNT ]])</f>
        <v>0</v>
      </c>
      <c r="E140">
        <f t="shared" si="2"/>
        <v>40000</v>
      </c>
    </row>
    <row r="141" spans="1:5" ht="15">
      <c r="A141">
        <v>133</v>
      </c>
      <c r="B141" s="1">
        <v>43323</v>
      </c>
      <c r="C141" s="5">
        <f>SUMIF(tblreceipt[DATE],B141,tblreceipt[[AMOUNT ]])</f>
        <v>0</v>
      </c>
      <c r="D141" s="5">
        <f>SUMIF(tblpayment[DATE],B141,tblpayment[[AMOUNT ]])</f>
        <v>0</v>
      </c>
      <c r="E141">
        <f t="shared" si="2"/>
        <v>40000</v>
      </c>
    </row>
    <row r="142" spans="1:5" ht="15">
      <c r="A142">
        <v>134</v>
      </c>
      <c r="B142" s="1">
        <v>43324</v>
      </c>
      <c r="C142" s="5">
        <f>SUMIF(tblreceipt[DATE],B142,tblreceipt[[AMOUNT ]])</f>
        <v>0</v>
      </c>
      <c r="D142" s="5">
        <f>SUMIF(tblpayment[DATE],B142,tblpayment[[AMOUNT ]])</f>
        <v>0</v>
      </c>
      <c r="E142">
        <f t="shared" si="2"/>
        <v>40000</v>
      </c>
    </row>
    <row r="143" spans="1:5" ht="15">
      <c r="A143">
        <v>135</v>
      </c>
      <c r="B143" s="1">
        <v>43325</v>
      </c>
      <c r="C143" s="5">
        <f>SUMIF(tblreceipt[DATE],B143,tblreceipt[[AMOUNT ]])</f>
        <v>0</v>
      </c>
      <c r="D143" s="5">
        <f>SUMIF(tblpayment[DATE],B143,tblpayment[[AMOUNT ]])</f>
        <v>0</v>
      </c>
      <c r="E143">
        <f t="shared" si="2"/>
        <v>40000</v>
      </c>
    </row>
    <row r="144" spans="1:5" ht="15">
      <c r="A144">
        <v>136</v>
      </c>
      <c r="B144" s="1">
        <v>43326</v>
      </c>
      <c r="C144" s="5">
        <f>SUMIF(tblreceipt[DATE],B144,tblreceipt[[AMOUNT ]])</f>
        <v>0</v>
      </c>
      <c r="D144" s="5">
        <f>SUMIF(tblpayment[DATE],B144,tblpayment[[AMOUNT ]])</f>
        <v>0</v>
      </c>
      <c r="E144">
        <f t="shared" si="2"/>
        <v>40000</v>
      </c>
    </row>
    <row r="145" spans="1:5" ht="15">
      <c r="A145">
        <v>137</v>
      </c>
      <c r="B145" s="1">
        <v>43327</v>
      </c>
      <c r="C145" s="5">
        <f>SUMIF(tblreceipt[DATE],B145,tblreceipt[[AMOUNT ]])</f>
        <v>0</v>
      </c>
      <c r="D145" s="5">
        <f>SUMIF(tblpayment[DATE],B145,tblpayment[[AMOUNT ]])</f>
        <v>0</v>
      </c>
      <c r="E145">
        <f t="shared" si="2"/>
        <v>40000</v>
      </c>
    </row>
    <row r="146" spans="1:5" ht="15">
      <c r="A146">
        <v>138</v>
      </c>
      <c r="B146" s="1">
        <v>43328</v>
      </c>
      <c r="C146" s="5">
        <f>SUMIF(tblreceipt[DATE],B146,tblreceipt[[AMOUNT ]])</f>
        <v>0</v>
      </c>
      <c r="D146" s="5">
        <f>SUMIF(tblpayment[DATE],B146,tblpayment[[AMOUNT ]])</f>
        <v>0</v>
      </c>
      <c r="E146">
        <f t="shared" si="2"/>
        <v>40000</v>
      </c>
    </row>
    <row r="147" spans="1:5" ht="15">
      <c r="A147">
        <v>139</v>
      </c>
      <c r="B147" s="1">
        <v>43329</v>
      </c>
      <c r="C147" s="5">
        <f>SUMIF(tblreceipt[DATE],B147,tblreceipt[[AMOUNT ]])</f>
        <v>0</v>
      </c>
      <c r="D147" s="5">
        <f>SUMIF(tblpayment[DATE],B147,tblpayment[[AMOUNT ]])</f>
        <v>0</v>
      </c>
      <c r="E147">
        <f t="shared" si="2"/>
        <v>40000</v>
      </c>
    </row>
    <row r="148" spans="1:5" ht="15">
      <c r="A148">
        <v>140</v>
      </c>
      <c r="B148" s="1">
        <v>43330</v>
      </c>
      <c r="C148" s="5">
        <f>SUMIF(tblreceipt[DATE],B148,tblreceipt[[AMOUNT ]])</f>
        <v>0</v>
      </c>
      <c r="D148" s="5">
        <f>SUMIF(tblpayment[DATE],B148,tblpayment[[AMOUNT ]])</f>
        <v>0</v>
      </c>
      <c r="E148">
        <f t="shared" si="2"/>
        <v>40000</v>
      </c>
    </row>
    <row r="149" spans="1:5" ht="15">
      <c r="A149">
        <v>141</v>
      </c>
      <c r="B149" s="1">
        <v>43331</v>
      </c>
      <c r="C149" s="5">
        <f>SUMIF(tblreceipt[DATE],B149,tblreceipt[[AMOUNT ]])</f>
        <v>0</v>
      </c>
      <c r="D149" s="5">
        <f>SUMIF(tblpayment[DATE],B149,tblpayment[[AMOUNT ]])</f>
        <v>0</v>
      </c>
      <c r="E149">
        <f t="shared" si="2"/>
        <v>40000</v>
      </c>
    </row>
    <row r="150" spans="1:5" ht="15">
      <c r="A150">
        <v>142</v>
      </c>
      <c r="B150" s="1">
        <v>43332</v>
      </c>
      <c r="C150" s="5">
        <f>SUMIF(tblreceipt[DATE],B150,tblreceipt[[AMOUNT ]])</f>
        <v>0</v>
      </c>
      <c r="D150" s="5">
        <f>SUMIF(tblpayment[DATE],B150,tblpayment[[AMOUNT ]])</f>
        <v>0</v>
      </c>
      <c r="E150">
        <f t="shared" si="2"/>
        <v>40000</v>
      </c>
    </row>
    <row r="151" spans="1:5" ht="15">
      <c r="A151">
        <v>143</v>
      </c>
      <c r="B151" s="1">
        <v>43333</v>
      </c>
      <c r="C151" s="5">
        <f>SUMIF(tblreceipt[DATE],B151,tblreceipt[[AMOUNT ]])</f>
        <v>0</v>
      </c>
      <c r="D151" s="5">
        <f>SUMIF(tblpayment[DATE],B151,tblpayment[[AMOUNT ]])</f>
        <v>0</v>
      </c>
      <c r="E151">
        <f t="shared" si="2"/>
        <v>40000</v>
      </c>
    </row>
    <row r="152" spans="1:5" ht="15">
      <c r="A152">
        <v>144</v>
      </c>
      <c r="B152" s="1">
        <v>43334</v>
      </c>
      <c r="C152" s="5">
        <f>SUMIF(tblreceipt[DATE],B152,tblreceipt[[AMOUNT ]])</f>
        <v>0</v>
      </c>
      <c r="D152" s="5">
        <f>SUMIF(tblpayment[DATE],B152,tblpayment[[AMOUNT ]])</f>
        <v>0</v>
      </c>
      <c r="E152">
        <f t="shared" si="2"/>
        <v>40000</v>
      </c>
    </row>
    <row r="153" spans="1:5" ht="15">
      <c r="A153">
        <v>145</v>
      </c>
      <c r="B153" s="1">
        <v>43335</v>
      </c>
      <c r="C153" s="5">
        <f>SUMIF(tblreceipt[DATE],B153,tblreceipt[[AMOUNT ]])</f>
        <v>0</v>
      </c>
      <c r="D153" s="5">
        <f>SUMIF(tblpayment[DATE],B153,tblpayment[[AMOUNT ]])</f>
        <v>0</v>
      </c>
      <c r="E153">
        <f t="shared" si="2"/>
        <v>40000</v>
      </c>
    </row>
    <row r="154" spans="1:5" ht="15">
      <c r="A154">
        <v>146</v>
      </c>
      <c r="B154" s="1">
        <v>43336</v>
      </c>
      <c r="C154" s="5">
        <f>SUMIF(tblreceipt[DATE],B154,tblreceipt[[AMOUNT ]])</f>
        <v>0</v>
      </c>
      <c r="D154" s="5">
        <f>SUMIF(tblpayment[DATE],B154,tblpayment[[AMOUNT ]])</f>
        <v>0</v>
      </c>
      <c r="E154">
        <f t="shared" si="2"/>
        <v>40000</v>
      </c>
    </row>
    <row r="155" spans="1:5" ht="15">
      <c r="A155">
        <v>147</v>
      </c>
      <c r="B155" s="1">
        <v>43337</v>
      </c>
      <c r="C155" s="5">
        <f>SUMIF(tblreceipt[DATE],B155,tblreceipt[[AMOUNT ]])</f>
        <v>0</v>
      </c>
      <c r="D155" s="5">
        <f>SUMIF(tblpayment[DATE],B155,tblpayment[[AMOUNT ]])</f>
        <v>0</v>
      </c>
      <c r="E155">
        <f t="shared" si="2"/>
        <v>40000</v>
      </c>
    </row>
    <row r="156" spans="1:5" ht="15">
      <c r="A156">
        <v>148</v>
      </c>
      <c r="B156" s="1">
        <v>43338</v>
      </c>
      <c r="C156" s="5">
        <f>SUMIF(tblreceipt[DATE],B156,tblreceipt[[AMOUNT ]])</f>
        <v>0</v>
      </c>
      <c r="D156" s="5">
        <f>SUMIF(tblpayment[DATE],B156,tblpayment[[AMOUNT ]])</f>
        <v>0</v>
      </c>
      <c r="E156">
        <f t="shared" si="2"/>
        <v>40000</v>
      </c>
    </row>
    <row r="157" spans="1:5" ht="15">
      <c r="A157">
        <v>149</v>
      </c>
      <c r="B157" s="1">
        <v>43339</v>
      </c>
      <c r="C157" s="5">
        <f>SUMIF(tblreceipt[DATE],B157,tblreceipt[[AMOUNT ]])</f>
        <v>0</v>
      </c>
      <c r="D157" s="5">
        <f>SUMIF(tblpayment[DATE],B157,tblpayment[[AMOUNT ]])</f>
        <v>0</v>
      </c>
      <c r="E157">
        <f t="shared" si="2"/>
        <v>40000</v>
      </c>
    </row>
    <row r="158" spans="1:5" ht="15">
      <c r="A158">
        <v>150</v>
      </c>
      <c r="B158" s="1">
        <v>43340</v>
      </c>
      <c r="C158" s="5">
        <f>SUMIF(tblreceipt[DATE],B158,tblreceipt[[AMOUNT ]])</f>
        <v>0</v>
      </c>
      <c r="D158" s="5">
        <f>SUMIF(tblpayment[DATE],B158,tblpayment[[AMOUNT ]])</f>
        <v>0</v>
      </c>
      <c r="E158">
        <f t="shared" si="2"/>
        <v>40000</v>
      </c>
    </row>
    <row r="159" spans="1:5" ht="15">
      <c r="A159">
        <v>151</v>
      </c>
      <c r="B159" s="1">
        <v>43341</v>
      </c>
      <c r="C159" s="5">
        <f>SUMIF(tblreceipt[DATE],B159,tblreceipt[[AMOUNT ]])</f>
        <v>0</v>
      </c>
      <c r="D159" s="5">
        <f>SUMIF(tblpayment[DATE],B159,tblpayment[[AMOUNT ]])</f>
        <v>0</v>
      </c>
      <c r="E159">
        <f t="shared" si="2"/>
        <v>40000</v>
      </c>
    </row>
    <row r="160" spans="1:5" ht="15">
      <c r="A160">
        <v>152</v>
      </c>
      <c r="B160" s="1">
        <v>43342</v>
      </c>
      <c r="C160" s="5">
        <f>SUMIF(tblreceipt[DATE],B160,tblreceipt[[AMOUNT ]])</f>
        <v>0</v>
      </c>
      <c r="D160" s="5">
        <f>SUMIF(tblpayment[DATE],B160,tblpayment[[AMOUNT ]])</f>
        <v>0</v>
      </c>
      <c r="E160">
        <f t="shared" si="2"/>
        <v>40000</v>
      </c>
    </row>
    <row r="161" spans="1:5" ht="15">
      <c r="A161">
        <v>153</v>
      </c>
      <c r="B161" s="1">
        <v>43343</v>
      </c>
      <c r="C161" s="5">
        <f>SUMIF(tblreceipt[DATE],B161,tblreceipt[[AMOUNT ]])</f>
        <v>0</v>
      </c>
      <c r="D161" s="5">
        <f>SUMIF(tblpayment[DATE],B161,tblpayment[[AMOUNT ]])</f>
        <v>0</v>
      </c>
      <c r="E161">
        <f t="shared" si="2"/>
        <v>40000</v>
      </c>
    </row>
    <row r="162" spans="1:5" ht="15">
      <c r="A162">
        <v>154</v>
      </c>
      <c r="B162" s="1">
        <v>43344</v>
      </c>
      <c r="C162" s="5">
        <f>SUMIF(tblreceipt[DATE],B162,tblreceipt[[AMOUNT ]])</f>
        <v>0</v>
      </c>
      <c r="D162" s="5">
        <f>SUMIF(tblpayment[DATE],B162,tblpayment[[AMOUNT ]])</f>
        <v>0</v>
      </c>
      <c r="E162">
        <f t="shared" si="2"/>
        <v>40000</v>
      </c>
    </row>
    <row r="163" spans="1:5" ht="15">
      <c r="A163">
        <v>155</v>
      </c>
      <c r="B163" s="1">
        <v>43345</v>
      </c>
      <c r="C163" s="5">
        <f>SUMIF(tblreceipt[DATE],B163,tblreceipt[[AMOUNT ]])</f>
        <v>0</v>
      </c>
      <c r="D163" s="5">
        <f>SUMIF(tblpayment[DATE],B163,tblpayment[[AMOUNT ]])</f>
        <v>0</v>
      </c>
      <c r="E163">
        <f t="shared" si="2"/>
        <v>40000</v>
      </c>
    </row>
    <row r="164" spans="1:5" ht="15">
      <c r="A164">
        <v>156</v>
      </c>
      <c r="B164" s="1">
        <v>43346</v>
      </c>
      <c r="C164" s="5">
        <f>SUMIF(tblreceipt[DATE],B164,tblreceipt[[AMOUNT ]])</f>
        <v>0</v>
      </c>
      <c r="D164" s="5">
        <f>SUMIF(tblpayment[DATE],B164,tblpayment[[AMOUNT ]])</f>
        <v>0</v>
      </c>
      <c r="E164">
        <f t="shared" si="2"/>
        <v>40000</v>
      </c>
    </row>
    <row r="165" spans="1:5" ht="15">
      <c r="A165">
        <v>157</v>
      </c>
      <c r="B165" s="1">
        <v>43347</v>
      </c>
      <c r="C165" s="5">
        <f>SUMIF(tblreceipt[DATE],B165,tblreceipt[[AMOUNT ]])</f>
        <v>0</v>
      </c>
      <c r="D165" s="5">
        <f>SUMIF(tblpayment[DATE],B165,tblpayment[[AMOUNT ]])</f>
        <v>0</v>
      </c>
      <c r="E165">
        <f t="shared" si="2"/>
        <v>40000</v>
      </c>
    </row>
    <row r="166" spans="1:5" ht="15">
      <c r="A166">
        <v>158</v>
      </c>
      <c r="B166" s="1">
        <v>43348</v>
      </c>
      <c r="C166" s="5">
        <f>SUMIF(tblreceipt[DATE],B166,tblreceipt[[AMOUNT ]])</f>
        <v>0</v>
      </c>
      <c r="D166" s="5">
        <f>SUMIF(tblpayment[DATE],B166,tblpayment[[AMOUNT ]])</f>
        <v>0</v>
      </c>
      <c r="E166">
        <f t="shared" si="2"/>
        <v>40000</v>
      </c>
    </row>
    <row r="167" spans="1:5" ht="15">
      <c r="A167">
        <v>159</v>
      </c>
      <c r="B167" s="1">
        <v>43349</v>
      </c>
      <c r="C167" s="5">
        <f>SUMIF(tblreceipt[DATE],B167,tblreceipt[[AMOUNT ]])</f>
        <v>0</v>
      </c>
      <c r="D167" s="5">
        <f>SUMIF(tblpayment[DATE],B167,tblpayment[[AMOUNT ]])</f>
        <v>0</v>
      </c>
      <c r="E167">
        <f t="shared" si="2"/>
        <v>40000</v>
      </c>
    </row>
    <row r="168" spans="1:5" ht="15">
      <c r="A168">
        <v>160</v>
      </c>
      <c r="B168" s="1">
        <v>43350</v>
      </c>
      <c r="C168" s="5">
        <f>SUMIF(tblreceipt[DATE],B168,tblreceipt[[AMOUNT ]])</f>
        <v>0</v>
      </c>
      <c r="D168" s="5">
        <f>SUMIF(tblpayment[DATE],B168,tblpayment[[AMOUNT ]])</f>
        <v>0</v>
      </c>
      <c r="E168">
        <f t="shared" si="2"/>
        <v>40000</v>
      </c>
    </row>
    <row r="169" spans="1:5" ht="15">
      <c r="A169">
        <v>161</v>
      </c>
      <c r="B169" s="1">
        <v>43351</v>
      </c>
      <c r="C169" s="5">
        <f>SUMIF(tblreceipt[DATE],B169,tblreceipt[[AMOUNT ]])</f>
        <v>0</v>
      </c>
      <c r="D169" s="5">
        <f>SUMIF(tblpayment[DATE],B169,tblpayment[[AMOUNT ]])</f>
        <v>0</v>
      </c>
      <c r="E169">
        <f t="shared" si="2"/>
        <v>40000</v>
      </c>
    </row>
    <row r="170" spans="1:5" ht="15">
      <c r="A170">
        <v>162</v>
      </c>
      <c r="B170" s="1">
        <v>43352</v>
      </c>
      <c r="C170" s="5">
        <f>SUMIF(tblreceipt[DATE],B170,tblreceipt[[AMOUNT ]])</f>
        <v>0</v>
      </c>
      <c r="D170" s="5">
        <f>SUMIF(tblpayment[DATE],B170,tblpayment[[AMOUNT ]])</f>
        <v>0</v>
      </c>
      <c r="E170">
        <f t="shared" si="2"/>
        <v>40000</v>
      </c>
    </row>
    <row r="171" spans="1:5" ht="15">
      <c r="A171">
        <v>163</v>
      </c>
      <c r="B171" s="1">
        <v>43353</v>
      </c>
      <c r="C171" s="5">
        <f>SUMIF(tblreceipt[DATE],B171,tblreceipt[[AMOUNT ]])</f>
        <v>0</v>
      </c>
      <c r="D171" s="5">
        <f>SUMIF(tblpayment[DATE],B171,tblpayment[[AMOUNT ]])</f>
        <v>0</v>
      </c>
      <c r="E171">
        <f t="shared" si="2"/>
        <v>40000</v>
      </c>
    </row>
    <row r="172" spans="1:5" ht="15">
      <c r="A172">
        <v>164</v>
      </c>
      <c r="B172" s="1">
        <v>43354</v>
      </c>
      <c r="C172" s="5">
        <f>SUMIF(tblreceipt[DATE],B172,tblreceipt[[AMOUNT ]])</f>
        <v>0</v>
      </c>
      <c r="D172" s="5">
        <f>SUMIF(tblpayment[DATE],B172,tblpayment[[AMOUNT ]])</f>
        <v>0</v>
      </c>
      <c r="E172">
        <f t="shared" si="2"/>
        <v>40000</v>
      </c>
    </row>
    <row r="173" spans="1:5" ht="15">
      <c r="A173">
        <v>165</v>
      </c>
      <c r="B173" s="1">
        <v>43355</v>
      </c>
      <c r="C173" s="5">
        <f>SUMIF(tblreceipt[DATE],B173,tblreceipt[[AMOUNT ]])</f>
        <v>0</v>
      </c>
      <c r="D173" s="5">
        <f>SUMIF(tblpayment[DATE],B173,tblpayment[[AMOUNT ]])</f>
        <v>0</v>
      </c>
      <c r="E173">
        <f t="shared" si="2"/>
        <v>40000</v>
      </c>
    </row>
    <row r="174" spans="1:5" ht="15">
      <c r="A174">
        <v>166</v>
      </c>
      <c r="B174" s="1">
        <v>43356</v>
      </c>
      <c r="C174" s="5">
        <f>SUMIF(tblreceipt[DATE],B174,tblreceipt[[AMOUNT ]])</f>
        <v>0</v>
      </c>
      <c r="D174" s="5">
        <f>SUMIF(tblpayment[DATE],B174,tblpayment[[AMOUNT ]])</f>
        <v>0</v>
      </c>
      <c r="E174">
        <f t="shared" si="2"/>
        <v>40000</v>
      </c>
    </row>
    <row r="175" spans="1:5" ht="15">
      <c r="A175">
        <v>167</v>
      </c>
      <c r="B175" s="1">
        <v>43357</v>
      </c>
      <c r="C175" s="5">
        <f>SUMIF(tblreceipt[DATE],B175,tblreceipt[[AMOUNT ]])</f>
        <v>0</v>
      </c>
      <c r="D175" s="5">
        <f>SUMIF(tblpayment[DATE],B175,tblpayment[[AMOUNT ]])</f>
        <v>0</v>
      </c>
      <c r="E175">
        <f t="shared" si="2"/>
        <v>40000</v>
      </c>
    </row>
    <row r="176" spans="1:5" ht="15">
      <c r="A176">
        <v>168</v>
      </c>
      <c r="B176" s="1">
        <v>43358</v>
      </c>
      <c r="C176" s="5">
        <f>SUMIF(tblreceipt[DATE],B176,tblreceipt[[AMOUNT ]])</f>
        <v>0</v>
      </c>
      <c r="D176" s="5">
        <f>SUMIF(tblpayment[DATE],B176,tblpayment[[AMOUNT ]])</f>
        <v>0</v>
      </c>
      <c r="E176">
        <f t="shared" si="2"/>
        <v>40000</v>
      </c>
    </row>
    <row r="177" spans="1:5" ht="15">
      <c r="A177">
        <v>169</v>
      </c>
      <c r="B177" s="1">
        <v>43359</v>
      </c>
      <c r="C177" s="5">
        <f>SUMIF(tblreceipt[DATE],B177,tblreceipt[[AMOUNT ]])</f>
        <v>0</v>
      </c>
      <c r="D177" s="5">
        <f>SUMIF(tblpayment[DATE],B177,tblpayment[[AMOUNT ]])</f>
        <v>0</v>
      </c>
      <c r="E177">
        <f t="shared" si="2"/>
        <v>40000</v>
      </c>
    </row>
    <row r="178" spans="1:5" ht="15">
      <c r="A178">
        <v>170</v>
      </c>
      <c r="B178" s="1">
        <v>43360</v>
      </c>
      <c r="C178" s="5">
        <f>SUMIF(tblreceipt[DATE],B178,tblreceipt[[AMOUNT ]])</f>
        <v>0</v>
      </c>
      <c r="D178" s="5">
        <f>SUMIF(tblpayment[DATE],B178,tblpayment[[AMOUNT ]])</f>
        <v>0</v>
      </c>
      <c r="E178">
        <f t="shared" si="2"/>
        <v>40000</v>
      </c>
    </row>
    <row r="179" spans="1:5" ht="15">
      <c r="A179">
        <v>171</v>
      </c>
      <c r="B179" s="1">
        <v>43361</v>
      </c>
      <c r="C179" s="5">
        <f>SUMIF(tblreceipt[DATE],B179,tblreceipt[[AMOUNT ]])</f>
        <v>0</v>
      </c>
      <c r="D179" s="5">
        <f>SUMIF(tblpayment[DATE],B179,tblpayment[[AMOUNT ]])</f>
        <v>0</v>
      </c>
      <c r="E179">
        <f t="shared" si="2"/>
        <v>40000</v>
      </c>
    </row>
    <row r="180" spans="1:5" ht="15">
      <c r="A180">
        <v>172</v>
      </c>
      <c r="B180" s="1">
        <v>43362</v>
      </c>
      <c r="C180" s="5">
        <f>SUMIF(tblreceipt[DATE],B180,tblreceipt[[AMOUNT ]])</f>
        <v>0</v>
      </c>
      <c r="D180" s="5">
        <f>SUMIF(tblpayment[DATE],B180,tblpayment[[AMOUNT ]])</f>
        <v>0</v>
      </c>
      <c r="E180">
        <f t="shared" si="2"/>
        <v>40000</v>
      </c>
    </row>
    <row r="181" spans="1:5" ht="15">
      <c r="A181">
        <v>173</v>
      </c>
      <c r="B181" s="1">
        <v>43363</v>
      </c>
      <c r="C181" s="5">
        <f>SUMIF(tblreceipt[DATE],B181,tblreceipt[[AMOUNT ]])</f>
        <v>0</v>
      </c>
      <c r="D181" s="5">
        <f>SUMIF(tblpayment[DATE],B181,tblpayment[[AMOUNT ]])</f>
        <v>0</v>
      </c>
      <c r="E181">
        <f t="shared" si="2"/>
        <v>40000</v>
      </c>
    </row>
    <row r="182" spans="1:5" ht="15">
      <c r="A182">
        <v>174</v>
      </c>
      <c r="B182" s="1">
        <v>43364</v>
      </c>
      <c r="C182" s="5">
        <f>SUMIF(tblreceipt[DATE],B182,tblreceipt[[AMOUNT ]])</f>
        <v>0</v>
      </c>
      <c r="D182" s="5">
        <f>SUMIF(tblpayment[DATE],B182,tblpayment[[AMOUNT ]])</f>
        <v>0</v>
      </c>
      <c r="E182">
        <f t="shared" si="2"/>
        <v>40000</v>
      </c>
    </row>
    <row r="183" spans="1:5" ht="15">
      <c r="A183">
        <v>175</v>
      </c>
      <c r="B183" s="1">
        <v>43365</v>
      </c>
      <c r="C183" s="5">
        <f>SUMIF(tblreceipt[DATE],B183,tblreceipt[[AMOUNT ]])</f>
        <v>0</v>
      </c>
      <c r="D183" s="5">
        <f>SUMIF(tblpayment[DATE],B183,tblpayment[[AMOUNT ]])</f>
        <v>0</v>
      </c>
      <c r="E183">
        <f t="shared" si="2"/>
        <v>40000</v>
      </c>
    </row>
    <row r="184" spans="1:5" ht="15">
      <c r="A184">
        <v>176</v>
      </c>
      <c r="B184" s="1">
        <v>43366</v>
      </c>
      <c r="C184" s="5">
        <f>SUMIF(tblreceipt[DATE],B184,tblreceipt[[AMOUNT ]])</f>
        <v>0</v>
      </c>
      <c r="D184" s="5">
        <f>SUMIF(tblpayment[DATE],B184,tblpayment[[AMOUNT ]])</f>
        <v>0</v>
      </c>
      <c r="E184">
        <f t="shared" si="2"/>
        <v>40000</v>
      </c>
    </row>
    <row r="185" spans="1:5" ht="15">
      <c r="A185">
        <v>177</v>
      </c>
      <c r="B185" s="1">
        <v>43367</v>
      </c>
      <c r="C185" s="5">
        <f>SUMIF(tblreceipt[DATE],B185,tblreceipt[[AMOUNT ]])</f>
        <v>0</v>
      </c>
      <c r="D185" s="5">
        <f>SUMIF(tblpayment[DATE],B185,tblpayment[[AMOUNT ]])</f>
        <v>0</v>
      </c>
      <c r="E185">
        <f t="shared" si="2"/>
        <v>40000</v>
      </c>
    </row>
    <row r="186" spans="1:5" ht="15">
      <c r="A186">
        <v>178</v>
      </c>
      <c r="B186" s="1">
        <v>43368</v>
      </c>
      <c r="C186" s="5">
        <f>SUMIF(tblreceipt[DATE],B186,tblreceipt[[AMOUNT ]])</f>
        <v>0</v>
      </c>
      <c r="D186" s="5">
        <f>SUMIF(tblpayment[DATE],B186,tblpayment[[AMOUNT ]])</f>
        <v>0</v>
      </c>
      <c r="E186">
        <f t="shared" si="2"/>
        <v>40000</v>
      </c>
    </row>
    <row r="187" spans="1:5" ht="15">
      <c r="A187">
        <v>179</v>
      </c>
      <c r="B187" s="1">
        <v>43369</v>
      </c>
      <c r="C187" s="5">
        <f>SUMIF(tblreceipt[DATE],B187,tblreceipt[[AMOUNT ]])</f>
        <v>0</v>
      </c>
      <c r="D187" s="5">
        <f>SUMIF(tblpayment[DATE],B187,tblpayment[[AMOUNT ]])</f>
        <v>0</v>
      </c>
      <c r="E187">
        <f t="shared" si="2"/>
        <v>40000</v>
      </c>
    </row>
    <row r="188" spans="1:5" ht="15">
      <c r="A188">
        <v>180</v>
      </c>
      <c r="B188" s="1">
        <v>43370</v>
      </c>
      <c r="C188" s="5">
        <f>SUMIF(tblreceipt[DATE],B188,tblreceipt[[AMOUNT ]])</f>
        <v>0</v>
      </c>
      <c r="D188" s="5">
        <f>SUMIF(tblpayment[DATE],B188,tblpayment[[AMOUNT ]])</f>
        <v>0</v>
      </c>
      <c r="E188">
        <f t="shared" si="2"/>
        <v>40000</v>
      </c>
    </row>
    <row r="189" spans="1:5" ht="15">
      <c r="A189">
        <v>181</v>
      </c>
      <c r="B189" s="1">
        <v>43371</v>
      </c>
      <c r="C189" s="5">
        <f>SUMIF(tblreceipt[DATE],B189,tblreceipt[[AMOUNT ]])</f>
        <v>0</v>
      </c>
      <c r="D189" s="5">
        <f>SUMIF(tblpayment[DATE],B189,tblpayment[[AMOUNT ]])</f>
        <v>0</v>
      </c>
      <c r="E189">
        <f t="shared" si="2"/>
        <v>40000</v>
      </c>
    </row>
    <row r="190" spans="1:5" ht="15">
      <c r="A190">
        <v>182</v>
      </c>
      <c r="B190" s="1">
        <v>43372</v>
      </c>
      <c r="C190" s="5">
        <f>SUMIF(tblreceipt[DATE],B190,tblreceipt[[AMOUNT ]])</f>
        <v>0</v>
      </c>
      <c r="D190" s="5">
        <f>SUMIF(tblpayment[DATE],B190,tblpayment[[AMOUNT ]])</f>
        <v>0</v>
      </c>
      <c r="E190">
        <f t="shared" si="2"/>
        <v>40000</v>
      </c>
    </row>
    <row r="191" spans="1:5" ht="15">
      <c r="A191">
        <v>183</v>
      </c>
      <c r="B191" s="1">
        <v>43373</v>
      </c>
      <c r="C191" s="5">
        <f>SUMIF(tblreceipt[DATE],B191,tblreceipt[[AMOUNT ]])</f>
        <v>0</v>
      </c>
      <c r="D191" s="5">
        <f>SUMIF(tblpayment[DATE],B191,tblpayment[[AMOUNT ]])</f>
        <v>0</v>
      </c>
      <c r="E191">
        <f t="shared" si="2"/>
        <v>40000</v>
      </c>
    </row>
    <row r="192" spans="1:5" ht="15">
      <c r="A192">
        <v>184</v>
      </c>
      <c r="B192" s="1">
        <v>43374</v>
      </c>
      <c r="C192" s="5">
        <f>SUMIF(tblreceipt[DATE],B192,tblreceipt[[AMOUNT ]])</f>
        <v>0</v>
      </c>
      <c r="D192" s="5">
        <f>SUMIF(tblpayment[DATE],B192,tblpayment[[AMOUNT ]])</f>
        <v>0</v>
      </c>
      <c r="E192">
        <f t="shared" si="2"/>
        <v>40000</v>
      </c>
    </row>
    <row r="193" spans="1:5" ht="15">
      <c r="A193">
        <v>185</v>
      </c>
      <c r="B193" s="1">
        <v>43375</v>
      </c>
      <c r="C193" s="5">
        <f>SUMIF(tblreceipt[DATE],B193,tblreceipt[[AMOUNT ]])</f>
        <v>0</v>
      </c>
      <c r="D193" s="5">
        <f>SUMIF(tblpayment[DATE],B193,tblpayment[[AMOUNT ]])</f>
        <v>0</v>
      </c>
      <c r="E193">
        <f t="shared" si="2"/>
        <v>40000</v>
      </c>
    </row>
    <row r="194" spans="1:5" ht="15">
      <c r="A194">
        <v>186</v>
      </c>
      <c r="B194" s="1">
        <v>43376</v>
      </c>
      <c r="C194" s="5">
        <f>SUMIF(tblreceipt[DATE],B194,tblreceipt[[AMOUNT ]])</f>
        <v>0</v>
      </c>
      <c r="D194" s="5">
        <f>SUMIF(tblpayment[DATE],B194,tblpayment[[AMOUNT ]])</f>
        <v>0</v>
      </c>
      <c r="E194">
        <f t="shared" si="2"/>
        <v>40000</v>
      </c>
    </row>
    <row r="195" spans="1:5" ht="15">
      <c r="A195">
        <v>187</v>
      </c>
      <c r="B195" s="1">
        <v>43377</v>
      </c>
      <c r="C195" s="5">
        <f>SUMIF(tblreceipt[DATE],B195,tblreceipt[[AMOUNT ]])</f>
        <v>0</v>
      </c>
      <c r="D195" s="5">
        <f>SUMIF(tblpayment[DATE],B195,tblpayment[[AMOUNT ]])</f>
        <v>0</v>
      </c>
      <c r="E195">
        <f t="shared" si="2"/>
        <v>40000</v>
      </c>
    </row>
    <row r="196" spans="1:5" ht="15">
      <c r="A196">
        <v>188</v>
      </c>
      <c r="B196" s="1">
        <v>43378</v>
      </c>
      <c r="C196" s="5">
        <f>SUMIF(tblreceipt[DATE],B196,tblreceipt[[AMOUNT ]])</f>
        <v>0</v>
      </c>
      <c r="D196" s="5">
        <f>SUMIF(tblpayment[DATE],B196,tblpayment[[AMOUNT ]])</f>
        <v>0</v>
      </c>
      <c r="E196">
        <f t="shared" si="2"/>
        <v>40000</v>
      </c>
    </row>
    <row r="197" spans="1:5" ht="15">
      <c r="A197">
        <v>189</v>
      </c>
      <c r="B197" s="1">
        <v>43379</v>
      </c>
      <c r="C197" s="5">
        <f>SUMIF(tblreceipt[DATE],B197,tblreceipt[[AMOUNT ]])</f>
        <v>0</v>
      </c>
      <c r="D197" s="5">
        <f>SUMIF(tblpayment[DATE],B197,tblpayment[[AMOUNT ]])</f>
        <v>0</v>
      </c>
      <c r="E197">
        <f t="shared" si="2"/>
        <v>40000</v>
      </c>
    </row>
    <row r="198" spans="1:5" ht="15">
      <c r="A198">
        <v>190</v>
      </c>
      <c r="B198" s="1">
        <v>43380</v>
      </c>
      <c r="C198" s="5">
        <f>SUMIF(tblreceipt[DATE],B198,tblreceipt[[AMOUNT ]])</f>
        <v>0</v>
      </c>
      <c r="D198" s="5">
        <f>SUMIF(tblpayment[DATE],B198,tblpayment[[AMOUNT ]])</f>
        <v>0</v>
      </c>
      <c r="E198">
        <f t="shared" si="2"/>
        <v>40000</v>
      </c>
    </row>
    <row r="199" spans="1:5" ht="15">
      <c r="A199">
        <v>191</v>
      </c>
      <c r="B199" s="1">
        <v>43381</v>
      </c>
      <c r="C199" s="5">
        <f>SUMIF(tblreceipt[DATE],B199,tblreceipt[[AMOUNT ]])</f>
        <v>0</v>
      </c>
      <c r="D199" s="5">
        <f>SUMIF(tblpayment[DATE],B199,tblpayment[[AMOUNT ]])</f>
        <v>0</v>
      </c>
      <c r="E199">
        <f t="shared" si="2"/>
        <v>40000</v>
      </c>
    </row>
    <row r="200" spans="1:5" ht="15">
      <c r="A200">
        <v>192</v>
      </c>
      <c r="B200" s="1">
        <v>43382</v>
      </c>
      <c r="C200" s="5">
        <f>SUMIF(tblreceipt[DATE],B200,tblreceipt[[AMOUNT ]])</f>
        <v>0</v>
      </c>
      <c r="D200" s="5">
        <f>SUMIF(tblpayment[DATE],B200,tblpayment[[AMOUNT ]])</f>
        <v>0</v>
      </c>
      <c r="E200">
        <f t="shared" si="2"/>
        <v>40000</v>
      </c>
    </row>
    <row r="201" spans="1:5" ht="15">
      <c r="A201">
        <v>193</v>
      </c>
      <c r="B201" s="1">
        <v>43383</v>
      </c>
      <c r="C201" s="5">
        <f>SUMIF(tblreceipt[DATE],B201,tblreceipt[[AMOUNT ]])</f>
        <v>0</v>
      </c>
      <c r="D201" s="5">
        <f>SUMIF(tblpayment[DATE],B201,tblpayment[[AMOUNT ]])</f>
        <v>0</v>
      </c>
      <c r="E201">
        <f t="shared" si="2"/>
        <v>40000</v>
      </c>
    </row>
    <row r="202" spans="1:5" ht="15">
      <c r="A202">
        <v>194</v>
      </c>
      <c r="B202" s="1">
        <v>43384</v>
      </c>
      <c r="C202" s="5">
        <f>SUMIF(tblreceipt[DATE],B202,tblreceipt[[AMOUNT ]])</f>
        <v>0</v>
      </c>
      <c r="D202" s="5">
        <f>SUMIF(tblpayment[DATE],B202,tblpayment[[AMOUNT ]])</f>
        <v>0</v>
      </c>
      <c r="E202">
        <f t="shared" si="2"/>
        <v>40000</v>
      </c>
    </row>
    <row r="203" spans="1:5" ht="15">
      <c r="A203">
        <v>195</v>
      </c>
      <c r="B203" s="1">
        <v>43385</v>
      </c>
      <c r="C203" s="5">
        <f>SUMIF(tblreceipt[DATE],B203,tblreceipt[[AMOUNT ]])</f>
        <v>0</v>
      </c>
      <c r="D203" s="5">
        <f>SUMIF(tblpayment[DATE],B203,tblpayment[[AMOUNT ]])</f>
        <v>0</v>
      </c>
      <c r="E203">
        <f t="shared" ref="E203:E266" si="3">E202+C203-D203</f>
        <v>40000</v>
      </c>
    </row>
    <row r="204" spans="1:5" ht="15">
      <c r="A204">
        <v>196</v>
      </c>
      <c r="B204" s="1">
        <v>43386</v>
      </c>
      <c r="C204" s="5">
        <f>SUMIF(tblreceipt[DATE],B204,tblreceipt[[AMOUNT ]])</f>
        <v>0</v>
      </c>
      <c r="D204" s="5">
        <f>SUMIF(tblpayment[DATE],B204,tblpayment[[AMOUNT ]])</f>
        <v>0</v>
      </c>
      <c r="E204">
        <f t="shared" si="3"/>
        <v>40000</v>
      </c>
    </row>
    <row r="205" spans="1:5" ht="15">
      <c r="A205">
        <v>197</v>
      </c>
      <c r="B205" s="1">
        <v>43387</v>
      </c>
      <c r="C205" s="5">
        <f>SUMIF(tblreceipt[DATE],B205,tblreceipt[[AMOUNT ]])</f>
        <v>0</v>
      </c>
      <c r="D205" s="5">
        <f>SUMIF(tblpayment[DATE],B205,tblpayment[[AMOUNT ]])</f>
        <v>0</v>
      </c>
      <c r="E205">
        <f t="shared" si="3"/>
        <v>40000</v>
      </c>
    </row>
    <row r="206" spans="1:5" ht="15">
      <c r="A206">
        <v>198</v>
      </c>
      <c r="B206" s="1">
        <v>43388</v>
      </c>
      <c r="C206" s="5">
        <f>SUMIF(tblreceipt[DATE],B206,tblreceipt[[AMOUNT ]])</f>
        <v>0</v>
      </c>
      <c r="D206" s="5">
        <f>SUMIF(tblpayment[DATE],B206,tblpayment[[AMOUNT ]])</f>
        <v>0</v>
      </c>
      <c r="E206">
        <f t="shared" si="3"/>
        <v>40000</v>
      </c>
    </row>
    <row r="207" spans="1:5" ht="15">
      <c r="A207">
        <v>199</v>
      </c>
      <c r="B207" s="1">
        <v>43389</v>
      </c>
      <c r="C207" s="5">
        <f>SUMIF(tblreceipt[DATE],B207,tblreceipt[[AMOUNT ]])</f>
        <v>0</v>
      </c>
      <c r="D207" s="5">
        <f>SUMIF(tblpayment[DATE],B207,tblpayment[[AMOUNT ]])</f>
        <v>0</v>
      </c>
      <c r="E207">
        <f t="shared" si="3"/>
        <v>40000</v>
      </c>
    </row>
    <row r="208" spans="1:5" ht="15">
      <c r="A208">
        <v>200</v>
      </c>
      <c r="B208" s="1">
        <v>43390</v>
      </c>
      <c r="C208" s="5">
        <f>SUMIF(tblreceipt[DATE],B208,tblreceipt[[AMOUNT ]])</f>
        <v>0</v>
      </c>
      <c r="D208" s="5">
        <f>SUMIF(tblpayment[DATE],B208,tblpayment[[AMOUNT ]])</f>
        <v>0</v>
      </c>
      <c r="E208">
        <f t="shared" si="3"/>
        <v>40000</v>
      </c>
    </row>
    <row r="209" spans="1:5" ht="15">
      <c r="A209">
        <v>201</v>
      </c>
      <c r="B209" s="1">
        <v>43391</v>
      </c>
      <c r="C209" s="5">
        <f>SUMIF(tblreceipt[DATE],B209,tblreceipt[[AMOUNT ]])</f>
        <v>0</v>
      </c>
      <c r="D209" s="5">
        <f>SUMIF(tblpayment[DATE],B209,tblpayment[[AMOUNT ]])</f>
        <v>0</v>
      </c>
      <c r="E209">
        <f t="shared" si="3"/>
        <v>40000</v>
      </c>
    </row>
    <row r="210" spans="1:5" ht="15">
      <c r="A210">
        <v>202</v>
      </c>
      <c r="B210" s="1">
        <v>43392</v>
      </c>
      <c r="C210" s="5">
        <f>SUMIF(tblreceipt[DATE],B210,tblreceipt[[AMOUNT ]])</f>
        <v>0</v>
      </c>
      <c r="D210" s="5">
        <f>SUMIF(tblpayment[DATE],B210,tblpayment[[AMOUNT ]])</f>
        <v>0</v>
      </c>
      <c r="E210">
        <f t="shared" si="3"/>
        <v>40000</v>
      </c>
    </row>
    <row r="211" spans="1:5" ht="15">
      <c r="A211">
        <v>203</v>
      </c>
      <c r="B211" s="1">
        <v>43393</v>
      </c>
      <c r="C211" s="5">
        <f>SUMIF(tblreceipt[DATE],B211,tblreceipt[[AMOUNT ]])</f>
        <v>0</v>
      </c>
      <c r="D211" s="5">
        <f>SUMIF(tblpayment[DATE],B211,tblpayment[[AMOUNT ]])</f>
        <v>0</v>
      </c>
      <c r="E211">
        <f t="shared" si="3"/>
        <v>40000</v>
      </c>
    </row>
    <row r="212" spans="1:5" ht="15">
      <c r="A212">
        <v>204</v>
      </c>
      <c r="B212" s="1">
        <v>43394</v>
      </c>
      <c r="C212" s="5">
        <f>SUMIF(tblreceipt[DATE],B212,tblreceipt[[AMOUNT ]])</f>
        <v>0</v>
      </c>
      <c r="D212" s="5">
        <f>SUMIF(tblpayment[DATE],B212,tblpayment[[AMOUNT ]])</f>
        <v>0</v>
      </c>
      <c r="E212">
        <f t="shared" si="3"/>
        <v>40000</v>
      </c>
    </row>
    <row r="213" spans="1:5" ht="15">
      <c r="A213">
        <v>205</v>
      </c>
      <c r="B213" s="1">
        <v>43395</v>
      </c>
      <c r="C213" s="5">
        <f>SUMIF(tblreceipt[DATE],B213,tblreceipt[[AMOUNT ]])</f>
        <v>0</v>
      </c>
      <c r="D213" s="5">
        <f>SUMIF(tblpayment[DATE],B213,tblpayment[[AMOUNT ]])</f>
        <v>0</v>
      </c>
      <c r="E213">
        <f t="shared" si="3"/>
        <v>40000</v>
      </c>
    </row>
    <row r="214" spans="1:5" ht="15">
      <c r="A214">
        <v>206</v>
      </c>
      <c r="B214" s="1">
        <v>43396</v>
      </c>
      <c r="C214" s="5">
        <f>SUMIF(tblreceipt[DATE],B214,tblreceipt[[AMOUNT ]])</f>
        <v>0</v>
      </c>
      <c r="D214" s="5">
        <f>SUMIF(tblpayment[DATE],B214,tblpayment[[AMOUNT ]])</f>
        <v>0</v>
      </c>
      <c r="E214">
        <f t="shared" si="3"/>
        <v>40000</v>
      </c>
    </row>
    <row r="215" spans="1:5" ht="15">
      <c r="A215">
        <v>207</v>
      </c>
      <c r="B215" s="1">
        <v>43397</v>
      </c>
      <c r="C215" s="5">
        <f>SUMIF(tblreceipt[DATE],B215,tblreceipt[[AMOUNT ]])</f>
        <v>0</v>
      </c>
      <c r="D215" s="5">
        <f>SUMIF(tblpayment[DATE],B215,tblpayment[[AMOUNT ]])</f>
        <v>0</v>
      </c>
      <c r="E215">
        <f t="shared" si="3"/>
        <v>40000</v>
      </c>
    </row>
    <row r="216" spans="1:5" ht="15">
      <c r="A216">
        <v>208</v>
      </c>
      <c r="B216" s="1">
        <v>43398</v>
      </c>
      <c r="C216" s="5">
        <f>SUMIF(tblreceipt[DATE],B216,tblreceipt[[AMOUNT ]])</f>
        <v>0</v>
      </c>
      <c r="D216" s="5">
        <f>SUMIF(tblpayment[DATE],B216,tblpayment[[AMOUNT ]])</f>
        <v>0</v>
      </c>
      <c r="E216">
        <f t="shared" si="3"/>
        <v>40000</v>
      </c>
    </row>
    <row r="217" spans="1:5" ht="15">
      <c r="A217">
        <v>209</v>
      </c>
      <c r="B217" s="1">
        <v>43399</v>
      </c>
      <c r="C217" s="5">
        <f>SUMIF(tblreceipt[DATE],B217,tblreceipt[[AMOUNT ]])</f>
        <v>0</v>
      </c>
      <c r="D217" s="5">
        <f>SUMIF(tblpayment[DATE],B217,tblpayment[[AMOUNT ]])</f>
        <v>0</v>
      </c>
      <c r="E217">
        <f t="shared" si="3"/>
        <v>40000</v>
      </c>
    </row>
    <row r="218" spans="1:5" ht="15">
      <c r="A218">
        <v>210</v>
      </c>
      <c r="B218" s="1">
        <v>43400</v>
      </c>
      <c r="C218" s="5">
        <f>SUMIF(tblreceipt[DATE],B218,tblreceipt[[AMOUNT ]])</f>
        <v>0</v>
      </c>
      <c r="D218" s="5">
        <f>SUMIF(tblpayment[DATE],B218,tblpayment[[AMOUNT ]])</f>
        <v>0</v>
      </c>
      <c r="E218">
        <f t="shared" si="3"/>
        <v>40000</v>
      </c>
    </row>
    <row r="219" spans="1:5" ht="15">
      <c r="A219">
        <v>211</v>
      </c>
      <c r="B219" s="1">
        <v>43401</v>
      </c>
      <c r="C219" s="5">
        <f>SUMIF(tblreceipt[DATE],B219,tblreceipt[[AMOUNT ]])</f>
        <v>0</v>
      </c>
      <c r="D219" s="5">
        <f>SUMIF(tblpayment[DATE],B219,tblpayment[[AMOUNT ]])</f>
        <v>0</v>
      </c>
      <c r="E219">
        <f t="shared" si="3"/>
        <v>40000</v>
      </c>
    </row>
    <row r="220" spans="1:5" ht="15">
      <c r="A220">
        <v>212</v>
      </c>
      <c r="B220" s="1">
        <v>43402</v>
      </c>
      <c r="C220" s="5">
        <f>SUMIF(tblreceipt[DATE],B220,tblreceipt[[AMOUNT ]])</f>
        <v>0</v>
      </c>
      <c r="D220" s="5">
        <f>SUMIF(tblpayment[DATE],B220,tblpayment[[AMOUNT ]])</f>
        <v>0</v>
      </c>
      <c r="E220">
        <f t="shared" si="3"/>
        <v>40000</v>
      </c>
    </row>
    <row r="221" spans="1:5" ht="15">
      <c r="A221">
        <v>213</v>
      </c>
      <c r="B221" s="1">
        <v>43403</v>
      </c>
      <c r="C221" s="5">
        <f>SUMIF(tblreceipt[DATE],B221,tblreceipt[[AMOUNT ]])</f>
        <v>0</v>
      </c>
      <c r="D221" s="5">
        <f>SUMIF(tblpayment[DATE],B221,tblpayment[[AMOUNT ]])</f>
        <v>0</v>
      </c>
      <c r="E221">
        <f t="shared" si="3"/>
        <v>40000</v>
      </c>
    </row>
    <row r="222" spans="1:5" ht="15">
      <c r="A222">
        <v>214</v>
      </c>
      <c r="B222" s="1">
        <v>43404</v>
      </c>
      <c r="C222" s="5">
        <f>SUMIF(tblreceipt[DATE],B222,tblreceipt[[AMOUNT ]])</f>
        <v>0</v>
      </c>
      <c r="D222" s="5">
        <f>SUMIF(tblpayment[DATE],B222,tblpayment[[AMOUNT ]])</f>
        <v>0</v>
      </c>
      <c r="E222">
        <f t="shared" si="3"/>
        <v>40000</v>
      </c>
    </row>
    <row r="223" spans="1:5" ht="15">
      <c r="A223">
        <v>215</v>
      </c>
      <c r="B223" s="1">
        <v>43405</v>
      </c>
      <c r="C223" s="5">
        <f>SUMIF(tblreceipt[DATE],B223,tblreceipt[[AMOUNT ]])</f>
        <v>0</v>
      </c>
      <c r="D223" s="5">
        <f>SUMIF(tblpayment[DATE],B223,tblpayment[[AMOUNT ]])</f>
        <v>0</v>
      </c>
      <c r="E223">
        <f t="shared" si="3"/>
        <v>40000</v>
      </c>
    </row>
    <row r="224" spans="1:5" ht="15">
      <c r="A224">
        <v>216</v>
      </c>
      <c r="B224" s="1">
        <v>43406</v>
      </c>
      <c r="C224" s="5">
        <f>SUMIF(tblreceipt[DATE],B224,tblreceipt[[AMOUNT ]])</f>
        <v>0</v>
      </c>
      <c r="D224" s="5">
        <f>SUMIF(tblpayment[DATE],B224,tblpayment[[AMOUNT ]])</f>
        <v>0</v>
      </c>
      <c r="E224">
        <f t="shared" si="3"/>
        <v>40000</v>
      </c>
    </row>
    <row r="225" spans="1:5" ht="15">
      <c r="A225">
        <v>217</v>
      </c>
      <c r="B225" s="1">
        <v>43407</v>
      </c>
      <c r="C225" s="5">
        <f>SUMIF(tblreceipt[DATE],B225,tblreceipt[[AMOUNT ]])</f>
        <v>0</v>
      </c>
      <c r="D225" s="5">
        <f>SUMIF(tblpayment[DATE],B225,tblpayment[[AMOUNT ]])</f>
        <v>0</v>
      </c>
      <c r="E225">
        <f t="shared" si="3"/>
        <v>40000</v>
      </c>
    </row>
    <row r="226" spans="1:5" ht="15">
      <c r="A226">
        <v>218</v>
      </c>
      <c r="B226" s="1">
        <v>43408</v>
      </c>
      <c r="C226" s="5">
        <f>SUMIF(tblreceipt[DATE],B226,tblreceipt[[AMOUNT ]])</f>
        <v>0</v>
      </c>
      <c r="D226" s="5">
        <f>SUMIF(tblpayment[DATE],B226,tblpayment[[AMOUNT ]])</f>
        <v>0</v>
      </c>
      <c r="E226">
        <f t="shared" si="3"/>
        <v>40000</v>
      </c>
    </row>
    <row r="227" spans="1:5" ht="15">
      <c r="A227">
        <v>219</v>
      </c>
      <c r="B227" s="1">
        <v>43409</v>
      </c>
      <c r="C227" s="5">
        <f>SUMIF(tblreceipt[DATE],B227,tblreceipt[[AMOUNT ]])</f>
        <v>0</v>
      </c>
      <c r="D227" s="5">
        <f>SUMIF(tblpayment[DATE],B227,tblpayment[[AMOUNT ]])</f>
        <v>0</v>
      </c>
      <c r="E227">
        <f t="shared" si="3"/>
        <v>40000</v>
      </c>
    </row>
    <row r="228" spans="1:5" ht="15">
      <c r="A228">
        <v>220</v>
      </c>
      <c r="B228" s="1">
        <v>43410</v>
      </c>
      <c r="C228" s="5">
        <f>SUMIF(tblreceipt[DATE],B228,tblreceipt[[AMOUNT ]])</f>
        <v>0</v>
      </c>
      <c r="D228" s="5">
        <f>SUMIF(tblpayment[DATE],B228,tblpayment[[AMOUNT ]])</f>
        <v>0</v>
      </c>
      <c r="E228">
        <f t="shared" si="3"/>
        <v>40000</v>
      </c>
    </row>
    <row r="229" spans="1:5" ht="15">
      <c r="A229">
        <v>221</v>
      </c>
      <c r="B229" s="1">
        <v>43411</v>
      </c>
      <c r="C229" s="5">
        <f>SUMIF(tblreceipt[DATE],B229,tblreceipt[[AMOUNT ]])</f>
        <v>0</v>
      </c>
      <c r="D229" s="5">
        <f>SUMIF(tblpayment[DATE],B229,tblpayment[[AMOUNT ]])</f>
        <v>0</v>
      </c>
      <c r="E229">
        <f t="shared" si="3"/>
        <v>40000</v>
      </c>
    </row>
    <row r="230" spans="1:5" ht="15">
      <c r="A230">
        <v>222</v>
      </c>
      <c r="B230" s="1">
        <v>43412</v>
      </c>
      <c r="C230" s="5">
        <f>SUMIF(tblreceipt[DATE],B230,tblreceipt[[AMOUNT ]])</f>
        <v>0</v>
      </c>
      <c r="D230" s="5">
        <f>SUMIF(tblpayment[DATE],B230,tblpayment[[AMOUNT ]])</f>
        <v>0</v>
      </c>
      <c r="E230">
        <f t="shared" si="3"/>
        <v>40000</v>
      </c>
    </row>
    <row r="231" spans="1:5" ht="15">
      <c r="A231">
        <v>223</v>
      </c>
      <c r="B231" s="1">
        <v>43413</v>
      </c>
      <c r="C231" s="5">
        <f>SUMIF(tblreceipt[DATE],B231,tblreceipt[[AMOUNT ]])</f>
        <v>0</v>
      </c>
      <c r="D231" s="5">
        <f>SUMIF(tblpayment[DATE],B231,tblpayment[[AMOUNT ]])</f>
        <v>0</v>
      </c>
      <c r="E231">
        <f t="shared" si="3"/>
        <v>40000</v>
      </c>
    </row>
    <row r="232" spans="1:5" ht="15">
      <c r="A232">
        <v>224</v>
      </c>
      <c r="B232" s="1">
        <v>43414</v>
      </c>
      <c r="C232" s="5">
        <f>SUMIF(tblreceipt[DATE],B232,tblreceipt[[AMOUNT ]])</f>
        <v>0</v>
      </c>
      <c r="D232" s="5">
        <f>SUMIF(tblpayment[DATE],B232,tblpayment[[AMOUNT ]])</f>
        <v>0</v>
      </c>
      <c r="E232">
        <f t="shared" si="3"/>
        <v>40000</v>
      </c>
    </row>
    <row r="233" spans="1:5" ht="15">
      <c r="A233">
        <v>225</v>
      </c>
      <c r="B233" s="1">
        <v>43415</v>
      </c>
      <c r="C233" s="5">
        <f>SUMIF(tblreceipt[DATE],B233,tblreceipt[[AMOUNT ]])</f>
        <v>0</v>
      </c>
      <c r="D233" s="5">
        <f>SUMIF(tblpayment[DATE],B233,tblpayment[[AMOUNT ]])</f>
        <v>0</v>
      </c>
      <c r="E233">
        <f t="shared" si="3"/>
        <v>40000</v>
      </c>
    </row>
    <row r="234" spans="1:5" ht="15">
      <c r="A234">
        <v>226</v>
      </c>
      <c r="B234" s="1">
        <v>43416</v>
      </c>
      <c r="C234" s="5">
        <f>SUMIF(tblreceipt[DATE],B234,tblreceipt[[AMOUNT ]])</f>
        <v>0</v>
      </c>
      <c r="D234" s="5">
        <f>SUMIF(tblpayment[DATE],B234,tblpayment[[AMOUNT ]])</f>
        <v>0</v>
      </c>
      <c r="E234">
        <f t="shared" si="3"/>
        <v>40000</v>
      </c>
    </row>
    <row r="235" spans="1:5" ht="15">
      <c r="A235">
        <v>227</v>
      </c>
      <c r="B235" s="1">
        <v>43417</v>
      </c>
      <c r="C235" s="5">
        <f>SUMIF(tblreceipt[DATE],B235,tblreceipt[[AMOUNT ]])</f>
        <v>0</v>
      </c>
      <c r="D235" s="5">
        <f>SUMIF(tblpayment[DATE],B235,tblpayment[[AMOUNT ]])</f>
        <v>0</v>
      </c>
      <c r="E235">
        <f t="shared" si="3"/>
        <v>40000</v>
      </c>
    </row>
    <row r="236" spans="1:5" ht="15">
      <c r="A236">
        <v>228</v>
      </c>
      <c r="B236" s="1">
        <v>43418</v>
      </c>
      <c r="C236" s="5">
        <f>SUMIF(tblreceipt[DATE],B236,tblreceipt[[AMOUNT ]])</f>
        <v>0</v>
      </c>
      <c r="D236" s="5">
        <f>SUMIF(tblpayment[DATE],B236,tblpayment[[AMOUNT ]])</f>
        <v>0</v>
      </c>
      <c r="E236">
        <f t="shared" si="3"/>
        <v>40000</v>
      </c>
    </row>
    <row r="237" spans="1:5" ht="15">
      <c r="A237">
        <v>229</v>
      </c>
      <c r="B237" s="1">
        <v>43419</v>
      </c>
      <c r="C237" s="5">
        <f>SUMIF(tblreceipt[DATE],B237,tblreceipt[[AMOUNT ]])</f>
        <v>0</v>
      </c>
      <c r="D237" s="5">
        <f>SUMIF(tblpayment[DATE],B237,tblpayment[[AMOUNT ]])</f>
        <v>0</v>
      </c>
      <c r="E237">
        <f t="shared" si="3"/>
        <v>40000</v>
      </c>
    </row>
    <row r="238" spans="1:5" ht="15">
      <c r="A238">
        <v>230</v>
      </c>
      <c r="B238" s="1">
        <v>43420</v>
      </c>
      <c r="C238" s="5">
        <f>SUMIF(tblreceipt[DATE],B238,tblreceipt[[AMOUNT ]])</f>
        <v>0</v>
      </c>
      <c r="D238" s="5">
        <f>SUMIF(tblpayment[DATE],B238,tblpayment[[AMOUNT ]])</f>
        <v>0</v>
      </c>
      <c r="E238">
        <f t="shared" si="3"/>
        <v>40000</v>
      </c>
    </row>
    <row r="239" spans="1:5" ht="15">
      <c r="A239">
        <v>231</v>
      </c>
      <c r="B239" s="1">
        <v>43421</v>
      </c>
      <c r="C239" s="5">
        <f>SUMIF(tblreceipt[DATE],B239,tblreceipt[[AMOUNT ]])</f>
        <v>0</v>
      </c>
      <c r="D239" s="5">
        <f>SUMIF(tblpayment[DATE],B239,tblpayment[[AMOUNT ]])</f>
        <v>0</v>
      </c>
      <c r="E239">
        <f t="shared" si="3"/>
        <v>40000</v>
      </c>
    </row>
    <row r="240" spans="1:5" ht="15">
      <c r="A240">
        <v>232</v>
      </c>
      <c r="B240" s="1">
        <v>43422</v>
      </c>
      <c r="C240" s="5">
        <f>SUMIF(tblreceipt[DATE],B240,tblreceipt[[AMOUNT ]])</f>
        <v>0</v>
      </c>
      <c r="D240" s="5">
        <f>SUMIF(tblpayment[DATE],B240,tblpayment[[AMOUNT ]])</f>
        <v>0</v>
      </c>
      <c r="E240">
        <f t="shared" si="3"/>
        <v>40000</v>
      </c>
    </row>
    <row r="241" spans="1:5" ht="15">
      <c r="A241">
        <v>233</v>
      </c>
      <c r="B241" s="1">
        <v>43423</v>
      </c>
      <c r="C241" s="5">
        <f>SUMIF(tblreceipt[DATE],B241,tblreceipt[[AMOUNT ]])</f>
        <v>0</v>
      </c>
      <c r="D241" s="5">
        <f>SUMIF(tblpayment[DATE],B241,tblpayment[[AMOUNT ]])</f>
        <v>0</v>
      </c>
      <c r="E241">
        <f t="shared" si="3"/>
        <v>40000</v>
      </c>
    </row>
    <row r="242" spans="1:5" ht="15">
      <c r="A242">
        <v>234</v>
      </c>
      <c r="B242" s="1">
        <v>43424</v>
      </c>
      <c r="C242" s="5">
        <f>SUMIF(tblreceipt[DATE],B242,tblreceipt[[AMOUNT ]])</f>
        <v>0</v>
      </c>
      <c r="D242" s="5">
        <f>SUMIF(tblpayment[DATE],B242,tblpayment[[AMOUNT ]])</f>
        <v>0</v>
      </c>
      <c r="E242">
        <f t="shared" si="3"/>
        <v>40000</v>
      </c>
    </row>
    <row r="243" spans="1:5" ht="15">
      <c r="A243">
        <v>235</v>
      </c>
      <c r="B243" s="1">
        <v>43425</v>
      </c>
      <c r="C243" s="5">
        <f>SUMIF(tblreceipt[DATE],B243,tblreceipt[[AMOUNT ]])</f>
        <v>0</v>
      </c>
      <c r="D243" s="5">
        <f>SUMIF(tblpayment[DATE],B243,tblpayment[[AMOUNT ]])</f>
        <v>0</v>
      </c>
      <c r="E243">
        <f t="shared" si="3"/>
        <v>40000</v>
      </c>
    </row>
    <row r="244" spans="1:5" ht="15">
      <c r="A244">
        <v>236</v>
      </c>
      <c r="B244" s="1">
        <v>43426</v>
      </c>
      <c r="C244" s="5">
        <f>SUMIF(tblreceipt[DATE],B244,tblreceipt[[AMOUNT ]])</f>
        <v>0</v>
      </c>
      <c r="D244" s="5">
        <f>SUMIF(tblpayment[DATE],B244,tblpayment[[AMOUNT ]])</f>
        <v>0</v>
      </c>
      <c r="E244">
        <f t="shared" si="3"/>
        <v>40000</v>
      </c>
    </row>
    <row r="245" spans="1:5" ht="15">
      <c r="A245">
        <v>237</v>
      </c>
      <c r="B245" s="1">
        <v>43427</v>
      </c>
      <c r="C245" s="5">
        <f>SUMIF(tblreceipt[DATE],B245,tblreceipt[[AMOUNT ]])</f>
        <v>0</v>
      </c>
      <c r="D245" s="5">
        <f>SUMIF(tblpayment[DATE],B245,tblpayment[[AMOUNT ]])</f>
        <v>0</v>
      </c>
      <c r="E245">
        <f t="shared" si="3"/>
        <v>40000</v>
      </c>
    </row>
    <row r="246" spans="1:5" ht="15">
      <c r="A246">
        <v>238</v>
      </c>
      <c r="B246" s="1">
        <v>43428</v>
      </c>
      <c r="C246" s="5">
        <f>SUMIF(tblreceipt[DATE],B246,tblreceipt[[AMOUNT ]])</f>
        <v>0</v>
      </c>
      <c r="D246" s="5">
        <f>SUMIF(tblpayment[DATE],B246,tblpayment[[AMOUNT ]])</f>
        <v>0</v>
      </c>
      <c r="E246">
        <f t="shared" si="3"/>
        <v>40000</v>
      </c>
    </row>
    <row r="247" spans="1:5" ht="15">
      <c r="A247">
        <v>239</v>
      </c>
      <c r="B247" s="1">
        <v>43429</v>
      </c>
      <c r="C247" s="5">
        <f>SUMIF(tblreceipt[DATE],B247,tblreceipt[[AMOUNT ]])</f>
        <v>0</v>
      </c>
      <c r="D247" s="5">
        <f>SUMIF(tblpayment[DATE],B247,tblpayment[[AMOUNT ]])</f>
        <v>0</v>
      </c>
      <c r="E247">
        <f t="shared" si="3"/>
        <v>40000</v>
      </c>
    </row>
    <row r="248" spans="1:5" ht="15">
      <c r="A248">
        <v>240</v>
      </c>
      <c r="B248" s="1">
        <v>43430</v>
      </c>
      <c r="C248" s="5">
        <f>SUMIF(tblreceipt[DATE],B248,tblreceipt[[AMOUNT ]])</f>
        <v>0</v>
      </c>
      <c r="D248" s="5">
        <f>SUMIF(tblpayment[DATE],B248,tblpayment[[AMOUNT ]])</f>
        <v>0</v>
      </c>
      <c r="E248">
        <f t="shared" si="3"/>
        <v>40000</v>
      </c>
    </row>
    <row r="249" spans="1:5" ht="15">
      <c r="A249">
        <v>241</v>
      </c>
      <c r="B249" s="1">
        <v>43431</v>
      </c>
      <c r="C249" s="5">
        <f>SUMIF(tblreceipt[DATE],B249,tblreceipt[[AMOUNT ]])</f>
        <v>0</v>
      </c>
      <c r="D249" s="5">
        <f>SUMIF(tblpayment[DATE],B249,tblpayment[[AMOUNT ]])</f>
        <v>0</v>
      </c>
      <c r="E249">
        <f t="shared" si="3"/>
        <v>40000</v>
      </c>
    </row>
    <row r="250" spans="1:5" ht="15">
      <c r="A250">
        <v>242</v>
      </c>
      <c r="B250" s="1">
        <v>43432</v>
      </c>
      <c r="C250" s="5">
        <f>SUMIF(tblreceipt[DATE],B250,tblreceipt[[AMOUNT ]])</f>
        <v>0</v>
      </c>
      <c r="D250" s="5">
        <f>SUMIF(tblpayment[DATE],B250,tblpayment[[AMOUNT ]])</f>
        <v>0</v>
      </c>
      <c r="E250">
        <f t="shared" si="3"/>
        <v>40000</v>
      </c>
    </row>
    <row r="251" spans="1:5" ht="15">
      <c r="A251">
        <v>243</v>
      </c>
      <c r="B251" s="1">
        <v>43433</v>
      </c>
      <c r="C251" s="5">
        <f>SUMIF(tblreceipt[DATE],B251,tblreceipt[[AMOUNT ]])</f>
        <v>0</v>
      </c>
      <c r="D251" s="5">
        <f>SUMIF(tblpayment[DATE],B251,tblpayment[[AMOUNT ]])</f>
        <v>0</v>
      </c>
      <c r="E251">
        <f t="shared" si="3"/>
        <v>40000</v>
      </c>
    </row>
    <row r="252" spans="1:5" ht="15">
      <c r="A252">
        <v>244</v>
      </c>
      <c r="B252" s="1">
        <v>43434</v>
      </c>
      <c r="C252" s="5">
        <f>SUMIF(tblreceipt[DATE],B252,tblreceipt[[AMOUNT ]])</f>
        <v>0</v>
      </c>
      <c r="D252" s="5">
        <f>SUMIF(tblpayment[DATE],B252,tblpayment[[AMOUNT ]])</f>
        <v>0</v>
      </c>
      <c r="E252">
        <f t="shared" si="3"/>
        <v>40000</v>
      </c>
    </row>
    <row r="253" spans="1:5" ht="15">
      <c r="A253">
        <v>245</v>
      </c>
      <c r="B253" s="1">
        <v>43435</v>
      </c>
      <c r="C253" s="5">
        <f>SUMIF(tblreceipt[DATE],B253,tblreceipt[[AMOUNT ]])</f>
        <v>0</v>
      </c>
      <c r="D253" s="5">
        <f>SUMIF(tblpayment[DATE],B253,tblpayment[[AMOUNT ]])</f>
        <v>0</v>
      </c>
      <c r="E253">
        <f t="shared" si="3"/>
        <v>40000</v>
      </c>
    </row>
    <row r="254" spans="1:5" ht="15">
      <c r="A254">
        <v>246</v>
      </c>
      <c r="B254" s="1">
        <v>43436</v>
      </c>
      <c r="C254" s="5">
        <f>SUMIF(tblreceipt[DATE],B254,tblreceipt[[AMOUNT ]])</f>
        <v>0</v>
      </c>
      <c r="D254" s="5">
        <f>SUMIF(tblpayment[DATE],B254,tblpayment[[AMOUNT ]])</f>
        <v>0</v>
      </c>
      <c r="E254">
        <f t="shared" si="3"/>
        <v>40000</v>
      </c>
    </row>
    <row r="255" spans="1:5" ht="15">
      <c r="A255">
        <v>247</v>
      </c>
      <c r="B255" s="1">
        <v>43437</v>
      </c>
      <c r="C255" s="5">
        <f>SUMIF(tblreceipt[DATE],B255,tblreceipt[[AMOUNT ]])</f>
        <v>0</v>
      </c>
      <c r="D255" s="5">
        <f>SUMIF(tblpayment[DATE],B255,tblpayment[[AMOUNT ]])</f>
        <v>0</v>
      </c>
      <c r="E255">
        <f t="shared" si="3"/>
        <v>40000</v>
      </c>
    </row>
    <row r="256" spans="1:5" ht="15">
      <c r="A256">
        <v>248</v>
      </c>
      <c r="B256" s="1">
        <v>43438</v>
      </c>
      <c r="C256" s="5">
        <f>SUMIF(tblreceipt[DATE],B256,tblreceipt[[AMOUNT ]])</f>
        <v>0</v>
      </c>
      <c r="D256" s="5">
        <f>SUMIF(tblpayment[DATE],B256,tblpayment[[AMOUNT ]])</f>
        <v>0</v>
      </c>
      <c r="E256">
        <f t="shared" si="3"/>
        <v>40000</v>
      </c>
    </row>
    <row r="257" spans="1:5" ht="15">
      <c r="A257">
        <v>249</v>
      </c>
      <c r="B257" s="1">
        <v>43439</v>
      </c>
      <c r="C257" s="5">
        <f>SUMIF(tblreceipt[DATE],B257,tblreceipt[[AMOUNT ]])</f>
        <v>0</v>
      </c>
      <c r="D257" s="5">
        <f>SUMIF(tblpayment[DATE],B257,tblpayment[[AMOUNT ]])</f>
        <v>0</v>
      </c>
      <c r="E257">
        <f t="shared" si="3"/>
        <v>40000</v>
      </c>
    </row>
    <row r="258" spans="1:5" ht="15">
      <c r="A258">
        <v>250</v>
      </c>
      <c r="B258" s="1">
        <v>43440</v>
      </c>
      <c r="C258" s="5">
        <f>SUMIF(tblreceipt[DATE],B258,tblreceipt[[AMOUNT ]])</f>
        <v>0</v>
      </c>
      <c r="D258" s="5">
        <f>SUMIF(tblpayment[DATE],B258,tblpayment[[AMOUNT ]])</f>
        <v>0</v>
      </c>
      <c r="E258">
        <f t="shared" si="3"/>
        <v>40000</v>
      </c>
    </row>
    <row r="259" spans="1:5" ht="15">
      <c r="A259">
        <v>251</v>
      </c>
      <c r="B259" s="1">
        <v>43441</v>
      </c>
      <c r="C259" s="5">
        <f>SUMIF(tblreceipt[DATE],B259,tblreceipt[[AMOUNT ]])</f>
        <v>0</v>
      </c>
      <c r="D259" s="5">
        <f>SUMIF(tblpayment[DATE],B259,tblpayment[[AMOUNT ]])</f>
        <v>0</v>
      </c>
      <c r="E259">
        <f t="shared" si="3"/>
        <v>40000</v>
      </c>
    </row>
    <row r="260" spans="1:5" ht="15">
      <c r="A260">
        <v>252</v>
      </c>
      <c r="B260" s="1">
        <v>43442</v>
      </c>
      <c r="C260" s="5">
        <f>SUMIF(tblreceipt[DATE],B260,tblreceipt[[AMOUNT ]])</f>
        <v>0</v>
      </c>
      <c r="D260" s="5">
        <f>SUMIF(tblpayment[DATE],B260,tblpayment[[AMOUNT ]])</f>
        <v>0</v>
      </c>
      <c r="E260">
        <f t="shared" si="3"/>
        <v>40000</v>
      </c>
    </row>
    <row r="261" spans="1:5" ht="15">
      <c r="A261">
        <v>253</v>
      </c>
      <c r="B261" s="1">
        <v>43443</v>
      </c>
      <c r="C261" s="5">
        <f>SUMIF(tblreceipt[DATE],B261,tblreceipt[[AMOUNT ]])</f>
        <v>0</v>
      </c>
      <c r="D261" s="5">
        <f>SUMIF(tblpayment[DATE],B261,tblpayment[[AMOUNT ]])</f>
        <v>0</v>
      </c>
      <c r="E261">
        <f t="shared" si="3"/>
        <v>40000</v>
      </c>
    </row>
    <row r="262" spans="1:5" ht="15">
      <c r="A262">
        <v>254</v>
      </c>
      <c r="B262" s="1">
        <v>43444</v>
      </c>
      <c r="C262" s="5">
        <f>SUMIF(tblreceipt[DATE],B262,tblreceipt[[AMOUNT ]])</f>
        <v>0</v>
      </c>
      <c r="D262" s="5">
        <f>SUMIF(tblpayment[DATE],B262,tblpayment[[AMOUNT ]])</f>
        <v>0</v>
      </c>
      <c r="E262">
        <f t="shared" si="3"/>
        <v>40000</v>
      </c>
    </row>
    <row r="263" spans="1:5" ht="15">
      <c r="A263">
        <v>255</v>
      </c>
      <c r="B263" s="1">
        <v>43445</v>
      </c>
      <c r="C263" s="5">
        <f>SUMIF(tblreceipt[DATE],B263,tblreceipt[[AMOUNT ]])</f>
        <v>0</v>
      </c>
      <c r="D263" s="5">
        <f>SUMIF(tblpayment[DATE],B263,tblpayment[[AMOUNT ]])</f>
        <v>0</v>
      </c>
      <c r="E263">
        <f t="shared" si="3"/>
        <v>40000</v>
      </c>
    </row>
    <row r="264" spans="1:5" ht="15">
      <c r="A264">
        <v>256</v>
      </c>
      <c r="B264" s="1">
        <v>43446</v>
      </c>
      <c r="C264" s="5">
        <f>SUMIF(tblreceipt[DATE],B264,tblreceipt[[AMOUNT ]])</f>
        <v>0</v>
      </c>
      <c r="D264" s="5">
        <f>SUMIF(tblpayment[DATE],B264,tblpayment[[AMOUNT ]])</f>
        <v>0</v>
      </c>
      <c r="E264">
        <f t="shared" si="3"/>
        <v>40000</v>
      </c>
    </row>
    <row r="265" spans="1:5" ht="15">
      <c r="A265">
        <v>257</v>
      </c>
      <c r="B265" s="1">
        <v>43447</v>
      </c>
      <c r="C265" s="5">
        <f>SUMIF(tblreceipt[DATE],B265,tblreceipt[[AMOUNT ]])</f>
        <v>0</v>
      </c>
      <c r="D265" s="5">
        <f>SUMIF(tblpayment[DATE],B265,tblpayment[[AMOUNT ]])</f>
        <v>0</v>
      </c>
      <c r="E265">
        <f t="shared" si="3"/>
        <v>40000</v>
      </c>
    </row>
    <row r="266" spans="1:5" ht="15">
      <c r="A266">
        <v>258</v>
      </c>
      <c r="B266" s="1">
        <v>43448</v>
      </c>
      <c r="C266" s="5">
        <f>SUMIF(tblreceipt[DATE],B266,tblreceipt[[AMOUNT ]])</f>
        <v>0</v>
      </c>
      <c r="D266" s="5">
        <f>SUMIF(tblpayment[DATE],B266,tblpayment[[AMOUNT ]])</f>
        <v>0</v>
      </c>
      <c r="E266">
        <f t="shared" si="3"/>
        <v>40000</v>
      </c>
    </row>
    <row r="267" spans="1:5" ht="15">
      <c r="A267">
        <v>259</v>
      </c>
      <c r="B267" s="1">
        <v>43449</v>
      </c>
      <c r="C267" s="5">
        <f>SUMIF(tblreceipt[DATE],B267,tblreceipt[[AMOUNT ]])</f>
        <v>0</v>
      </c>
      <c r="D267" s="5">
        <f>SUMIF(tblpayment[DATE],B267,tblpayment[[AMOUNT ]])</f>
        <v>0</v>
      </c>
      <c r="E267">
        <f t="shared" ref="E267:E330" si="4">E266+C267-D267</f>
        <v>40000</v>
      </c>
    </row>
    <row r="268" spans="1:5" ht="15">
      <c r="A268">
        <v>260</v>
      </c>
      <c r="B268" s="1">
        <v>43450</v>
      </c>
      <c r="C268" s="5">
        <f>SUMIF(tblreceipt[DATE],B268,tblreceipt[[AMOUNT ]])</f>
        <v>0</v>
      </c>
      <c r="D268" s="5">
        <f>SUMIF(tblpayment[DATE],B268,tblpayment[[AMOUNT ]])</f>
        <v>0</v>
      </c>
      <c r="E268">
        <f t="shared" si="4"/>
        <v>40000</v>
      </c>
    </row>
    <row r="269" spans="1:5" ht="15">
      <c r="A269">
        <v>261</v>
      </c>
      <c r="B269" s="1">
        <v>43451</v>
      </c>
      <c r="C269" s="5">
        <f>SUMIF(tblreceipt[DATE],B269,tblreceipt[[AMOUNT ]])</f>
        <v>0</v>
      </c>
      <c r="D269" s="5">
        <f>SUMIF(tblpayment[DATE],B269,tblpayment[[AMOUNT ]])</f>
        <v>0</v>
      </c>
      <c r="E269">
        <f t="shared" si="4"/>
        <v>40000</v>
      </c>
    </row>
    <row r="270" spans="1:5" ht="15">
      <c r="A270">
        <v>262</v>
      </c>
      <c r="B270" s="1">
        <v>43452</v>
      </c>
      <c r="C270" s="5">
        <f>SUMIF(tblreceipt[DATE],B270,tblreceipt[[AMOUNT ]])</f>
        <v>0</v>
      </c>
      <c r="D270" s="5">
        <f>SUMIF(tblpayment[DATE],B270,tblpayment[[AMOUNT ]])</f>
        <v>0</v>
      </c>
      <c r="E270">
        <f t="shared" si="4"/>
        <v>40000</v>
      </c>
    </row>
    <row r="271" spans="1:5" ht="15">
      <c r="A271">
        <v>263</v>
      </c>
      <c r="B271" s="1">
        <v>43453</v>
      </c>
      <c r="C271" s="5">
        <f>SUMIF(tblreceipt[DATE],B271,tblreceipt[[AMOUNT ]])</f>
        <v>0</v>
      </c>
      <c r="D271" s="5">
        <f>SUMIF(tblpayment[DATE],B271,tblpayment[[AMOUNT ]])</f>
        <v>0</v>
      </c>
      <c r="E271">
        <f t="shared" si="4"/>
        <v>40000</v>
      </c>
    </row>
    <row r="272" spans="1:5" ht="15">
      <c r="A272">
        <v>264</v>
      </c>
      <c r="B272" s="1">
        <v>43454</v>
      </c>
      <c r="C272" s="5">
        <f>SUMIF(tblreceipt[DATE],B272,tblreceipt[[AMOUNT ]])</f>
        <v>0</v>
      </c>
      <c r="D272" s="5">
        <f>SUMIF(tblpayment[DATE],B272,tblpayment[[AMOUNT ]])</f>
        <v>0</v>
      </c>
      <c r="E272">
        <f t="shared" si="4"/>
        <v>40000</v>
      </c>
    </row>
    <row r="273" spans="1:5" ht="15">
      <c r="A273">
        <v>265</v>
      </c>
      <c r="B273" s="1">
        <v>43455</v>
      </c>
      <c r="C273" s="5">
        <f>SUMIF(tblreceipt[DATE],B273,tblreceipt[[AMOUNT ]])</f>
        <v>0</v>
      </c>
      <c r="D273" s="5">
        <f>SUMIF(tblpayment[DATE],B273,tblpayment[[AMOUNT ]])</f>
        <v>0</v>
      </c>
      <c r="E273">
        <f t="shared" si="4"/>
        <v>40000</v>
      </c>
    </row>
    <row r="274" spans="1:5" ht="15">
      <c r="A274">
        <v>266</v>
      </c>
      <c r="B274" s="1">
        <v>43456</v>
      </c>
      <c r="C274" s="5">
        <f>SUMIF(tblreceipt[DATE],B274,tblreceipt[[AMOUNT ]])</f>
        <v>0</v>
      </c>
      <c r="D274" s="5">
        <f>SUMIF(tblpayment[DATE],B274,tblpayment[[AMOUNT ]])</f>
        <v>0</v>
      </c>
      <c r="E274">
        <f t="shared" si="4"/>
        <v>40000</v>
      </c>
    </row>
    <row r="275" spans="1:5" ht="15">
      <c r="A275">
        <v>267</v>
      </c>
      <c r="B275" s="1">
        <v>43457</v>
      </c>
      <c r="C275" s="5">
        <f>SUMIF(tblreceipt[DATE],B275,tblreceipt[[AMOUNT ]])</f>
        <v>0</v>
      </c>
      <c r="D275" s="5">
        <f>SUMIF(tblpayment[DATE],B275,tblpayment[[AMOUNT ]])</f>
        <v>0</v>
      </c>
      <c r="E275">
        <f t="shared" si="4"/>
        <v>40000</v>
      </c>
    </row>
    <row r="276" spans="1:5" ht="15">
      <c r="A276">
        <v>268</v>
      </c>
      <c r="B276" s="1">
        <v>43458</v>
      </c>
      <c r="C276" s="5">
        <f>SUMIF(tblreceipt[DATE],B276,tblreceipt[[AMOUNT ]])</f>
        <v>0</v>
      </c>
      <c r="D276" s="5">
        <f>SUMIF(tblpayment[DATE],B276,tblpayment[[AMOUNT ]])</f>
        <v>0</v>
      </c>
      <c r="E276">
        <f t="shared" si="4"/>
        <v>40000</v>
      </c>
    </row>
    <row r="277" spans="1:5" ht="15">
      <c r="A277">
        <v>269</v>
      </c>
      <c r="B277" s="1">
        <v>43459</v>
      </c>
      <c r="C277" s="5">
        <f>SUMIF(tblreceipt[DATE],B277,tblreceipt[[AMOUNT ]])</f>
        <v>0</v>
      </c>
      <c r="D277" s="5">
        <f>SUMIF(tblpayment[DATE],B277,tblpayment[[AMOUNT ]])</f>
        <v>0</v>
      </c>
      <c r="E277">
        <f t="shared" si="4"/>
        <v>40000</v>
      </c>
    </row>
    <row r="278" spans="1:5" ht="15">
      <c r="A278">
        <v>270</v>
      </c>
      <c r="B278" s="1">
        <v>43460</v>
      </c>
      <c r="C278" s="5">
        <f>SUMIF(tblreceipt[DATE],B278,tblreceipt[[AMOUNT ]])</f>
        <v>0</v>
      </c>
      <c r="D278" s="5">
        <f>SUMIF(tblpayment[DATE],B278,tblpayment[[AMOUNT ]])</f>
        <v>0</v>
      </c>
      <c r="E278">
        <f t="shared" si="4"/>
        <v>40000</v>
      </c>
    </row>
    <row r="279" spans="1:5" ht="15">
      <c r="A279">
        <v>271</v>
      </c>
      <c r="B279" s="1">
        <v>43461</v>
      </c>
      <c r="C279" s="5">
        <f>SUMIF(tblreceipt[DATE],B279,tblreceipt[[AMOUNT ]])</f>
        <v>0</v>
      </c>
      <c r="D279" s="5">
        <f>SUMIF(tblpayment[DATE],B279,tblpayment[[AMOUNT ]])</f>
        <v>0</v>
      </c>
      <c r="E279">
        <f t="shared" si="4"/>
        <v>40000</v>
      </c>
    </row>
    <row r="280" spans="1:5" ht="15">
      <c r="A280">
        <v>272</v>
      </c>
      <c r="B280" s="1">
        <v>43462</v>
      </c>
      <c r="C280" s="5">
        <f>SUMIF(tblreceipt[DATE],B280,tblreceipt[[AMOUNT ]])</f>
        <v>0</v>
      </c>
      <c r="D280" s="5">
        <f>SUMIF(tblpayment[DATE],B280,tblpayment[[AMOUNT ]])</f>
        <v>0</v>
      </c>
      <c r="E280">
        <f t="shared" si="4"/>
        <v>40000</v>
      </c>
    </row>
    <row r="281" spans="1:5" ht="15">
      <c r="A281">
        <v>273</v>
      </c>
      <c r="B281" s="1">
        <v>43463</v>
      </c>
      <c r="C281" s="5">
        <f>SUMIF(tblreceipt[DATE],B281,tblreceipt[[AMOUNT ]])</f>
        <v>0</v>
      </c>
      <c r="D281" s="5">
        <f>SUMIF(tblpayment[DATE],B281,tblpayment[[AMOUNT ]])</f>
        <v>0</v>
      </c>
      <c r="E281">
        <f t="shared" si="4"/>
        <v>40000</v>
      </c>
    </row>
    <row r="282" spans="1:5" ht="15">
      <c r="A282">
        <v>274</v>
      </c>
      <c r="B282" s="1">
        <v>43464</v>
      </c>
      <c r="C282" s="5">
        <f>SUMIF(tblreceipt[DATE],B282,tblreceipt[[AMOUNT ]])</f>
        <v>0</v>
      </c>
      <c r="D282" s="5">
        <f>SUMIF(tblpayment[DATE],B282,tblpayment[[AMOUNT ]])</f>
        <v>0</v>
      </c>
      <c r="E282">
        <f t="shared" si="4"/>
        <v>40000</v>
      </c>
    </row>
    <row r="283" spans="1:5" ht="15">
      <c r="A283">
        <v>275</v>
      </c>
      <c r="B283" s="1">
        <v>43465</v>
      </c>
      <c r="C283" s="5">
        <f>SUMIF(tblreceipt[DATE],B283,tblreceipt[[AMOUNT ]])</f>
        <v>0</v>
      </c>
      <c r="D283" s="5">
        <f>SUMIF(tblpayment[DATE],B283,tblpayment[[AMOUNT ]])</f>
        <v>0</v>
      </c>
      <c r="E283">
        <f t="shared" si="4"/>
        <v>40000</v>
      </c>
    </row>
    <row r="284" spans="1:5" ht="15">
      <c r="A284">
        <v>276</v>
      </c>
      <c r="B284" s="1">
        <v>43466</v>
      </c>
      <c r="C284" s="5">
        <f>SUMIF(tblreceipt[DATE],B284,tblreceipt[[AMOUNT ]])</f>
        <v>0</v>
      </c>
      <c r="D284" s="5">
        <f>SUMIF(tblpayment[DATE],B284,tblpayment[[AMOUNT ]])</f>
        <v>0</v>
      </c>
      <c r="E284">
        <f t="shared" si="4"/>
        <v>40000</v>
      </c>
    </row>
    <row r="285" spans="1:5" ht="15">
      <c r="A285">
        <v>277</v>
      </c>
      <c r="B285" s="1">
        <v>43467</v>
      </c>
      <c r="C285" s="5">
        <f>SUMIF(tblreceipt[DATE],B285,tblreceipt[[AMOUNT ]])</f>
        <v>0</v>
      </c>
      <c r="D285" s="5">
        <f>SUMIF(tblpayment[DATE],B285,tblpayment[[AMOUNT ]])</f>
        <v>0</v>
      </c>
      <c r="E285">
        <f t="shared" si="4"/>
        <v>40000</v>
      </c>
    </row>
    <row r="286" spans="1:5" ht="15">
      <c r="A286">
        <v>278</v>
      </c>
      <c r="B286" s="1">
        <v>43468</v>
      </c>
      <c r="C286" s="5">
        <f>SUMIF(tblreceipt[DATE],B286,tblreceipt[[AMOUNT ]])</f>
        <v>0</v>
      </c>
      <c r="D286" s="5">
        <f>SUMIF(tblpayment[DATE],B286,tblpayment[[AMOUNT ]])</f>
        <v>0</v>
      </c>
      <c r="E286">
        <f t="shared" si="4"/>
        <v>40000</v>
      </c>
    </row>
    <row r="287" spans="1:5" ht="15">
      <c r="A287">
        <v>279</v>
      </c>
      <c r="B287" s="1">
        <v>43469</v>
      </c>
      <c r="C287" s="5">
        <f>SUMIF(tblreceipt[DATE],B287,tblreceipt[[AMOUNT ]])</f>
        <v>0</v>
      </c>
      <c r="D287" s="5">
        <f>SUMIF(tblpayment[DATE],B287,tblpayment[[AMOUNT ]])</f>
        <v>0</v>
      </c>
      <c r="E287">
        <f t="shared" si="4"/>
        <v>40000</v>
      </c>
    </row>
    <row r="288" spans="1:5" ht="15">
      <c r="A288">
        <v>280</v>
      </c>
      <c r="B288" s="1">
        <v>43470</v>
      </c>
      <c r="C288" s="5">
        <f>SUMIF(tblreceipt[DATE],B288,tblreceipt[[AMOUNT ]])</f>
        <v>0</v>
      </c>
      <c r="D288" s="5">
        <f>SUMIF(tblpayment[DATE],B288,tblpayment[[AMOUNT ]])</f>
        <v>0</v>
      </c>
      <c r="E288">
        <f t="shared" si="4"/>
        <v>40000</v>
      </c>
    </row>
    <row r="289" spans="1:5" ht="15">
      <c r="A289">
        <v>281</v>
      </c>
      <c r="B289" s="1">
        <v>43471</v>
      </c>
      <c r="C289" s="5">
        <f>SUMIF(tblreceipt[DATE],B289,tblreceipt[[AMOUNT ]])</f>
        <v>0</v>
      </c>
      <c r="D289" s="5">
        <f>SUMIF(tblpayment[DATE],B289,tblpayment[[AMOUNT ]])</f>
        <v>0</v>
      </c>
      <c r="E289">
        <f t="shared" si="4"/>
        <v>40000</v>
      </c>
    </row>
    <row r="290" spans="1:5" ht="15">
      <c r="A290">
        <v>282</v>
      </c>
      <c r="B290" s="1">
        <v>43472</v>
      </c>
      <c r="C290" s="5">
        <f>SUMIF(tblreceipt[DATE],B290,tblreceipt[[AMOUNT ]])</f>
        <v>0</v>
      </c>
      <c r="D290" s="5">
        <f>SUMIF(tblpayment[DATE],B290,tblpayment[[AMOUNT ]])</f>
        <v>0</v>
      </c>
      <c r="E290">
        <f t="shared" si="4"/>
        <v>40000</v>
      </c>
    </row>
    <row r="291" spans="1:5" ht="15">
      <c r="A291">
        <v>283</v>
      </c>
      <c r="B291" s="1">
        <v>43473</v>
      </c>
      <c r="C291" s="5">
        <f>SUMIF(tblreceipt[DATE],B291,tblreceipt[[AMOUNT ]])</f>
        <v>0</v>
      </c>
      <c r="D291" s="5">
        <f>SUMIF(tblpayment[DATE],B291,tblpayment[[AMOUNT ]])</f>
        <v>0</v>
      </c>
      <c r="E291">
        <f t="shared" si="4"/>
        <v>40000</v>
      </c>
    </row>
    <row r="292" spans="1:5" ht="15">
      <c r="A292">
        <v>284</v>
      </c>
      <c r="B292" s="1">
        <v>43474</v>
      </c>
      <c r="C292" s="5">
        <f>SUMIF(tblreceipt[DATE],B292,tblreceipt[[AMOUNT ]])</f>
        <v>0</v>
      </c>
      <c r="D292" s="5">
        <f>SUMIF(tblpayment[DATE],B292,tblpayment[[AMOUNT ]])</f>
        <v>0</v>
      </c>
      <c r="E292">
        <f t="shared" si="4"/>
        <v>40000</v>
      </c>
    </row>
    <row r="293" spans="1:5" ht="15">
      <c r="A293">
        <v>285</v>
      </c>
      <c r="B293" s="1">
        <v>43475</v>
      </c>
      <c r="C293" s="5">
        <f>SUMIF(tblreceipt[DATE],B293,tblreceipt[[AMOUNT ]])</f>
        <v>0</v>
      </c>
      <c r="D293" s="5">
        <f>SUMIF(tblpayment[DATE],B293,tblpayment[[AMOUNT ]])</f>
        <v>0</v>
      </c>
      <c r="E293">
        <f t="shared" si="4"/>
        <v>40000</v>
      </c>
    </row>
    <row r="294" spans="1:5" ht="15">
      <c r="A294">
        <v>286</v>
      </c>
      <c r="B294" s="1">
        <v>43476</v>
      </c>
      <c r="C294" s="5">
        <f>SUMIF(tblreceipt[DATE],B294,tblreceipt[[AMOUNT ]])</f>
        <v>0</v>
      </c>
      <c r="D294" s="5">
        <f>SUMIF(tblpayment[DATE],B294,tblpayment[[AMOUNT ]])</f>
        <v>0</v>
      </c>
      <c r="E294">
        <f t="shared" si="4"/>
        <v>40000</v>
      </c>
    </row>
    <row r="295" spans="1:5" ht="15">
      <c r="A295">
        <v>287</v>
      </c>
      <c r="B295" s="1">
        <v>43477</v>
      </c>
      <c r="C295" s="5">
        <f>SUMIF(tblreceipt[DATE],B295,tblreceipt[[AMOUNT ]])</f>
        <v>0</v>
      </c>
      <c r="D295" s="5">
        <f>SUMIF(tblpayment[DATE],B295,tblpayment[[AMOUNT ]])</f>
        <v>0</v>
      </c>
      <c r="E295">
        <f t="shared" si="4"/>
        <v>40000</v>
      </c>
    </row>
    <row r="296" spans="1:5" ht="15">
      <c r="A296">
        <v>288</v>
      </c>
      <c r="B296" s="1">
        <v>43478</v>
      </c>
      <c r="C296" s="5">
        <f>SUMIF(tblreceipt[DATE],B296,tblreceipt[[AMOUNT ]])</f>
        <v>0</v>
      </c>
      <c r="D296" s="5">
        <f>SUMIF(tblpayment[DATE],B296,tblpayment[[AMOUNT ]])</f>
        <v>0</v>
      </c>
      <c r="E296">
        <f t="shared" si="4"/>
        <v>40000</v>
      </c>
    </row>
    <row r="297" spans="1:5" ht="15">
      <c r="A297">
        <v>289</v>
      </c>
      <c r="B297" s="1">
        <v>43479</v>
      </c>
      <c r="C297" s="5">
        <f>SUMIF(tblreceipt[DATE],B297,tblreceipt[[AMOUNT ]])</f>
        <v>0</v>
      </c>
      <c r="D297" s="5">
        <f>SUMIF(tblpayment[DATE],B297,tblpayment[[AMOUNT ]])</f>
        <v>0</v>
      </c>
      <c r="E297">
        <f t="shared" si="4"/>
        <v>40000</v>
      </c>
    </row>
    <row r="298" spans="1:5" ht="15">
      <c r="A298">
        <v>290</v>
      </c>
      <c r="B298" s="1">
        <v>43480</v>
      </c>
      <c r="C298" s="5">
        <f>SUMIF(tblreceipt[DATE],B298,tblreceipt[[AMOUNT ]])</f>
        <v>0</v>
      </c>
      <c r="D298" s="5">
        <f>SUMIF(tblpayment[DATE],B298,tblpayment[[AMOUNT ]])</f>
        <v>0</v>
      </c>
      <c r="E298">
        <f t="shared" si="4"/>
        <v>40000</v>
      </c>
    </row>
    <row r="299" spans="1:5" ht="15">
      <c r="A299">
        <v>291</v>
      </c>
      <c r="B299" s="1">
        <v>43481</v>
      </c>
      <c r="C299" s="5">
        <f>SUMIF(tblreceipt[DATE],B299,tblreceipt[[AMOUNT ]])</f>
        <v>0</v>
      </c>
      <c r="D299" s="5">
        <f>SUMIF(tblpayment[DATE],B299,tblpayment[[AMOUNT ]])</f>
        <v>0</v>
      </c>
      <c r="E299">
        <f t="shared" si="4"/>
        <v>40000</v>
      </c>
    </row>
    <row r="300" spans="1:5" ht="15">
      <c r="A300">
        <v>292</v>
      </c>
      <c r="B300" s="1">
        <v>43482</v>
      </c>
      <c r="C300" s="5">
        <f>SUMIF(tblreceipt[DATE],B300,tblreceipt[[AMOUNT ]])</f>
        <v>0</v>
      </c>
      <c r="D300" s="5">
        <f>SUMIF(tblpayment[DATE],B300,tblpayment[[AMOUNT ]])</f>
        <v>0</v>
      </c>
      <c r="E300">
        <f t="shared" si="4"/>
        <v>40000</v>
      </c>
    </row>
    <row r="301" spans="1:5" ht="15">
      <c r="A301">
        <v>293</v>
      </c>
      <c r="B301" s="1">
        <v>43483</v>
      </c>
      <c r="C301" s="5">
        <f>SUMIF(tblreceipt[DATE],B301,tblreceipt[[AMOUNT ]])</f>
        <v>0</v>
      </c>
      <c r="D301" s="5">
        <f>SUMIF(tblpayment[DATE],B301,tblpayment[[AMOUNT ]])</f>
        <v>0</v>
      </c>
      <c r="E301">
        <f t="shared" si="4"/>
        <v>40000</v>
      </c>
    </row>
    <row r="302" spans="1:5" ht="15">
      <c r="A302">
        <v>294</v>
      </c>
      <c r="B302" s="1">
        <v>43484</v>
      </c>
      <c r="C302" s="5">
        <f>SUMIF(tblreceipt[DATE],B302,tblreceipt[[AMOUNT ]])</f>
        <v>0</v>
      </c>
      <c r="D302" s="5">
        <f>SUMIF(tblpayment[DATE],B302,tblpayment[[AMOUNT ]])</f>
        <v>0</v>
      </c>
      <c r="E302">
        <f t="shared" si="4"/>
        <v>40000</v>
      </c>
    </row>
    <row r="303" spans="1:5" ht="15">
      <c r="A303">
        <v>295</v>
      </c>
      <c r="B303" s="1">
        <v>43485</v>
      </c>
      <c r="C303" s="5">
        <f>SUMIF(tblreceipt[DATE],B303,tblreceipt[[AMOUNT ]])</f>
        <v>0</v>
      </c>
      <c r="D303" s="5">
        <f>SUMIF(tblpayment[DATE],B303,tblpayment[[AMOUNT ]])</f>
        <v>0</v>
      </c>
      <c r="E303">
        <f t="shared" si="4"/>
        <v>40000</v>
      </c>
    </row>
    <row r="304" spans="1:5" ht="15">
      <c r="A304">
        <v>296</v>
      </c>
      <c r="B304" s="1">
        <v>43486</v>
      </c>
      <c r="C304" s="5">
        <f>SUMIF(tblreceipt[DATE],B304,tblreceipt[[AMOUNT ]])</f>
        <v>0</v>
      </c>
      <c r="D304" s="5">
        <f>SUMIF(tblpayment[DATE],B304,tblpayment[[AMOUNT ]])</f>
        <v>0</v>
      </c>
      <c r="E304">
        <f t="shared" si="4"/>
        <v>40000</v>
      </c>
    </row>
    <row r="305" spans="1:5" ht="15">
      <c r="A305">
        <v>297</v>
      </c>
      <c r="B305" s="1">
        <v>43487</v>
      </c>
      <c r="C305" s="5">
        <f>SUMIF(tblreceipt[DATE],B305,tblreceipt[[AMOUNT ]])</f>
        <v>0</v>
      </c>
      <c r="D305" s="5">
        <f>SUMIF(tblpayment[DATE],B305,tblpayment[[AMOUNT ]])</f>
        <v>0</v>
      </c>
      <c r="E305">
        <f t="shared" si="4"/>
        <v>40000</v>
      </c>
    </row>
    <row r="306" spans="1:5" ht="15">
      <c r="A306">
        <v>298</v>
      </c>
      <c r="B306" s="1">
        <v>43488</v>
      </c>
      <c r="C306" s="5">
        <f>SUMIF(tblreceipt[DATE],B306,tblreceipt[[AMOUNT ]])</f>
        <v>0</v>
      </c>
      <c r="D306" s="5">
        <f>SUMIF(tblpayment[DATE],B306,tblpayment[[AMOUNT ]])</f>
        <v>0</v>
      </c>
      <c r="E306">
        <f t="shared" si="4"/>
        <v>40000</v>
      </c>
    </row>
    <row r="307" spans="1:5" ht="15">
      <c r="A307">
        <v>299</v>
      </c>
      <c r="B307" s="1">
        <v>43489</v>
      </c>
      <c r="C307" s="5">
        <f>SUMIF(tblreceipt[DATE],B307,tblreceipt[[AMOUNT ]])</f>
        <v>0</v>
      </c>
      <c r="D307" s="5">
        <f>SUMIF(tblpayment[DATE],B307,tblpayment[[AMOUNT ]])</f>
        <v>0</v>
      </c>
      <c r="E307">
        <f t="shared" si="4"/>
        <v>40000</v>
      </c>
    </row>
    <row r="308" spans="1:5" ht="15">
      <c r="A308">
        <v>300</v>
      </c>
      <c r="B308" s="1">
        <v>43490</v>
      </c>
      <c r="C308" s="5">
        <f>SUMIF(tblreceipt[DATE],B308,tblreceipt[[AMOUNT ]])</f>
        <v>0</v>
      </c>
      <c r="D308" s="5">
        <f>SUMIF(tblpayment[DATE],B308,tblpayment[[AMOUNT ]])</f>
        <v>0</v>
      </c>
      <c r="E308">
        <f t="shared" si="4"/>
        <v>40000</v>
      </c>
    </row>
    <row r="309" spans="1:5" ht="15">
      <c r="A309">
        <v>301</v>
      </c>
      <c r="B309" s="1">
        <v>43491</v>
      </c>
      <c r="C309" s="5">
        <f>SUMIF(tblreceipt[DATE],B309,tblreceipt[[AMOUNT ]])</f>
        <v>0</v>
      </c>
      <c r="D309" s="5">
        <f>SUMIF(tblpayment[DATE],B309,tblpayment[[AMOUNT ]])</f>
        <v>0</v>
      </c>
      <c r="E309">
        <f t="shared" si="4"/>
        <v>40000</v>
      </c>
    </row>
    <row r="310" spans="1:5" ht="15">
      <c r="A310">
        <v>302</v>
      </c>
      <c r="B310" s="1">
        <v>43492</v>
      </c>
      <c r="C310" s="5">
        <f>SUMIF(tblreceipt[DATE],B310,tblreceipt[[AMOUNT ]])</f>
        <v>0</v>
      </c>
      <c r="D310" s="5">
        <f>SUMIF(tblpayment[DATE],B310,tblpayment[[AMOUNT ]])</f>
        <v>0</v>
      </c>
      <c r="E310">
        <f t="shared" si="4"/>
        <v>40000</v>
      </c>
    </row>
    <row r="311" spans="1:5" ht="15">
      <c r="A311">
        <v>303</v>
      </c>
      <c r="B311" s="1">
        <v>43493</v>
      </c>
      <c r="C311" s="5">
        <f>SUMIF(tblreceipt[DATE],B311,tblreceipt[[AMOUNT ]])</f>
        <v>0</v>
      </c>
      <c r="D311" s="5">
        <f>SUMIF(tblpayment[DATE],B311,tblpayment[[AMOUNT ]])</f>
        <v>0</v>
      </c>
      <c r="E311">
        <f t="shared" si="4"/>
        <v>40000</v>
      </c>
    </row>
    <row r="312" spans="1:5" ht="15">
      <c r="A312">
        <v>304</v>
      </c>
      <c r="B312" s="1">
        <v>43494</v>
      </c>
      <c r="C312" s="5">
        <f>SUMIF(tblreceipt[DATE],B312,tblreceipt[[AMOUNT ]])</f>
        <v>0</v>
      </c>
      <c r="D312" s="5">
        <f>SUMIF(tblpayment[DATE],B312,tblpayment[[AMOUNT ]])</f>
        <v>0</v>
      </c>
      <c r="E312">
        <f t="shared" si="4"/>
        <v>40000</v>
      </c>
    </row>
    <row r="313" spans="1:5" ht="15">
      <c r="A313">
        <v>305</v>
      </c>
      <c r="B313" s="1">
        <v>43495</v>
      </c>
      <c r="C313" s="5">
        <f>SUMIF(tblreceipt[DATE],B313,tblreceipt[[AMOUNT ]])</f>
        <v>0</v>
      </c>
      <c r="D313" s="5">
        <f>SUMIF(tblpayment[DATE],B313,tblpayment[[AMOUNT ]])</f>
        <v>0</v>
      </c>
      <c r="E313">
        <f t="shared" si="4"/>
        <v>40000</v>
      </c>
    </row>
    <row r="314" spans="1:5" ht="15">
      <c r="A314">
        <v>306</v>
      </c>
      <c r="B314" s="1">
        <v>43496</v>
      </c>
      <c r="C314" s="5">
        <f>SUMIF(tblreceipt[DATE],B314,tblreceipt[[AMOUNT ]])</f>
        <v>0</v>
      </c>
      <c r="D314" s="5">
        <f>SUMIF(tblpayment[DATE],B314,tblpayment[[AMOUNT ]])</f>
        <v>0</v>
      </c>
      <c r="E314">
        <f t="shared" si="4"/>
        <v>40000</v>
      </c>
    </row>
    <row r="315" spans="1:5" ht="15">
      <c r="A315">
        <v>307</v>
      </c>
      <c r="B315" s="1">
        <v>43497</v>
      </c>
      <c r="C315" s="5">
        <f>SUMIF(tblreceipt[DATE],B315,tblreceipt[[AMOUNT ]])</f>
        <v>0</v>
      </c>
      <c r="D315" s="5">
        <f>SUMIF(tblpayment[DATE],B315,tblpayment[[AMOUNT ]])</f>
        <v>0</v>
      </c>
      <c r="E315">
        <f t="shared" si="4"/>
        <v>40000</v>
      </c>
    </row>
    <row r="316" spans="1:5" ht="15">
      <c r="A316">
        <v>308</v>
      </c>
      <c r="B316" s="1">
        <v>43498</v>
      </c>
      <c r="C316" s="5">
        <f>SUMIF(tblreceipt[DATE],B316,tblreceipt[[AMOUNT ]])</f>
        <v>0</v>
      </c>
      <c r="D316" s="5">
        <f>SUMIF(tblpayment[DATE],B316,tblpayment[[AMOUNT ]])</f>
        <v>0</v>
      </c>
      <c r="E316">
        <f t="shared" si="4"/>
        <v>40000</v>
      </c>
    </row>
    <row r="317" spans="1:5" ht="15">
      <c r="A317">
        <v>309</v>
      </c>
      <c r="B317" s="1">
        <v>43499</v>
      </c>
      <c r="C317" s="5">
        <f>SUMIF(tblreceipt[DATE],B317,tblreceipt[[AMOUNT ]])</f>
        <v>0</v>
      </c>
      <c r="D317" s="5">
        <f>SUMIF(tblpayment[DATE],B317,tblpayment[[AMOUNT ]])</f>
        <v>0</v>
      </c>
      <c r="E317">
        <f t="shared" si="4"/>
        <v>40000</v>
      </c>
    </row>
    <row r="318" spans="1:5" ht="15">
      <c r="A318">
        <v>310</v>
      </c>
      <c r="B318" s="1">
        <v>43500</v>
      </c>
      <c r="C318" s="5">
        <f>SUMIF(tblreceipt[DATE],B318,tblreceipt[[AMOUNT ]])</f>
        <v>0</v>
      </c>
      <c r="D318" s="5">
        <f>SUMIF(tblpayment[DATE],B318,tblpayment[[AMOUNT ]])</f>
        <v>0</v>
      </c>
      <c r="E318">
        <f t="shared" si="4"/>
        <v>40000</v>
      </c>
    </row>
    <row r="319" spans="1:5" ht="15">
      <c r="A319">
        <v>311</v>
      </c>
      <c r="B319" s="1">
        <v>43501</v>
      </c>
      <c r="C319" s="5">
        <f>SUMIF(tblreceipt[DATE],B319,tblreceipt[[AMOUNT ]])</f>
        <v>0</v>
      </c>
      <c r="D319" s="5">
        <f>SUMIF(tblpayment[DATE],B319,tblpayment[[AMOUNT ]])</f>
        <v>0</v>
      </c>
      <c r="E319">
        <f t="shared" si="4"/>
        <v>40000</v>
      </c>
    </row>
    <row r="320" spans="1:5" ht="15">
      <c r="A320">
        <v>312</v>
      </c>
      <c r="B320" s="1">
        <v>43502</v>
      </c>
      <c r="C320" s="5">
        <f>SUMIF(tblreceipt[DATE],B320,tblreceipt[[AMOUNT ]])</f>
        <v>0</v>
      </c>
      <c r="D320" s="5">
        <f>SUMIF(tblpayment[DATE],B320,tblpayment[[AMOUNT ]])</f>
        <v>0</v>
      </c>
      <c r="E320">
        <f t="shared" si="4"/>
        <v>40000</v>
      </c>
    </row>
    <row r="321" spans="1:5" ht="15">
      <c r="A321">
        <v>313</v>
      </c>
      <c r="B321" s="1">
        <v>43503</v>
      </c>
      <c r="C321" s="5">
        <f>SUMIF(tblreceipt[DATE],B321,tblreceipt[[AMOUNT ]])</f>
        <v>0</v>
      </c>
      <c r="D321" s="5">
        <f>SUMIF(tblpayment[DATE],B321,tblpayment[[AMOUNT ]])</f>
        <v>0</v>
      </c>
      <c r="E321">
        <f t="shared" si="4"/>
        <v>40000</v>
      </c>
    </row>
    <row r="322" spans="1:5" ht="15">
      <c r="A322">
        <v>314</v>
      </c>
      <c r="B322" s="1">
        <v>43504</v>
      </c>
      <c r="C322" s="5">
        <f>SUMIF(tblreceipt[DATE],B322,tblreceipt[[AMOUNT ]])</f>
        <v>0</v>
      </c>
      <c r="D322" s="5">
        <f>SUMIF(tblpayment[DATE],B322,tblpayment[[AMOUNT ]])</f>
        <v>0</v>
      </c>
      <c r="E322">
        <f t="shared" si="4"/>
        <v>40000</v>
      </c>
    </row>
    <row r="323" spans="1:5" ht="15">
      <c r="A323">
        <v>315</v>
      </c>
      <c r="B323" s="1">
        <v>43505</v>
      </c>
      <c r="C323" s="5">
        <f>SUMIF(tblreceipt[DATE],B323,tblreceipt[[AMOUNT ]])</f>
        <v>0</v>
      </c>
      <c r="D323" s="5">
        <f>SUMIF(tblpayment[DATE],B323,tblpayment[[AMOUNT ]])</f>
        <v>0</v>
      </c>
      <c r="E323">
        <f t="shared" si="4"/>
        <v>40000</v>
      </c>
    </row>
    <row r="324" spans="1:5" ht="15">
      <c r="A324">
        <v>316</v>
      </c>
      <c r="B324" s="1">
        <v>43506</v>
      </c>
      <c r="C324" s="5">
        <f>SUMIF(tblreceipt[DATE],B324,tblreceipt[[AMOUNT ]])</f>
        <v>0</v>
      </c>
      <c r="D324" s="5">
        <f>SUMIF(tblpayment[DATE],B324,tblpayment[[AMOUNT ]])</f>
        <v>0</v>
      </c>
      <c r="E324">
        <f t="shared" si="4"/>
        <v>40000</v>
      </c>
    </row>
    <row r="325" spans="1:5" ht="15">
      <c r="A325">
        <v>317</v>
      </c>
      <c r="B325" s="1">
        <v>43507</v>
      </c>
      <c r="C325" s="5">
        <f>SUMIF(tblreceipt[DATE],B325,tblreceipt[[AMOUNT ]])</f>
        <v>0</v>
      </c>
      <c r="D325" s="5">
        <f>SUMIF(tblpayment[DATE],B325,tblpayment[[AMOUNT ]])</f>
        <v>0</v>
      </c>
      <c r="E325">
        <f t="shared" si="4"/>
        <v>40000</v>
      </c>
    </row>
    <row r="326" spans="1:5" ht="15">
      <c r="A326">
        <v>318</v>
      </c>
      <c r="B326" s="1">
        <v>43508</v>
      </c>
      <c r="C326" s="5">
        <f>SUMIF(tblreceipt[DATE],B326,tblreceipt[[AMOUNT ]])</f>
        <v>0</v>
      </c>
      <c r="D326" s="5">
        <f>SUMIF(tblpayment[DATE],B326,tblpayment[[AMOUNT ]])</f>
        <v>0</v>
      </c>
      <c r="E326">
        <f t="shared" si="4"/>
        <v>40000</v>
      </c>
    </row>
    <row r="327" spans="1:5" ht="15">
      <c r="A327">
        <v>319</v>
      </c>
      <c r="B327" s="1">
        <v>43509</v>
      </c>
      <c r="C327" s="5">
        <f>SUMIF(tblreceipt[DATE],B327,tblreceipt[[AMOUNT ]])</f>
        <v>0</v>
      </c>
      <c r="D327" s="5">
        <f>SUMIF(tblpayment[DATE],B327,tblpayment[[AMOUNT ]])</f>
        <v>0</v>
      </c>
      <c r="E327">
        <f t="shared" si="4"/>
        <v>40000</v>
      </c>
    </row>
    <row r="328" spans="1:5" ht="15">
      <c r="A328">
        <v>320</v>
      </c>
      <c r="B328" s="1">
        <v>43510</v>
      </c>
      <c r="C328" s="5">
        <f>SUMIF(tblreceipt[DATE],B328,tblreceipt[[AMOUNT ]])</f>
        <v>0</v>
      </c>
      <c r="D328" s="5">
        <f>SUMIF(tblpayment[DATE],B328,tblpayment[[AMOUNT ]])</f>
        <v>0</v>
      </c>
      <c r="E328">
        <f t="shared" si="4"/>
        <v>40000</v>
      </c>
    </row>
    <row r="329" spans="1:5" ht="15">
      <c r="A329">
        <v>321</v>
      </c>
      <c r="B329" s="1">
        <v>43511</v>
      </c>
      <c r="C329" s="5">
        <f>SUMIF(tblreceipt[DATE],B329,tblreceipt[[AMOUNT ]])</f>
        <v>0</v>
      </c>
      <c r="D329" s="5">
        <f>SUMIF(tblpayment[DATE],B329,tblpayment[[AMOUNT ]])</f>
        <v>0</v>
      </c>
      <c r="E329">
        <f t="shared" si="4"/>
        <v>40000</v>
      </c>
    </row>
    <row r="330" spans="1:5" ht="15">
      <c r="A330">
        <v>322</v>
      </c>
      <c r="B330" s="1">
        <v>43512</v>
      </c>
      <c r="C330" s="5">
        <f>SUMIF(tblreceipt[DATE],B330,tblreceipt[[AMOUNT ]])</f>
        <v>0</v>
      </c>
      <c r="D330" s="5">
        <f>SUMIF(tblpayment[DATE],B330,tblpayment[[AMOUNT ]])</f>
        <v>0</v>
      </c>
      <c r="E330">
        <f t="shared" si="4"/>
        <v>40000</v>
      </c>
    </row>
    <row r="331" spans="1:5" ht="15">
      <c r="A331">
        <v>323</v>
      </c>
      <c r="B331" s="1">
        <v>43513</v>
      </c>
      <c r="C331" s="5">
        <f>SUMIF(tblreceipt[DATE],B331,tblreceipt[[AMOUNT ]])</f>
        <v>0</v>
      </c>
      <c r="D331" s="5">
        <f>SUMIF(tblpayment[DATE],B331,tblpayment[[AMOUNT ]])</f>
        <v>0</v>
      </c>
      <c r="E331">
        <f t="shared" ref="E331:E373" si="5">E330+C331-D331</f>
        <v>40000</v>
      </c>
    </row>
    <row r="332" spans="1:5" ht="15">
      <c r="A332">
        <v>324</v>
      </c>
      <c r="B332" s="1">
        <v>43514</v>
      </c>
      <c r="C332" s="5">
        <f>SUMIF(tblreceipt[DATE],B332,tblreceipt[[AMOUNT ]])</f>
        <v>0</v>
      </c>
      <c r="D332" s="5">
        <f>SUMIF(tblpayment[DATE],B332,tblpayment[[AMOUNT ]])</f>
        <v>0</v>
      </c>
      <c r="E332">
        <f t="shared" si="5"/>
        <v>40000</v>
      </c>
    </row>
    <row r="333" spans="1:5" ht="15">
      <c r="A333">
        <v>325</v>
      </c>
      <c r="B333" s="1">
        <v>43515</v>
      </c>
      <c r="C333" s="5">
        <f>SUMIF(tblreceipt[DATE],B333,tblreceipt[[AMOUNT ]])</f>
        <v>0</v>
      </c>
      <c r="D333" s="5">
        <f>SUMIF(tblpayment[DATE],B333,tblpayment[[AMOUNT ]])</f>
        <v>0</v>
      </c>
      <c r="E333">
        <f t="shared" si="5"/>
        <v>40000</v>
      </c>
    </row>
    <row r="334" spans="1:5" ht="15">
      <c r="A334">
        <v>326</v>
      </c>
      <c r="B334" s="1">
        <v>43516</v>
      </c>
      <c r="C334" s="5">
        <f>SUMIF(tblreceipt[DATE],B334,tblreceipt[[AMOUNT ]])</f>
        <v>0</v>
      </c>
      <c r="D334" s="5">
        <f>SUMIF(tblpayment[DATE],B334,tblpayment[[AMOUNT ]])</f>
        <v>0</v>
      </c>
      <c r="E334">
        <f t="shared" si="5"/>
        <v>40000</v>
      </c>
    </row>
    <row r="335" spans="1:5" ht="15">
      <c r="A335">
        <v>327</v>
      </c>
      <c r="B335" s="1">
        <v>43517</v>
      </c>
      <c r="C335" s="5">
        <f>SUMIF(tblreceipt[DATE],B335,tblreceipt[[AMOUNT ]])</f>
        <v>0</v>
      </c>
      <c r="D335" s="5">
        <f>SUMIF(tblpayment[DATE],B335,tblpayment[[AMOUNT ]])</f>
        <v>0</v>
      </c>
      <c r="E335">
        <f t="shared" si="5"/>
        <v>40000</v>
      </c>
    </row>
    <row r="336" spans="1:5" ht="15">
      <c r="A336">
        <v>328</v>
      </c>
      <c r="B336" s="1">
        <v>43518</v>
      </c>
      <c r="C336" s="5">
        <f>SUMIF(tblreceipt[DATE],B336,tblreceipt[[AMOUNT ]])</f>
        <v>0</v>
      </c>
      <c r="D336" s="5">
        <f>SUMIF(tblpayment[DATE],B336,tblpayment[[AMOUNT ]])</f>
        <v>0</v>
      </c>
      <c r="E336">
        <f t="shared" si="5"/>
        <v>40000</v>
      </c>
    </row>
    <row r="337" spans="1:5" ht="15">
      <c r="A337">
        <v>329</v>
      </c>
      <c r="B337" s="1">
        <v>43519</v>
      </c>
      <c r="C337" s="5">
        <f>SUMIF(tblreceipt[DATE],B337,tblreceipt[[AMOUNT ]])</f>
        <v>0</v>
      </c>
      <c r="D337" s="5">
        <f>SUMIF(tblpayment[DATE],B337,tblpayment[[AMOUNT ]])</f>
        <v>0</v>
      </c>
      <c r="E337">
        <f t="shared" si="5"/>
        <v>40000</v>
      </c>
    </row>
    <row r="338" spans="1:5" ht="15">
      <c r="A338">
        <v>330</v>
      </c>
      <c r="B338" s="1">
        <v>43520</v>
      </c>
      <c r="C338" s="5">
        <f>SUMIF(tblreceipt[DATE],B338,tblreceipt[[AMOUNT ]])</f>
        <v>0</v>
      </c>
      <c r="D338" s="5">
        <f>SUMIF(tblpayment[DATE],B338,tblpayment[[AMOUNT ]])</f>
        <v>0</v>
      </c>
      <c r="E338">
        <f t="shared" si="5"/>
        <v>40000</v>
      </c>
    </row>
    <row r="339" spans="1:5" ht="15">
      <c r="A339">
        <v>331</v>
      </c>
      <c r="B339" s="1">
        <v>43521</v>
      </c>
      <c r="C339" s="5">
        <f>SUMIF(tblreceipt[DATE],B339,tblreceipt[[AMOUNT ]])</f>
        <v>0</v>
      </c>
      <c r="D339" s="5">
        <f>SUMIF(tblpayment[DATE],B339,tblpayment[[AMOUNT ]])</f>
        <v>0</v>
      </c>
      <c r="E339">
        <f t="shared" si="5"/>
        <v>40000</v>
      </c>
    </row>
    <row r="340" spans="1:5" ht="15">
      <c r="A340">
        <v>332</v>
      </c>
      <c r="B340" s="1">
        <v>43522</v>
      </c>
      <c r="C340" s="5">
        <f>SUMIF(tblreceipt[DATE],B340,tblreceipt[[AMOUNT ]])</f>
        <v>0</v>
      </c>
      <c r="D340" s="5">
        <f>SUMIF(tblpayment[DATE],B340,tblpayment[[AMOUNT ]])</f>
        <v>0</v>
      </c>
      <c r="E340">
        <f t="shared" si="5"/>
        <v>40000</v>
      </c>
    </row>
    <row r="341" spans="1:5" ht="15">
      <c r="A341">
        <v>333</v>
      </c>
      <c r="B341" s="1">
        <v>43523</v>
      </c>
      <c r="C341" s="5">
        <f>SUMIF(tblreceipt[DATE],B341,tblreceipt[[AMOUNT ]])</f>
        <v>0</v>
      </c>
      <c r="D341" s="5">
        <f>SUMIF(tblpayment[DATE],B341,tblpayment[[AMOUNT ]])</f>
        <v>0</v>
      </c>
      <c r="E341">
        <f t="shared" si="5"/>
        <v>40000</v>
      </c>
    </row>
    <row r="342" spans="1:5" ht="15">
      <c r="A342">
        <v>334</v>
      </c>
      <c r="B342" s="1">
        <v>43524</v>
      </c>
      <c r="C342" s="5">
        <f>SUMIF(tblreceipt[DATE],B342,tblreceipt[[AMOUNT ]])</f>
        <v>0</v>
      </c>
      <c r="D342" s="5">
        <f>SUMIF(tblpayment[DATE],B342,tblpayment[[AMOUNT ]])</f>
        <v>0</v>
      </c>
      <c r="E342">
        <f t="shared" si="5"/>
        <v>40000</v>
      </c>
    </row>
    <row r="343" spans="1:5" ht="15">
      <c r="A343">
        <v>335</v>
      </c>
      <c r="B343" s="1">
        <v>43525</v>
      </c>
      <c r="C343" s="5">
        <f>SUMIF(tblreceipt[DATE],B343,tblreceipt[[AMOUNT ]])</f>
        <v>0</v>
      </c>
      <c r="D343" s="5">
        <f>SUMIF(tblpayment[DATE],B343,tblpayment[[AMOUNT ]])</f>
        <v>0</v>
      </c>
      <c r="E343">
        <f t="shared" si="5"/>
        <v>40000</v>
      </c>
    </row>
    <row r="344" spans="1:5" ht="15">
      <c r="A344">
        <v>336</v>
      </c>
      <c r="B344" s="1">
        <v>43526</v>
      </c>
      <c r="C344" s="5">
        <f>SUMIF(tblreceipt[DATE],B344,tblreceipt[[AMOUNT ]])</f>
        <v>0</v>
      </c>
      <c r="D344" s="5">
        <f>SUMIF(tblpayment[DATE],B344,tblpayment[[AMOUNT ]])</f>
        <v>0</v>
      </c>
      <c r="E344">
        <f t="shared" si="5"/>
        <v>40000</v>
      </c>
    </row>
    <row r="345" spans="1:5" ht="15">
      <c r="A345">
        <v>337</v>
      </c>
      <c r="B345" s="1">
        <v>43527</v>
      </c>
      <c r="C345" s="5">
        <f>SUMIF(tblreceipt[DATE],B345,tblreceipt[[AMOUNT ]])</f>
        <v>0</v>
      </c>
      <c r="D345" s="5">
        <f>SUMIF(tblpayment[DATE],B345,tblpayment[[AMOUNT ]])</f>
        <v>0</v>
      </c>
      <c r="E345">
        <f t="shared" si="5"/>
        <v>40000</v>
      </c>
    </row>
    <row r="346" spans="1:5" ht="15">
      <c r="A346">
        <v>338</v>
      </c>
      <c r="B346" s="1">
        <v>43528</v>
      </c>
      <c r="C346" s="5">
        <f>SUMIF(tblreceipt[DATE],B346,tblreceipt[[AMOUNT ]])</f>
        <v>0</v>
      </c>
      <c r="D346" s="5">
        <f>SUMIF(tblpayment[DATE],B346,tblpayment[[AMOUNT ]])</f>
        <v>0</v>
      </c>
      <c r="E346">
        <f t="shared" si="5"/>
        <v>40000</v>
      </c>
    </row>
    <row r="347" spans="1:5" ht="15">
      <c r="A347">
        <v>339</v>
      </c>
      <c r="B347" s="1">
        <v>43529</v>
      </c>
      <c r="C347" s="5">
        <f>SUMIF(tblreceipt[DATE],B347,tblreceipt[[AMOUNT ]])</f>
        <v>0</v>
      </c>
      <c r="D347" s="5">
        <f>SUMIF(tblpayment[DATE],B347,tblpayment[[AMOUNT ]])</f>
        <v>0</v>
      </c>
      <c r="E347">
        <f t="shared" si="5"/>
        <v>40000</v>
      </c>
    </row>
    <row r="348" spans="1:5" ht="15">
      <c r="A348">
        <v>340</v>
      </c>
      <c r="B348" s="1">
        <v>43530</v>
      </c>
      <c r="C348" s="5">
        <f>SUMIF(tblreceipt[DATE],B348,tblreceipt[[AMOUNT ]])</f>
        <v>0</v>
      </c>
      <c r="D348" s="5">
        <f>SUMIF(tblpayment[DATE],B348,tblpayment[[AMOUNT ]])</f>
        <v>0</v>
      </c>
      <c r="E348">
        <f t="shared" si="5"/>
        <v>40000</v>
      </c>
    </row>
    <row r="349" spans="1:5" ht="15">
      <c r="A349">
        <v>341</v>
      </c>
      <c r="B349" s="1">
        <v>43531</v>
      </c>
      <c r="C349" s="5">
        <f>SUMIF(tblreceipt[DATE],B349,tblreceipt[[AMOUNT ]])</f>
        <v>0</v>
      </c>
      <c r="D349" s="5">
        <f>SUMIF(tblpayment[DATE],B349,tblpayment[[AMOUNT ]])</f>
        <v>0</v>
      </c>
      <c r="E349">
        <f t="shared" si="5"/>
        <v>40000</v>
      </c>
    </row>
    <row r="350" spans="1:5" ht="15">
      <c r="A350">
        <v>342</v>
      </c>
      <c r="B350" s="1">
        <v>43532</v>
      </c>
      <c r="C350" s="5">
        <f>SUMIF(tblreceipt[DATE],B350,tblreceipt[[AMOUNT ]])</f>
        <v>0</v>
      </c>
      <c r="D350" s="5">
        <f>SUMIF(tblpayment[DATE],B350,tblpayment[[AMOUNT ]])</f>
        <v>0</v>
      </c>
      <c r="E350">
        <f t="shared" si="5"/>
        <v>40000</v>
      </c>
    </row>
    <row r="351" spans="1:5" ht="15">
      <c r="A351">
        <v>343</v>
      </c>
      <c r="B351" s="1">
        <v>43533</v>
      </c>
      <c r="C351" s="5">
        <f>SUMIF(tblreceipt[DATE],B351,tblreceipt[[AMOUNT ]])</f>
        <v>0</v>
      </c>
      <c r="D351" s="5">
        <f>SUMIF(tblpayment[DATE],B351,tblpayment[[AMOUNT ]])</f>
        <v>0</v>
      </c>
      <c r="E351">
        <f t="shared" si="5"/>
        <v>40000</v>
      </c>
    </row>
    <row r="352" spans="1:5" ht="15">
      <c r="A352">
        <v>344</v>
      </c>
      <c r="B352" s="1">
        <v>43534</v>
      </c>
      <c r="C352" s="5">
        <f>SUMIF(tblreceipt[DATE],B352,tblreceipt[[AMOUNT ]])</f>
        <v>0</v>
      </c>
      <c r="D352" s="5">
        <f>SUMIF(tblpayment[DATE],B352,tblpayment[[AMOUNT ]])</f>
        <v>0</v>
      </c>
      <c r="E352">
        <f t="shared" si="5"/>
        <v>40000</v>
      </c>
    </row>
    <row r="353" spans="1:5" ht="15">
      <c r="A353">
        <v>345</v>
      </c>
      <c r="B353" s="1">
        <v>43535</v>
      </c>
      <c r="C353" s="5">
        <f>SUMIF(tblreceipt[DATE],B353,tblreceipt[[AMOUNT ]])</f>
        <v>0</v>
      </c>
      <c r="D353" s="5">
        <f>SUMIF(tblpayment[DATE],B353,tblpayment[[AMOUNT ]])</f>
        <v>0</v>
      </c>
      <c r="E353">
        <f t="shared" si="5"/>
        <v>40000</v>
      </c>
    </row>
    <row r="354" spans="1:5" ht="15">
      <c r="A354">
        <v>346</v>
      </c>
      <c r="B354" s="1">
        <v>43536</v>
      </c>
      <c r="C354" s="5">
        <f>SUMIF(tblreceipt[DATE],B354,tblreceipt[[AMOUNT ]])</f>
        <v>0</v>
      </c>
      <c r="D354" s="5">
        <f>SUMIF(tblpayment[DATE],B354,tblpayment[[AMOUNT ]])</f>
        <v>0</v>
      </c>
      <c r="E354">
        <f t="shared" si="5"/>
        <v>40000</v>
      </c>
    </row>
    <row r="355" spans="1:5" ht="15">
      <c r="A355">
        <v>347</v>
      </c>
      <c r="B355" s="1">
        <v>43537</v>
      </c>
      <c r="C355" s="5">
        <f>SUMIF(tblreceipt[DATE],B355,tblreceipt[[AMOUNT ]])</f>
        <v>0</v>
      </c>
      <c r="D355" s="5">
        <f>SUMIF(tblpayment[DATE],B355,tblpayment[[AMOUNT ]])</f>
        <v>0</v>
      </c>
      <c r="E355">
        <f t="shared" si="5"/>
        <v>40000</v>
      </c>
    </row>
    <row r="356" spans="1:5" ht="15">
      <c r="A356">
        <v>348</v>
      </c>
      <c r="B356" s="1">
        <v>43538</v>
      </c>
      <c r="C356" s="5">
        <f>SUMIF(tblreceipt[DATE],B356,tblreceipt[[AMOUNT ]])</f>
        <v>0</v>
      </c>
      <c r="D356" s="5">
        <f>SUMIF(tblpayment[DATE],B356,tblpayment[[AMOUNT ]])</f>
        <v>0</v>
      </c>
      <c r="E356">
        <f t="shared" si="5"/>
        <v>40000</v>
      </c>
    </row>
    <row r="357" spans="1:5" ht="15">
      <c r="A357">
        <v>349</v>
      </c>
      <c r="B357" s="1">
        <v>43539</v>
      </c>
      <c r="C357" s="5">
        <f>SUMIF(tblreceipt[DATE],B357,tblreceipt[[AMOUNT ]])</f>
        <v>0</v>
      </c>
      <c r="D357" s="5">
        <f>SUMIF(tblpayment[DATE],B357,tblpayment[[AMOUNT ]])</f>
        <v>0</v>
      </c>
      <c r="E357">
        <f t="shared" si="5"/>
        <v>40000</v>
      </c>
    </row>
    <row r="358" spans="1:5" ht="15">
      <c r="A358">
        <v>350</v>
      </c>
      <c r="B358" s="1">
        <v>43540</v>
      </c>
      <c r="C358" s="5">
        <f>SUMIF(tblreceipt[DATE],B358,tblreceipt[[AMOUNT ]])</f>
        <v>0</v>
      </c>
      <c r="D358" s="5">
        <f>SUMIF(tblpayment[DATE],B358,tblpayment[[AMOUNT ]])</f>
        <v>0</v>
      </c>
      <c r="E358">
        <f t="shared" si="5"/>
        <v>40000</v>
      </c>
    </row>
    <row r="359" spans="1:5" ht="15">
      <c r="A359">
        <v>351</v>
      </c>
      <c r="B359" s="1">
        <v>43541</v>
      </c>
      <c r="C359" s="5">
        <f>SUMIF(tblreceipt[DATE],B359,tblreceipt[[AMOUNT ]])</f>
        <v>0</v>
      </c>
      <c r="D359" s="5">
        <f>SUMIF(tblpayment[DATE],B359,tblpayment[[AMOUNT ]])</f>
        <v>0</v>
      </c>
      <c r="E359">
        <f t="shared" si="5"/>
        <v>40000</v>
      </c>
    </row>
    <row r="360" spans="1:5" ht="15">
      <c r="A360">
        <v>352</v>
      </c>
      <c r="B360" s="1">
        <v>43542</v>
      </c>
      <c r="C360" s="5">
        <f>SUMIF(tblreceipt[DATE],B360,tblreceipt[[AMOUNT ]])</f>
        <v>0</v>
      </c>
      <c r="D360" s="5">
        <f>SUMIF(tblpayment[DATE],B360,tblpayment[[AMOUNT ]])</f>
        <v>0</v>
      </c>
      <c r="E360">
        <f t="shared" si="5"/>
        <v>40000</v>
      </c>
    </row>
    <row r="361" spans="1:5" ht="15">
      <c r="A361">
        <v>353</v>
      </c>
      <c r="B361" s="1">
        <v>43543</v>
      </c>
      <c r="C361" s="5">
        <f>SUMIF(tblreceipt[DATE],B361,tblreceipt[[AMOUNT ]])</f>
        <v>0</v>
      </c>
      <c r="D361" s="5">
        <f>SUMIF(tblpayment[DATE],B361,tblpayment[[AMOUNT ]])</f>
        <v>0</v>
      </c>
      <c r="E361">
        <f t="shared" si="5"/>
        <v>40000</v>
      </c>
    </row>
    <row r="362" spans="1:5" ht="15">
      <c r="A362">
        <v>354</v>
      </c>
      <c r="B362" s="1">
        <v>43544</v>
      </c>
      <c r="C362" s="5">
        <f>SUMIF(tblreceipt[DATE],B362,tblreceipt[[AMOUNT ]])</f>
        <v>0</v>
      </c>
      <c r="D362" s="5">
        <f>SUMIF(tblpayment[DATE],B362,tblpayment[[AMOUNT ]])</f>
        <v>0</v>
      </c>
      <c r="E362">
        <f t="shared" si="5"/>
        <v>40000</v>
      </c>
    </row>
    <row r="363" spans="1:5" ht="15">
      <c r="A363">
        <v>355</v>
      </c>
      <c r="B363" s="1">
        <v>43545</v>
      </c>
      <c r="C363" s="5">
        <f>SUMIF(tblreceipt[DATE],B363,tblreceipt[[AMOUNT ]])</f>
        <v>0</v>
      </c>
      <c r="D363" s="5">
        <f>SUMIF(tblpayment[DATE],B363,tblpayment[[AMOUNT ]])</f>
        <v>0</v>
      </c>
      <c r="E363">
        <f t="shared" si="5"/>
        <v>40000</v>
      </c>
    </row>
    <row r="364" spans="1:5" ht="15">
      <c r="A364">
        <v>356</v>
      </c>
      <c r="B364" s="1">
        <v>43546</v>
      </c>
      <c r="C364" s="5">
        <f>SUMIF(tblreceipt[DATE],B364,tblreceipt[[AMOUNT ]])</f>
        <v>0</v>
      </c>
      <c r="D364" s="5">
        <f>SUMIF(tblpayment[DATE],B364,tblpayment[[AMOUNT ]])</f>
        <v>0</v>
      </c>
      <c r="E364">
        <f t="shared" si="5"/>
        <v>40000</v>
      </c>
    </row>
    <row r="365" spans="1:5" ht="15">
      <c r="A365">
        <v>357</v>
      </c>
      <c r="B365" s="1">
        <v>43547</v>
      </c>
      <c r="C365" s="5">
        <f>SUMIF(tblreceipt[DATE],B365,tblreceipt[[AMOUNT ]])</f>
        <v>0</v>
      </c>
      <c r="D365" s="5">
        <f>SUMIF(tblpayment[DATE],B365,tblpayment[[AMOUNT ]])</f>
        <v>0</v>
      </c>
      <c r="E365">
        <f t="shared" si="5"/>
        <v>40000</v>
      </c>
    </row>
    <row r="366" spans="1:5" ht="15">
      <c r="A366">
        <v>358</v>
      </c>
      <c r="B366" s="1">
        <v>43548</v>
      </c>
      <c r="C366" s="5">
        <f>SUMIF(tblreceipt[DATE],B366,tblreceipt[[AMOUNT ]])</f>
        <v>0</v>
      </c>
      <c r="D366" s="5">
        <f>SUMIF(tblpayment[DATE],B366,tblpayment[[AMOUNT ]])</f>
        <v>0</v>
      </c>
      <c r="E366">
        <f t="shared" si="5"/>
        <v>40000</v>
      </c>
    </row>
    <row r="367" spans="1:5" ht="15">
      <c r="A367">
        <v>359</v>
      </c>
      <c r="B367" s="1">
        <v>43549</v>
      </c>
      <c r="C367" s="5">
        <f>SUMIF(tblreceipt[DATE],B367,tblreceipt[[AMOUNT ]])</f>
        <v>0</v>
      </c>
      <c r="D367" s="5">
        <f>SUMIF(tblpayment[DATE],B367,tblpayment[[AMOUNT ]])</f>
        <v>0</v>
      </c>
      <c r="E367">
        <f t="shared" si="5"/>
        <v>40000</v>
      </c>
    </row>
    <row r="368" spans="1:5" ht="15">
      <c r="A368">
        <v>360</v>
      </c>
      <c r="B368" s="1">
        <v>43550</v>
      </c>
      <c r="C368" s="5">
        <f>SUMIF(tblreceipt[DATE],B368,tblreceipt[[AMOUNT ]])</f>
        <v>0</v>
      </c>
      <c r="D368" s="5">
        <f>SUMIF(tblpayment[DATE],B368,tblpayment[[AMOUNT ]])</f>
        <v>0</v>
      </c>
      <c r="E368">
        <f t="shared" si="5"/>
        <v>40000</v>
      </c>
    </row>
    <row r="369" spans="1:5" ht="15">
      <c r="A369">
        <v>361</v>
      </c>
      <c r="B369" s="1">
        <v>43551</v>
      </c>
      <c r="C369" s="5">
        <f>SUMIF(tblreceipt[DATE],B369,tblreceipt[[AMOUNT ]])</f>
        <v>0</v>
      </c>
      <c r="D369" s="5">
        <f>SUMIF(tblpayment[DATE],B369,tblpayment[[AMOUNT ]])</f>
        <v>0</v>
      </c>
      <c r="E369">
        <f t="shared" si="5"/>
        <v>40000</v>
      </c>
    </row>
    <row r="370" spans="1:5" ht="15">
      <c r="A370">
        <v>362</v>
      </c>
      <c r="B370" s="1">
        <v>43552</v>
      </c>
      <c r="C370" s="5">
        <f>SUMIF(tblreceipt[DATE],B370,tblreceipt[[AMOUNT ]])</f>
        <v>0</v>
      </c>
      <c r="D370" s="5">
        <f>SUMIF(tblpayment[DATE],B370,tblpayment[[AMOUNT ]])</f>
        <v>0</v>
      </c>
      <c r="E370">
        <f t="shared" si="5"/>
        <v>40000</v>
      </c>
    </row>
    <row r="371" spans="1:5" ht="15">
      <c r="A371">
        <v>363</v>
      </c>
      <c r="B371" s="1">
        <v>43553</v>
      </c>
      <c r="C371" s="5">
        <f>SUMIF(tblreceipt[DATE],B371,tblreceipt[[AMOUNT ]])</f>
        <v>0</v>
      </c>
      <c r="D371" s="5">
        <f>SUMIF(tblpayment[DATE],B371,tblpayment[[AMOUNT ]])</f>
        <v>0</v>
      </c>
      <c r="E371">
        <f t="shared" si="5"/>
        <v>40000</v>
      </c>
    </row>
    <row r="372" spans="1:5" ht="15">
      <c r="A372">
        <v>364</v>
      </c>
      <c r="B372" s="1">
        <v>43554</v>
      </c>
      <c r="C372" s="5">
        <f>SUMIF(tblreceipt[DATE],B372,tblreceipt[[AMOUNT ]])</f>
        <v>0</v>
      </c>
      <c r="D372" s="5">
        <f>SUMIF(tblpayment[DATE],B372,tblpayment[[AMOUNT ]])</f>
        <v>0</v>
      </c>
      <c r="E372">
        <f t="shared" si="5"/>
        <v>40000</v>
      </c>
    </row>
    <row r="373" spans="1:5" ht="15">
      <c r="A373">
        <v>365</v>
      </c>
      <c r="B373" s="1">
        <v>43555</v>
      </c>
      <c r="C373" s="5">
        <f>SUMIF(tblreceipt[DATE],B373,tblreceipt[[AMOUNT ]])</f>
        <v>0</v>
      </c>
      <c r="D373" s="5">
        <f>SUMIF(tblpayment[DATE],B373,tblpayment[[AMOUNT ]])</f>
        <v>0</v>
      </c>
      <c r="E373">
        <f t="shared" si="5"/>
        <v>40000</v>
      </c>
    </row>
  </sheetData>
  <mergeCells count="2">
    <mergeCell ref="A1:A2"/>
    <mergeCell ref="A5:E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RECEIPT</vt:lpstr>
      <vt:lpstr>PAYMENT</vt:lpstr>
      <vt:lpstr>DAYBOOK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2020-01-16T04:55:46Z</dcterms:created>
  <dcterms:modified xsi:type="dcterms:W3CDTF">2020-01-16T06:11:47Z</dcterms:modified>
</cp:coreProperties>
</file>