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502" documentId="8_{42E32F69-6F40-4BBB-B5A5-DF68FF8060CC}" xr6:coauthVersionLast="47" xr6:coauthVersionMax="47" xr10:uidLastSave="{D085DDCC-7631-44EF-A469-BECDB41ED98F}"/>
  <bookViews>
    <workbookView xWindow="3312" yWindow="1392" windowWidth="34524" windowHeight="17208" xr2:uid="{D96EC072-6C75-4DFB-9F75-12219E3DC202}"/>
  </bookViews>
  <sheets>
    <sheet name="NCAP" sheetId="1" r:id="rId1"/>
    <sheet name="Result" sheetId="9" r:id="rId2"/>
    <sheet name="Sheet5" sheetId="6" r:id="rId3"/>
    <sheet name="Sheet1" sheetId="2" r:id="rId4"/>
  </sheets>
  <calcPr calcId="191028"/>
  <pivotCaches>
    <pivotCache cacheId="360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1" l="1"/>
  <c r="AN30" i="1"/>
  <c r="AO30" i="1"/>
  <c r="AL30" i="1"/>
  <c r="AL18" i="1"/>
  <c r="AM18" i="1"/>
  <c r="AN18" i="1"/>
  <c r="AO18" i="1"/>
  <c r="AK18" i="1"/>
  <c r="AA38" i="1"/>
  <c r="AC38" i="1"/>
  <c r="AD38" i="1"/>
  <c r="AE38" i="1"/>
  <c r="AF38" i="1"/>
  <c r="AA40" i="1"/>
  <c r="AC40" i="1"/>
  <c r="AD40" i="1"/>
  <c r="AE40" i="1"/>
  <c r="AF40" i="1"/>
  <c r="AA26" i="1"/>
  <c r="AC26" i="1"/>
  <c r="AD26" i="1"/>
  <c r="AE26" i="1"/>
  <c r="AF26" i="1"/>
  <c r="AA28" i="1"/>
  <c r="AC28" i="1"/>
  <c r="AD28" i="1"/>
  <c r="AE28" i="1"/>
  <c r="AF28" i="1"/>
  <c r="AA30" i="1"/>
  <c r="AC30" i="1"/>
  <c r="AD30" i="1"/>
  <c r="AE30" i="1"/>
  <c r="AF30" i="1"/>
  <c r="AA32" i="1"/>
  <c r="AC32" i="1"/>
  <c r="AD32" i="1"/>
  <c r="AE32" i="1"/>
  <c r="AF32" i="1"/>
  <c r="AA34" i="1"/>
  <c r="AC34" i="1"/>
  <c r="AD34" i="1"/>
  <c r="AE34" i="1"/>
  <c r="AF34" i="1"/>
  <c r="AA36" i="1"/>
  <c r="AC36" i="1"/>
  <c r="AD36" i="1"/>
  <c r="AE36" i="1"/>
  <c r="AF36" i="1"/>
  <c r="AD24" i="1"/>
  <c r="AE24" i="1"/>
  <c r="AF24" i="1"/>
  <c r="AA24" i="1"/>
  <c r="AC24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F44" i="1"/>
  <c r="F45" i="1"/>
  <c r="F46" i="1"/>
  <c r="F43" i="1"/>
  <c r="F29" i="1"/>
  <c r="G29" i="1"/>
  <c r="H29" i="1"/>
  <c r="I29" i="1"/>
  <c r="J29" i="1"/>
  <c r="K29" i="1"/>
  <c r="L29" i="1"/>
  <c r="M29" i="1"/>
  <c r="N29" i="1"/>
  <c r="O29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F27" i="1"/>
  <c r="F28" i="1"/>
  <c r="F26" i="1"/>
</calcChain>
</file>

<file path=xl/sharedStrings.xml><?xml version="1.0" encoding="utf-8"?>
<sst xmlns="http://schemas.openxmlformats.org/spreadsheetml/2006/main" count="1628" uniqueCount="88">
  <si>
    <t>~TFM_INS</t>
  </si>
  <si>
    <t>PSet_PN</t>
  </si>
  <si>
    <t>LimType</t>
  </si>
  <si>
    <t>Attribute</t>
  </si>
  <si>
    <t>Year</t>
  </si>
  <si>
    <t>REG_A</t>
  </si>
  <si>
    <t>REG_B</t>
  </si>
  <si>
    <t>REG_C</t>
  </si>
  <si>
    <t>REG_D</t>
  </si>
  <si>
    <t>REG_E</t>
  </si>
  <si>
    <t>REG_F</t>
  </si>
  <si>
    <t>REG_G</t>
  </si>
  <si>
    <t>REG_H</t>
  </si>
  <si>
    <t>REG_I</t>
  </si>
  <si>
    <t>REG_J</t>
  </si>
  <si>
    <t>\I:</t>
  </si>
  <si>
    <t>MW</t>
  </si>
  <si>
    <t>Process</t>
  </si>
  <si>
    <t>CommName</t>
  </si>
  <si>
    <t>Region</t>
  </si>
  <si>
    <t>NEW_PP_PV</t>
  </si>
  <si>
    <t>UP</t>
  </si>
  <si>
    <t>NCAP_BND</t>
  </si>
  <si>
    <t>VAR_Cap</t>
  </si>
  <si>
    <t>\I: Commodity Name</t>
  </si>
  <si>
    <t>Annual Demand Value [GWh]</t>
  </si>
  <si>
    <t>VAR_FOut</t>
  </si>
  <si>
    <t>\I: Units</t>
  </si>
  <si>
    <t>NEW_PP_WIND</t>
  </si>
  <si>
    <t>CAP_BND</t>
  </si>
  <si>
    <t>ELC_DEM</t>
  </si>
  <si>
    <t>PP_DIESEL</t>
  </si>
  <si>
    <t>PP_HYD</t>
  </si>
  <si>
    <t>PP_N_GAS</t>
  </si>
  <si>
    <t>PP_OIL</t>
  </si>
  <si>
    <t>PP_PV</t>
  </si>
  <si>
    <t>PP_W_INC</t>
  </si>
  <si>
    <t>VAR_Ncap</t>
  </si>
  <si>
    <t>PP_WND</t>
  </si>
  <si>
    <t>AFA</t>
  </si>
  <si>
    <t>Cap2Act</t>
  </si>
  <si>
    <t>Period</t>
  </si>
  <si>
    <t>Pv</t>
  </si>
  <si>
    <t>ELE_GRID</t>
  </si>
  <si>
    <t>STG_PHS</t>
  </si>
  <si>
    <t>TB_ELC_HV_REG_A_REG_B_01</t>
  </si>
  <si>
    <t>TB_ELC_HV_REG_B_REG_C_01</t>
  </si>
  <si>
    <t>TB_ELC_HV_REG_C_REG_D_01</t>
  </si>
  <si>
    <t>TB_ELC_HV_REG_D_REG_E_01</t>
  </si>
  <si>
    <t>TB_ELC_HV_REG_A_REG_E_01</t>
  </si>
  <si>
    <t>TB_ELC_HV_REG_C_REG_E_01</t>
  </si>
  <si>
    <t>TB_ELC_HV_REG_D_REG_F_01</t>
  </si>
  <si>
    <t>TB_ELC_HV_REG_E_REG_F_01</t>
  </si>
  <si>
    <t>TB_ELC_HV_REG_B_REG_G_01</t>
  </si>
  <si>
    <t>TB_ELC_HV_REG_E_REG_G_01</t>
  </si>
  <si>
    <t>TB_ELC_HV_REG_C_REG_H_01</t>
  </si>
  <si>
    <t>TB_ELC_HV_REG_D_REG_H_01</t>
  </si>
  <si>
    <t>TB_ELC_HV_REG_G_REG_H_01</t>
  </si>
  <si>
    <t>TB_ELC_HV_REG_H_REG_J_01</t>
  </si>
  <si>
    <t>TB_ELC_HV_REG_G_REG_I_01</t>
  </si>
  <si>
    <t>TB_ELC_HV_REG_H_REG_I_01</t>
  </si>
  <si>
    <t>TB_ELC_HV_REG_I_REG_J_01</t>
  </si>
  <si>
    <t>Column Labels</t>
  </si>
  <si>
    <t>2040 Total</t>
  </si>
  <si>
    <t>Grand Total</t>
  </si>
  <si>
    <t>Values</t>
  </si>
  <si>
    <t>NEW_PP_WIND_OFF</t>
  </si>
  <si>
    <t>Sum of Santa Cruz</t>
  </si>
  <si>
    <t>Sum of Calheta</t>
  </si>
  <si>
    <t>Sum of Câ. Lobos</t>
  </si>
  <si>
    <t>Sum of Funchal</t>
  </si>
  <si>
    <t>Sum of Machico</t>
  </si>
  <si>
    <t>Sum of Ponta do Sol</t>
  </si>
  <si>
    <t>Sum of Porto Moniz</t>
  </si>
  <si>
    <t>Sum of São Vicente</t>
  </si>
  <si>
    <t>Sum of Santana</t>
  </si>
  <si>
    <t>Sum of Ribeira Brava</t>
  </si>
  <si>
    <t>Calheta</t>
  </si>
  <si>
    <t>Câ.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</si>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</sst>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4"/>
      <color rgb="FF006100"/>
      <name val="Aptos Narrow"/>
      <family val="2"/>
      <charset val="238"/>
      <scheme val="minor"/>
    </font>
    <font>
      <sz val="14"/>
      <color rgb="FF9C0006"/>
      <name val="Aptos Narrow"/>
      <family val="2"/>
      <charset val="238"/>
      <scheme val="minor"/>
    </font>
    <font>
      <sz val="14"/>
      <color rgb="FF9C5700"/>
      <name val="Aptos Narrow"/>
      <family val="2"/>
      <charset val="238"/>
      <scheme val="minor"/>
    </font>
    <font>
      <sz val="14"/>
      <color rgb="FF3F3F76"/>
      <name val="Aptos Narrow"/>
      <family val="2"/>
      <charset val="238"/>
      <scheme val="minor"/>
    </font>
    <font>
      <b/>
      <sz val="14"/>
      <color rgb="FF3F3F3F"/>
      <name val="Aptos Narrow"/>
      <family val="2"/>
      <charset val="238"/>
      <scheme val="minor"/>
    </font>
    <font>
      <b/>
      <sz val="14"/>
      <color rgb="FFFA7D00"/>
      <name val="Aptos Narrow"/>
      <family val="2"/>
      <charset val="238"/>
      <scheme val="minor"/>
    </font>
    <font>
      <sz val="14"/>
      <color rgb="FFFA7D00"/>
      <name val="Aptos Narrow"/>
      <family val="2"/>
      <charset val="238"/>
      <scheme val="minor"/>
    </font>
    <font>
      <b/>
      <sz val="14"/>
      <color theme="0"/>
      <name val="Aptos Narrow"/>
      <family val="2"/>
      <charset val="238"/>
      <scheme val="minor"/>
    </font>
    <font>
      <sz val="14"/>
      <color rgb="FFFF0000"/>
      <name val="Aptos Narrow"/>
      <family val="2"/>
      <charset val="238"/>
      <scheme val="minor"/>
    </font>
    <font>
      <i/>
      <sz val="14"/>
      <color rgb="FF7F7F7F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  <font>
      <sz val="14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16" fillId="9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10" applyNumberFormat="0" applyFont="0" applyAlignment="0" applyProtection="0"/>
  </cellStyleXfs>
  <cellXfs count="2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3" borderId="2" xfId="0" applyFont="1" applyFill="1" applyBorder="1"/>
    <xf numFmtId="0" fontId="1" fillId="0" borderId="0" xfId="41"/>
    <xf numFmtId="0" fontId="0" fillId="0" borderId="1" xfId="0" applyBorder="1"/>
    <xf numFmtId="0" fontId="21" fillId="0" borderId="0" xfId="0" applyFont="1"/>
    <xf numFmtId="0" fontId="22" fillId="35" borderId="0" xfId="0" applyFont="1" applyFill="1"/>
    <xf numFmtId="0" fontId="24" fillId="35" borderId="0" xfId="0" applyFont="1" applyFill="1"/>
    <xf numFmtId="0" fontId="23" fillId="36" borderId="12" xfId="0" applyFont="1" applyFill="1" applyBorder="1" applyAlignment="1">
      <alignment horizontal="center" vertical="center" wrapText="1"/>
    </xf>
    <xf numFmtId="0" fontId="22" fillId="37" borderId="13" xfId="0" applyFont="1" applyFill="1" applyBorder="1" applyAlignment="1">
      <alignment horizontal="center" vertical="center" wrapText="1"/>
    </xf>
    <xf numFmtId="0" fontId="22" fillId="38" borderId="0" xfId="0" applyFont="1" applyFill="1"/>
    <xf numFmtId="9" fontId="0" fillId="0" borderId="0" xfId="0" applyNumberFormat="1"/>
    <xf numFmtId="0" fontId="22" fillId="37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14" xfId="0" applyFont="1" applyFill="1" applyBorder="1"/>
    <xf numFmtId="0" fontId="22" fillId="0" borderId="0" xfId="0" applyFont="1" applyFill="1" applyBorder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ny 2" xfId="41" xr:uid="{210DA49C-432A-4543-ADAB-BB215F6CA47F}"/>
    <cellStyle name="Output" xfId="10" builtinId="21" customBuiltin="1"/>
    <cellStyle name="Title" xfId="1" builtinId="15" customBuiltin="1"/>
    <cellStyle name="Total" xfId="16" builtinId="25" customBuiltin="1"/>
    <cellStyle name="Uwaga 2" xfId="42" xr:uid="{72837D77-B929-492B-86BC-F5D8892BFA2E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r>
              <a:rPr lang="tr-TR"/>
              <a:t>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Sheet5!$B$22</c:f>
              <c:strCache>
                <c:ptCount val="1"/>
                <c:pt idx="0">
                  <c:v>NEW_PP_PV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Sheet5!$A$23:$A$32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Sheet5!$B$23:$B$32</c:f>
              <c:numCache>
                <c:formatCode>General</c:formatCode>
                <c:ptCount val="10"/>
                <c:pt idx="0">
                  <c:v>5.4580000000000002</c:v>
                </c:pt>
                <c:pt idx="1">
                  <c:v>11.961</c:v>
                </c:pt>
                <c:pt idx="2">
                  <c:v>4.5759999999999996</c:v>
                </c:pt>
                <c:pt idx="3">
                  <c:v>11.551</c:v>
                </c:pt>
                <c:pt idx="4">
                  <c:v>2.3879999999999999</c:v>
                </c:pt>
                <c:pt idx="5">
                  <c:v>9.1219999999999999</c:v>
                </c:pt>
                <c:pt idx="6">
                  <c:v>0.17399999999999999</c:v>
                </c:pt>
                <c:pt idx="7">
                  <c:v>0.81</c:v>
                </c:pt>
                <c:pt idx="8">
                  <c:v>6.0999999999999999E-2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6-4B42-98C8-0EDE64133593}"/>
            </c:ext>
          </c:extLst>
        </c:ser>
        <c:ser>
          <c:idx val="1"/>
          <c:order val="1"/>
          <c:tx>
            <c:strRef>
              <c:f>Sheet5!$C$22</c:f>
              <c:strCache>
                <c:ptCount val="1"/>
                <c:pt idx="0">
                  <c:v>NEW_PP_WIND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Sheet5!$A$23:$A$32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Sheet5!$C$23:$C$32</c:f>
              <c:numCache>
                <c:formatCode>General</c:formatCode>
                <c:ptCount val="10"/>
                <c:pt idx="0">
                  <c:v>12.96</c:v>
                </c:pt>
                <c:pt idx="1">
                  <c:v>17.28</c:v>
                </c:pt>
                <c:pt idx="2">
                  <c:v>8.64</c:v>
                </c:pt>
                <c:pt idx="3">
                  <c:v>8.64</c:v>
                </c:pt>
                <c:pt idx="4">
                  <c:v>12.96</c:v>
                </c:pt>
                <c:pt idx="5">
                  <c:v>8.64</c:v>
                </c:pt>
                <c:pt idx="6">
                  <c:v>17.28</c:v>
                </c:pt>
                <c:pt idx="7">
                  <c:v>17.28</c:v>
                </c:pt>
                <c:pt idx="8">
                  <c:v>17.28</c:v>
                </c:pt>
                <c:pt idx="9">
                  <c:v>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6-4B42-98C8-0EDE64133593}"/>
            </c:ext>
          </c:extLst>
        </c:ser>
        <c:ser>
          <c:idx val="2"/>
          <c:order val="2"/>
          <c:tx>
            <c:strRef>
              <c:f>Sheet5!$D$22</c:f>
              <c:strCache>
                <c:ptCount val="1"/>
                <c:pt idx="0">
                  <c:v>NEW_PP_WIND_OFF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Sheet5!$A$23:$A$32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Sheet5!$D$23:$D$32</c:f>
              <c:numCache>
                <c:formatCode>General</c:formatCode>
                <c:ptCount val="10"/>
                <c:pt idx="0">
                  <c:v>12.5</c:v>
                </c:pt>
                <c:pt idx="1">
                  <c:v>40</c:v>
                </c:pt>
                <c:pt idx="2">
                  <c:v>7.5</c:v>
                </c:pt>
                <c:pt idx="3">
                  <c:v>12.5</c:v>
                </c:pt>
                <c:pt idx="4">
                  <c:v>37.5</c:v>
                </c:pt>
                <c:pt idx="5">
                  <c:v>7.5</c:v>
                </c:pt>
                <c:pt idx="6">
                  <c:v>25</c:v>
                </c:pt>
                <c:pt idx="7">
                  <c:v>12.5</c:v>
                </c:pt>
                <c:pt idx="8">
                  <c:v>20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6-4B42-98C8-0EDE6413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960"/>
        <c:axId val="1092503360"/>
      </c:barChart>
      <c:catAx>
        <c:axId val="1092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ody"/>
                    <a:ea typeface="+mn-ea"/>
                    <a:cs typeface="+mn-cs"/>
                  </a:defRPr>
                </a:pPr>
                <a:r>
                  <a:rPr lang="tr-TR"/>
                  <a:t>MW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515051997810619E-2"/>
              <c:y val="0.40290573053368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ody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ody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r>
              <a:rPr lang="tr-TR"/>
              <a:t>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Sheet5!$B$22</c:f>
              <c:strCache>
                <c:ptCount val="1"/>
                <c:pt idx="0">
                  <c:v>NEW_PP_PV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Sheet5!$A$36:$A$45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Sheet5!$B$36:$B$45</c:f>
              <c:numCache>
                <c:formatCode>General</c:formatCode>
                <c:ptCount val="10"/>
                <c:pt idx="0">
                  <c:v>10.914999999999999</c:v>
                </c:pt>
                <c:pt idx="1">
                  <c:v>23.920999999999999</c:v>
                </c:pt>
                <c:pt idx="2">
                  <c:v>9.1519999999999992</c:v>
                </c:pt>
                <c:pt idx="3">
                  <c:v>23.100999999999999</c:v>
                </c:pt>
                <c:pt idx="4">
                  <c:v>4.7759999999999998</c:v>
                </c:pt>
                <c:pt idx="5">
                  <c:v>18.242999999999999</c:v>
                </c:pt>
                <c:pt idx="6">
                  <c:v>0.34799999999999998</c:v>
                </c:pt>
                <c:pt idx="7">
                  <c:v>1.619</c:v>
                </c:pt>
                <c:pt idx="8">
                  <c:v>0.123</c:v>
                </c:pt>
                <c:pt idx="9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4-4AFB-A682-3778404A4BCD}"/>
            </c:ext>
          </c:extLst>
        </c:ser>
        <c:ser>
          <c:idx val="1"/>
          <c:order val="1"/>
          <c:tx>
            <c:strRef>
              <c:f>Sheet5!$C$22</c:f>
              <c:strCache>
                <c:ptCount val="1"/>
                <c:pt idx="0">
                  <c:v>NEW_PP_WIND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Sheet5!$A$36:$A$45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Sheet5!$C$36:$C$45</c:f>
              <c:numCache>
                <c:formatCode>General</c:formatCode>
                <c:ptCount val="10"/>
                <c:pt idx="0">
                  <c:v>21.6</c:v>
                </c:pt>
                <c:pt idx="1">
                  <c:v>28.8</c:v>
                </c:pt>
                <c:pt idx="2">
                  <c:v>14.4</c:v>
                </c:pt>
                <c:pt idx="3">
                  <c:v>14.4</c:v>
                </c:pt>
                <c:pt idx="4">
                  <c:v>21.6</c:v>
                </c:pt>
                <c:pt idx="5">
                  <c:v>14.4</c:v>
                </c:pt>
                <c:pt idx="6">
                  <c:v>28.8</c:v>
                </c:pt>
                <c:pt idx="7">
                  <c:v>28.8</c:v>
                </c:pt>
                <c:pt idx="8">
                  <c:v>28.8</c:v>
                </c:pt>
                <c:pt idx="9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AFB-A682-3778404A4BCD}"/>
            </c:ext>
          </c:extLst>
        </c:ser>
        <c:ser>
          <c:idx val="2"/>
          <c:order val="2"/>
          <c:tx>
            <c:strRef>
              <c:f>Sheet5!$D$22</c:f>
              <c:strCache>
                <c:ptCount val="1"/>
                <c:pt idx="0">
                  <c:v>NEW_PP_WIND_OFF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Sheet5!$A$36:$A$45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Sheet5!$D$36:$D$45</c:f>
              <c:numCache>
                <c:formatCode>General</c:formatCode>
                <c:ptCount val="10"/>
                <c:pt idx="0">
                  <c:v>12.5</c:v>
                </c:pt>
                <c:pt idx="1">
                  <c:v>40</c:v>
                </c:pt>
                <c:pt idx="2">
                  <c:v>7.5</c:v>
                </c:pt>
                <c:pt idx="3">
                  <c:v>12.5</c:v>
                </c:pt>
                <c:pt idx="4">
                  <c:v>37.5</c:v>
                </c:pt>
                <c:pt idx="5">
                  <c:v>7.5</c:v>
                </c:pt>
                <c:pt idx="6">
                  <c:v>25</c:v>
                </c:pt>
                <c:pt idx="7">
                  <c:v>12.5</c:v>
                </c:pt>
                <c:pt idx="8">
                  <c:v>20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4-4AFB-A682-3778404A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960"/>
        <c:axId val="1092503360"/>
      </c:barChart>
      <c:catAx>
        <c:axId val="1092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ody"/>
                    <a:ea typeface="+mn-ea"/>
                    <a:cs typeface="+mn-cs"/>
                  </a:defRPr>
                </a:pPr>
                <a:r>
                  <a:rPr lang="tr-TR"/>
                  <a:t>MW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515051997810619E-2"/>
              <c:y val="0.40753536016331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ody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ody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r>
              <a:rPr lang="tr-TR"/>
              <a:t>2035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Sheet5!$B$22</c:f>
              <c:strCache>
                <c:ptCount val="1"/>
                <c:pt idx="0">
                  <c:v>NEW_PP_PV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Sheet5!$A$49:$A$58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Sheet5!$B$49:$B$58</c:f>
              <c:numCache>
                <c:formatCode>General</c:formatCode>
                <c:ptCount val="10"/>
                <c:pt idx="0">
                  <c:v>12.007</c:v>
                </c:pt>
                <c:pt idx="1">
                  <c:v>26.312999999999999</c:v>
                </c:pt>
                <c:pt idx="2">
                  <c:v>10.068</c:v>
                </c:pt>
                <c:pt idx="3">
                  <c:v>25.411000000000001</c:v>
                </c:pt>
                <c:pt idx="4">
                  <c:v>5.2539999999999996</c:v>
                </c:pt>
                <c:pt idx="5">
                  <c:v>20.068000000000001</c:v>
                </c:pt>
                <c:pt idx="6">
                  <c:v>0.38300000000000001</c:v>
                </c:pt>
                <c:pt idx="7">
                  <c:v>1.7809999999999999</c:v>
                </c:pt>
                <c:pt idx="8">
                  <c:v>0.13500000000000001</c:v>
                </c:pt>
                <c:pt idx="9">
                  <c:v>8.5790000000000006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D-4325-88E0-95EEFD5B254C}"/>
            </c:ext>
          </c:extLst>
        </c:ser>
        <c:ser>
          <c:idx val="1"/>
          <c:order val="1"/>
          <c:tx>
            <c:strRef>
              <c:f>Sheet5!$C$22</c:f>
              <c:strCache>
                <c:ptCount val="1"/>
                <c:pt idx="0">
                  <c:v>NEW_PP_WIND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Sheet5!$A$49:$A$58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Sheet5!$C$49:$C$58</c:f>
              <c:numCache>
                <c:formatCode>General</c:formatCode>
                <c:ptCount val="10"/>
                <c:pt idx="0">
                  <c:v>36</c:v>
                </c:pt>
                <c:pt idx="1">
                  <c:v>48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24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D-4325-88E0-95EEFD5B254C}"/>
            </c:ext>
          </c:extLst>
        </c:ser>
        <c:ser>
          <c:idx val="2"/>
          <c:order val="2"/>
          <c:tx>
            <c:strRef>
              <c:f>Sheet5!$D$22</c:f>
              <c:strCache>
                <c:ptCount val="1"/>
                <c:pt idx="0">
                  <c:v>NEW_PP_WIND_OFF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Sheet5!$A$49:$A$58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Sheet5!$D$49:$D$58</c:f>
              <c:numCache>
                <c:formatCode>General</c:formatCode>
                <c:ptCount val="10"/>
                <c:pt idx="0">
                  <c:v>12.5</c:v>
                </c:pt>
                <c:pt idx="1">
                  <c:v>40</c:v>
                </c:pt>
                <c:pt idx="2">
                  <c:v>7.5</c:v>
                </c:pt>
                <c:pt idx="3">
                  <c:v>12.5</c:v>
                </c:pt>
                <c:pt idx="4">
                  <c:v>37.5</c:v>
                </c:pt>
                <c:pt idx="5">
                  <c:v>7.5</c:v>
                </c:pt>
                <c:pt idx="6">
                  <c:v>25</c:v>
                </c:pt>
                <c:pt idx="7">
                  <c:v>12.5</c:v>
                </c:pt>
                <c:pt idx="8">
                  <c:v>20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D-4325-88E0-95EEFD5B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960"/>
        <c:axId val="1092503360"/>
      </c:barChart>
      <c:catAx>
        <c:axId val="1092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ody"/>
                    <a:ea typeface="+mn-ea"/>
                    <a:cs typeface="+mn-cs"/>
                  </a:defRPr>
                </a:pPr>
                <a:r>
                  <a:rPr lang="tr-TR"/>
                  <a:t>MW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515051997810619E-2"/>
              <c:y val="0.40753536016331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ody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ody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Sheet5!$B$22</c:f>
              <c:strCache>
                <c:ptCount val="1"/>
                <c:pt idx="0">
                  <c:v>NEW_PP_PV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Sheet5!$A$62:$A$71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Sheet5!$B$62:$B$71</c:f>
              <c:numCache>
                <c:formatCode>General</c:formatCode>
                <c:ptCount val="10"/>
                <c:pt idx="0">
                  <c:v>29.58</c:v>
                </c:pt>
                <c:pt idx="1">
                  <c:v>64.826999999999998</c:v>
                </c:pt>
                <c:pt idx="2">
                  <c:v>24.803000000000001</c:v>
                </c:pt>
                <c:pt idx="3">
                  <c:v>62.604999999999997</c:v>
                </c:pt>
                <c:pt idx="4">
                  <c:v>12.943</c:v>
                </c:pt>
                <c:pt idx="5">
                  <c:v>49.439</c:v>
                </c:pt>
                <c:pt idx="6">
                  <c:v>0.94399999999999995</c:v>
                </c:pt>
                <c:pt idx="7">
                  <c:v>4.3879999999999999</c:v>
                </c:pt>
                <c:pt idx="8">
                  <c:v>0.33300000000000002</c:v>
                </c:pt>
                <c:pt idx="9">
                  <c:v>21.137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F-4E58-8D90-8E0B7D93F8EF}"/>
            </c:ext>
          </c:extLst>
        </c:ser>
        <c:ser>
          <c:idx val="1"/>
          <c:order val="1"/>
          <c:tx>
            <c:strRef>
              <c:f>Sheet5!$C$22</c:f>
              <c:strCache>
                <c:ptCount val="1"/>
                <c:pt idx="0">
                  <c:v>NEW_PP_WIND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Sheet5!$A$62:$A$71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Sheet5!$C$62:$C$71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40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F-4E58-8D90-8E0B7D93F8EF}"/>
            </c:ext>
          </c:extLst>
        </c:ser>
        <c:ser>
          <c:idx val="2"/>
          <c:order val="2"/>
          <c:tx>
            <c:strRef>
              <c:f>Sheet5!$D$22</c:f>
              <c:strCache>
                <c:ptCount val="1"/>
                <c:pt idx="0">
                  <c:v>NEW_PP_WIND_OFF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Sheet5!$A$62:$A$71</c:f>
              <c:strCache>
                <c:ptCount val="10"/>
                <c:pt idx="0">
                  <c:v>Calheta</c:v>
                </c:pt>
                <c:pt idx="1">
                  <c:v>Câ. Lobos</c:v>
                </c:pt>
                <c:pt idx="2">
                  <c:v>Funchal</c:v>
                </c:pt>
                <c:pt idx="3">
                  <c:v>Machico</c:v>
                </c:pt>
                <c:pt idx="4">
                  <c:v>Ponta do Sol</c:v>
                </c:pt>
                <c:pt idx="5">
                  <c:v>Porto Moniz</c:v>
                </c:pt>
                <c:pt idx="6">
                  <c:v>Ribeira Brava</c:v>
                </c:pt>
                <c:pt idx="7">
                  <c:v>Santa Cruz</c:v>
                </c:pt>
                <c:pt idx="8">
                  <c:v>Santana</c:v>
                </c:pt>
                <c:pt idx="9">
                  <c:v>São Vicente</c:v>
                </c:pt>
              </c:strCache>
            </c:strRef>
          </c:cat>
          <c:val>
            <c:numRef>
              <c:f>Sheet5!$D$62:$D$71</c:f>
              <c:numCache>
                <c:formatCode>General</c:formatCode>
                <c:ptCount val="10"/>
                <c:pt idx="0">
                  <c:v>50</c:v>
                </c:pt>
                <c:pt idx="1">
                  <c:v>160</c:v>
                </c:pt>
                <c:pt idx="2">
                  <c:v>30</c:v>
                </c:pt>
                <c:pt idx="3">
                  <c:v>50</c:v>
                </c:pt>
                <c:pt idx="4">
                  <c:v>150</c:v>
                </c:pt>
                <c:pt idx="5">
                  <c:v>30</c:v>
                </c:pt>
                <c:pt idx="6">
                  <c:v>100</c:v>
                </c:pt>
                <c:pt idx="7">
                  <c:v>50</c:v>
                </c:pt>
                <c:pt idx="8">
                  <c:v>80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F-4E58-8D90-8E0B7D93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500960"/>
        <c:axId val="1092503360"/>
      </c:barChart>
      <c:catAx>
        <c:axId val="1092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3360"/>
        <c:crosses val="autoZero"/>
        <c:auto val="1"/>
        <c:lblAlgn val="ctr"/>
        <c:lblOffset val="100"/>
        <c:noMultiLvlLbl val="0"/>
      </c:catAx>
      <c:valAx>
        <c:axId val="109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ody"/>
                    <a:ea typeface="+mn-ea"/>
                    <a:cs typeface="+mn-cs"/>
                  </a:defRPr>
                </a:pPr>
                <a:r>
                  <a:rPr lang="tr-TR"/>
                  <a:t>MW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515051997810619E-2"/>
              <c:y val="0.40753536016331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ody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ody"/>
                <a:ea typeface="+mn-ea"/>
                <a:cs typeface="+mn-cs"/>
              </a:defRPr>
            </a:pPr>
            <a:endParaRPr lang="en-SE"/>
          </a:p>
        </c:txPr>
        <c:crossAx val="10925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ody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ody"/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422274</xdr:colOff>
      <xdr:row>14</xdr:row>
      <xdr:rowOff>38100</xdr:rowOff>
    </xdr:from>
    <xdr:to>
      <xdr:col>11</xdr:col>
      <xdr:colOff>390524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7CAF67-E435-9964-C48B-6AD9CD291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425450</xdr:colOff>
      <xdr:row>29</xdr:row>
      <xdr:rowOff>6350</xdr:rowOff>
    </xdr:from>
    <xdr:to>
      <xdr:col>11</xdr:col>
      <xdr:colOff>393700</xdr:colOff>
      <xdr:row>43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5183D-7351-43E6-BFB4-21F6E1046376}"/>
            </a:ext>
            <a:ext uri="{147F2762-F138-4A5C-976F-8EAC2B608ADB}">
              <a16:predDERef xmlns:a16="http://schemas.microsoft.com/office/drawing/2014/main" pred="{9A7CAF67-E435-9964-C48B-6AD9CD29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62</xdr:row>
      <xdr:rowOff>53975</xdr:rowOff>
    </xdr:from>
    <xdr:to>
      <xdr:col>11</xdr:col>
      <xdr:colOff>473075</xdr:colOff>
      <xdr:row>77</xdr:row>
      <xdr:rowOff>34925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174D2-65D9-4E7C-B790-F354DB43E60B}"/>
            </a:ext>
            <a:ext uri="{147F2762-F138-4A5C-976F-8EAC2B608ADB}">
              <a16:predDERef xmlns:a16="http://schemas.microsoft.com/office/drawing/2014/main" pred="{8745183D-7351-43E6-BFB4-21F6E1046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11</xdr:col>
      <xdr:colOff>587375</xdr:colOff>
      <xdr:row>82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CDC30E-A64C-4335-AF8C-30297DAF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ğmur Sönmez" refreshedDate="45740.895505439817" createdVersion="8" refreshedVersion="8" minRefreshableVersion="3" recordCount="12" xr:uid="{22CC0DAD-49CC-402E-9F4F-2257D962A0A3}">
  <cacheSource type="worksheet">
    <worksheetSource ref="B2:O14" sheet="Sheet1"/>
  </cacheSource>
  <cacheFields count="14">
    <cacheField name="PSet_PN" numFmtId="0">
      <sharedItems count="3">
        <s v="NEW_PP_PV"/>
        <s v="NEW_PP_WIND"/>
        <s v="NEW_PP_WIND_OFF"/>
      </sharedItems>
    </cacheField>
    <cacheField name="LimType" numFmtId="0">
      <sharedItems count="1">
        <s v="UP"/>
      </sharedItems>
    </cacheField>
    <cacheField name="Attribute" numFmtId="0">
      <sharedItems count="2">
        <s v="NCAP_BND"/>
        <s v="CAP_BND"/>
      </sharedItems>
    </cacheField>
    <cacheField name="Year" numFmtId="0">
      <sharedItems containsSemiMixedTypes="0" containsString="0" containsNumber="1" containsInteger="1" minValue="2025" maxValue="2040" count="4">
        <n v="2025"/>
        <n v="2030"/>
        <n v="2035"/>
        <n v="2040"/>
      </sharedItems>
    </cacheField>
    <cacheField name="Calheta" numFmtId="0">
      <sharedItems containsSemiMixedTypes="0" containsString="0" containsNumber="1" minValue="11.961" maxValue="160" count="10">
        <n v="11.961"/>
        <n v="23.920999999999999"/>
        <n v="26.312999999999999"/>
        <n v="64.826999999999998"/>
        <n v="17.28"/>
        <n v="28.8"/>
        <n v="48"/>
        <n v="80"/>
        <n v="40"/>
        <n v="160"/>
      </sharedItems>
    </cacheField>
    <cacheField name="Câ. Lobos" numFmtId="0">
      <sharedItems containsSemiMixedTypes="0" containsString="0" containsNumber="1" minValue="4.5759999999999996" maxValue="40" count="10">
        <n v="4.5759999999999996"/>
        <n v="9.1519999999999992"/>
        <n v="10.068"/>
        <n v="24.803000000000001"/>
        <n v="8.64"/>
        <n v="14.4"/>
        <n v="24"/>
        <n v="40"/>
        <n v="7.5"/>
        <n v="30"/>
      </sharedItems>
    </cacheField>
    <cacheField name="Funchal" numFmtId="0">
      <sharedItems containsSemiMixedTypes="0" containsString="0" containsNumber="1" minValue="8.64" maxValue="62.604999999999997"/>
    </cacheField>
    <cacheField name="Machico" numFmtId="0">
      <sharedItems containsSemiMixedTypes="0" containsString="0" containsNumber="1" minValue="2.3879999999999999" maxValue="150"/>
    </cacheField>
    <cacheField name="Ponta do Sol" numFmtId="0">
      <sharedItems containsSemiMixedTypes="0" containsString="0" containsNumber="1" minValue="7.5" maxValue="49.439"/>
    </cacheField>
    <cacheField name="Porto Moniz" numFmtId="0">
      <sharedItems containsSemiMixedTypes="0" containsString="0" containsNumber="1" minValue="0.17399999999999999" maxValue="100"/>
    </cacheField>
    <cacheField name="Ribeira Brava" numFmtId="0">
      <sharedItems containsSemiMixedTypes="0" containsString="0" containsNumber="1" minValue="3.9" maxValue="40"/>
    </cacheField>
    <cacheField name="Santa Cruz" numFmtId="0">
      <sharedItems containsSemiMixedTypes="0" containsString="0" containsNumber="1" minValue="5.4580000000000002" maxValue="60" count="10">
        <n v="5.4580000000000002"/>
        <n v="10.914999999999999"/>
        <n v="12.007"/>
        <n v="29.58"/>
        <n v="12.96"/>
        <n v="21.6"/>
        <n v="36"/>
        <n v="60"/>
        <n v="12.5"/>
        <n v="50"/>
      </sharedItems>
    </cacheField>
    <cacheField name="Santana" numFmtId="0">
      <sharedItems containsSemiMixedTypes="0" containsString="0" containsNumber="1" minValue="6.0999999999999999E-2" maxValue="80"/>
    </cacheField>
    <cacheField name="São Vicente" numFmtId="0">
      <sharedItems containsSemiMixedTypes="0" containsString="0" containsNumber="1" minValue="0.8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n v="11.551"/>
    <n v="2.3879999999999999"/>
    <n v="9.1219999999999999"/>
    <n v="0.17399999999999999"/>
    <n v="3.9"/>
    <x v="0"/>
    <n v="6.0999999999999999E-2"/>
    <n v="0.81"/>
  </r>
  <r>
    <x v="0"/>
    <x v="0"/>
    <x v="0"/>
    <x v="1"/>
    <x v="1"/>
    <x v="1"/>
    <n v="23.100999999999999"/>
    <n v="4.7759999999999998"/>
    <n v="18.242999999999999"/>
    <n v="0.34799999999999998"/>
    <n v="7.8"/>
    <x v="1"/>
    <n v="0.123"/>
    <n v="1.619"/>
  </r>
  <r>
    <x v="0"/>
    <x v="0"/>
    <x v="0"/>
    <x v="2"/>
    <x v="2"/>
    <x v="2"/>
    <n v="25.411000000000001"/>
    <n v="5.2539999999999996"/>
    <n v="20.068000000000001"/>
    <n v="0.38300000000000001"/>
    <n v="8.5790000000000006"/>
    <x v="2"/>
    <n v="0.13500000000000001"/>
    <n v="1.7809999999999999"/>
  </r>
  <r>
    <x v="0"/>
    <x v="0"/>
    <x v="1"/>
    <x v="3"/>
    <x v="3"/>
    <x v="3"/>
    <n v="62.604999999999997"/>
    <n v="12.943"/>
    <n v="49.439"/>
    <n v="0.94399999999999995"/>
    <n v="21.137"/>
    <x v="3"/>
    <n v="0.33300000000000002"/>
    <n v="4.3879999999999999"/>
  </r>
  <r>
    <x v="1"/>
    <x v="0"/>
    <x v="0"/>
    <x v="0"/>
    <x v="4"/>
    <x v="4"/>
    <n v="8.64"/>
    <n v="12.96"/>
    <n v="8.64"/>
    <n v="17.28"/>
    <n v="8.64"/>
    <x v="4"/>
    <n v="17.28"/>
    <n v="17.28"/>
  </r>
  <r>
    <x v="1"/>
    <x v="0"/>
    <x v="0"/>
    <x v="1"/>
    <x v="5"/>
    <x v="5"/>
    <n v="14.4"/>
    <n v="21.6"/>
    <n v="14.4"/>
    <n v="28.8"/>
    <n v="14.4"/>
    <x v="5"/>
    <n v="28.8"/>
    <n v="28.8"/>
  </r>
  <r>
    <x v="1"/>
    <x v="0"/>
    <x v="0"/>
    <x v="2"/>
    <x v="6"/>
    <x v="6"/>
    <n v="24"/>
    <n v="36"/>
    <n v="24"/>
    <n v="48"/>
    <n v="24"/>
    <x v="6"/>
    <n v="48"/>
    <n v="48"/>
  </r>
  <r>
    <x v="1"/>
    <x v="0"/>
    <x v="1"/>
    <x v="3"/>
    <x v="7"/>
    <x v="7"/>
    <n v="40"/>
    <n v="60"/>
    <n v="40"/>
    <n v="80"/>
    <n v="40"/>
    <x v="7"/>
    <n v="80"/>
    <n v="80"/>
  </r>
  <r>
    <x v="2"/>
    <x v="0"/>
    <x v="0"/>
    <x v="0"/>
    <x v="8"/>
    <x v="8"/>
    <n v="12.5"/>
    <n v="37.5"/>
    <n v="7.5"/>
    <n v="25"/>
    <n v="7.5"/>
    <x v="8"/>
    <n v="20"/>
    <n v="12.5"/>
  </r>
  <r>
    <x v="2"/>
    <x v="0"/>
    <x v="0"/>
    <x v="1"/>
    <x v="8"/>
    <x v="8"/>
    <n v="12.5"/>
    <n v="37.5"/>
    <n v="7.5"/>
    <n v="25"/>
    <n v="7.5"/>
    <x v="8"/>
    <n v="20"/>
    <n v="12.5"/>
  </r>
  <r>
    <x v="2"/>
    <x v="0"/>
    <x v="0"/>
    <x v="2"/>
    <x v="8"/>
    <x v="8"/>
    <n v="12.5"/>
    <n v="37.5"/>
    <n v="7.5"/>
    <n v="25"/>
    <n v="7.5"/>
    <x v="8"/>
    <n v="20"/>
    <n v="12.5"/>
  </r>
  <r>
    <x v="2"/>
    <x v="0"/>
    <x v="1"/>
    <x v="3"/>
    <x v="9"/>
    <x v="9"/>
    <n v="50"/>
    <n v="150"/>
    <n v="30"/>
    <n v="100"/>
    <n v="30"/>
    <x v="9"/>
    <n v="8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13C98-6E21-4ACB-828E-94984862C3CB}" name="PivotTable24" cacheId="3605" dataOnRows="1" dataPosition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3" firstDataCol="1"/>
  <pivotFields count="14"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5">
        <item h="1" x="0"/>
        <item h="1" x="1"/>
        <item h="1"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2">
    <field x="3"/>
    <field x="0"/>
  </colFields>
  <colItems count="5">
    <i>
      <x v="3"/>
      <x/>
    </i>
    <i r="1">
      <x v="1"/>
    </i>
    <i r="1">
      <x v="2"/>
    </i>
    <i t="default">
      <x v="3"/>
    </i>
    <i t="grand">
      <x/>
    </i>
  </colItems>
  <dataFields count="10">
    <dataField name="Sum of Santa Cruz" fld="11" baseField="0" baseItem="0"/>
    <dataField name="Sum of Calheta" fld="4" baseField="0" baseItem="0"/>
    <dataField name="Sum of Câ. Lobos" fld="5" baseField="0" baseItem="0"/>
    <dataField name="Sum of Funchal" fld="6" baseField="0" baseItem="0"/>
    <dataField name="Sum of Machico" fld="7" baseField="0" baseItem="0"/>
    <dataField name="Sum of Ponta do Sol" fld="8" baseField="0" baseItem="0"/>
    <dataField name="Sum of Porto Moniz" fld="9" baseField="0" baseItem="0"/>
    <dataField name="Sum of São Vicente" fld="13" baseField="0" baseItem="0"/>
    <dataField name="Sum of Santana" fld="12" baseField="0" baseItem="0"/>
    <dataField name="Sum of Ribeira Brav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CCCA8-999E-4A47-9D6C-A68CFFA574DD}" name="Tabela1" displayName="Tabela1" ref="A1:E425" totalsRowShown="0" headerRowCellStyle="Normalny 2" dataCellStyle="Normalny 2">
  <autoFilter ref="A1:E425" xr:uid="{16ACCCA8-999E-4A47-9D6C-A68CFFA574DD}"/>
  <tableColumns count="5">
    <tableColumn id="1" xr3:uid="{8E3A4FF7-1C5F-456B-917E-E91ABB0441FB}" name="Attribute" dataCellStyle="Normalny 2"/>
    <tableColumn id="2" xr3:uid="{F91BE788-AB44-43C2-87A2-27D8F6621A29}" name="Process" dataCellStyle="Normalny 2"/>
    <tableColumn id="3" xr3:uid="{1FA2F79A-F008-4473-BCEE-D2353E3D5923}" name="Period" dataCellStyle="Normalny 2"/>
    <tableColumn id="4" xr3:uid="{4F435970-4520-4561-81B6-F3FB7B575288}" name="Region" dataCellStyle="Normalny 2"/>
    <tableColumn id="5" xr3:uid="{9D0A775D-C34A-4F43-9A09-7519CF1246B2}" name="Pv" dataCellStyle="Normaln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43CB-7143-4A52-94F8-C889EDE37C35}">
  <dimension ref="B2:AO46"/>
  <sheetViews>
    <sheetView tabSelected="1" zoomScale="140" zoomScaleNormal="140" workbookViewId="0">
      <selection activeCell="B16" sqref="B16:O16"/>
    </sheetView>
  </sheetViews>
  <sheetFormatPr defaultRowHeight="14.45"/>
  <cols>
    <col min="2" max="2" width="21.28515625" customWidth="1"/>
    <col min="4" max="4" width="13.28515625" customWidth="1"/>
    <col min="18" max="18" width="19.5703125" customWidth="1"/>
    <col min="19" max="19" width="10.7109375" bestFit="1" customWidth="1"/>
    <col min="20" max="23" width="12.28515625" bestFit="1" customWidth="1"/>
    <col min="24" max="24" width="7" bestFit="1" customWidth="1"/>
    <col min="25" max="25" width="11" bestFit="1" customWidth="1"/>
    <col min="26" max="26" width="6.28515625" bestFit="1" customWidth="1"/>
    <col min="27" max="27" width="16.140625" customWidth="1"/>
    <col min="28" max="28" width="17.7109375" customWidth="1"/>
    <col min="29" max="29" width="8.7109375" customWidth="1"/>
    <col min="30" max="30" width="6" bestFit="1" customWidth="1"/>
  </cols>
  <sheetData>
    <row r="2" spans="2:41" ht="18.75" customHeight="1" thickBot="1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41" ht="15" thickBot="1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</row>
    <row r="4" spans="2:41" ht="15" thickBot="1">
      <c r="B4" s="14" t="s">
        <v>15</v>
      </c>
      <c r="C4" s="14"/>
      <c r="D4" s="14"/>
      <c r="E4" s="14"/>
      <c r="F4" s="17" t="s">
        <v>16</v>
      </c>
      <c r="G4" s="17"/>
      <c r="H4" s="17"/>
      <c r="I4" s="17"/>
      <c r="J4" s="17"/>
      <c r="K4" s="17"/>
      <c r="L4" s="17"/>
      <c r="M4" s="17"/>
      <c r="N4" s="17"/>
      <c r="O4" s="17"/>
      <c r="AA4" t="s">
        <v>17</v>
      </c>
      <c r="AB4" t="s">
        <v>3</v>
      </c>
      <c r="AC4">
        <v>2025</v>
      </c>
      <c r="AD4">
        <v>2030</v>
      </c>
      <c r="AE4">
        <v>2035</v>
      </c>
      <c r="AF4">
        <v>2040</v>
      </c>
      <c r="AI4" t="s">
        <v>18</v>
      </c>
      <c r="AJ4" t="s">
        <v>19</v>
      </c>
      <c r="AK4">
        <v>2023</v>
      </c>
      <c r="AL4">
        <v>2025</v>
      </c>
      <c r="AM4">
        <v>2030</v>
      </c>
      <c r="AN4">
        <v>2035</v>
      </c>
      <c r="AO4">
        <v>2040</v>
      </c>
    </row>
    <row r="5" spans="2:41" ht="18.75" customHeight="1">
      <c r="B5" s="11" t="s">
        <v>20</v>
      </c>
      <c r="C5" s="11" t="s">
        <v>21</v>
      </c>
      <c r="D5" s="11" t="s">
        <v>22</v>
      </c>
      <c r="E5" s="11">
        <v>2025</v>
      </c>
      <c r="F5" s="11">
        <v>12</v>
      </c>
      <c r="G5" s="11">
        <v>2</v>
      </c>
      <c r="H5" s="11">
        <v>2</v>
      </c>
      <c r="I5" s="11">
        <v>5</v>
      </c>
      <c r="J5" s="11">
        <v>6</v>
      </c>
      <c r="K5" s="11">
        <v>0</v>
      </c>
      <c r="L5" s="11">
        <v>8</v>
      </c>
      <c r="M5" s="11">
        <v>5</v>
      </c>
      <c r="N5" s="11">
        <v>0</v>
      </c>
      <c r="O5" s="11">
        <v>5</v>
      </c>
      <c r="AA5" t="s">
        <v>20</v>
      </c>
      <c r="AB5" t="s">
        <v>23</v>
      </c>
      <c r="AC5">
        <v>7.8547158573610716</v>
      </c>
      <c r="AD5">
        <v>107.85271585736108</v>
      </c>
      <c r="AE5">
        <v>211.87943535685685</v>
      </c>
      <c r="AF5">
        <v>270.99899999999997</v>
      </c>
      <c r="AI5" t="s">
        <v>24</v>
      </c>
      <c r="AK5" t="s">
        <v>25</v>
      </c>
    </row>
    <row r="6" spans="2:41" ht="18.75" customHeight="1">
      <c r="B6" s="15" t="s">
        <v>20</v>
      </c>
      <c r="C6" s="15" t="s">
        <v>21</v>
      </c>
      <c r="D6" s="15" t="s">
        <v>22</v>
      </c>
      <c r="E6" s="15">
        <v>2030</v>
      </c>
      <c r="F6" s="15">
        <v>24</v>
      </c>
      <c r="G6" s="15">
        <v>4</v>
      </c>
      <c r="H6" s="15">
        <v>4</v>
      </c>
      <c r="I6" s="15">
        <v>11</v>
      </c>
      <c r="J6" s="15">
        <v>11</v>
      </c>
      <c r="K6" s="15">
        <v>0</v>
      </c>
      <c r="L6" s="15">
        <v>16</v>
      </c>
      <c r="M6" s="15">
        <v>10</v>
      </c>
      <c r="N6" s="15">
        <v>0</v>
      </c>
      <c r="O6" s="15">
        <v>11</v>
      </c>
      <c r="AA6" t="s">
        <v>20</v>
      </c>
      <c r="AB6" t="s">
        <v>26</v>
      </c>
      <c r="AC6">
        <v>14.096744944916797</v>
      </c>
      <c r="AD6">
        <v>184.6536708664168</v>
      </c>
      <c r="AE6">
        <v>362.73381035364127</v>
      </c>
      <c r="AF6">
        <v>445.90133942642973</v>
      </c>
      <c r="AI6" t="s">
        <v>27</v>
      </c>
    </row>
    <row r="7" spans="2:41" ht="18.75" customHeight="1">
      <c r="B7" s="11" t="s">
        <v>20</v>
      </c>
      <c r="C7" s="11" t="s">
        <v>21</v>
      </c>
      <c r="D7" s="11" t="s">
        <v>22</v>
      </c>
      <c r="E7" s="11">
        <v>2035</v>
      </c>
      <c r="F7" s="11">
        <v>12</v>
      </c>
      <c r="G7" s="11">
        <v>2</v>
      </c>
      <c r="H7" s="11">
        <v>2</v>
      </c>
      <c r="I7" s="11">
        <v>5</v>
      </c>
      <c r="J7" s="11">
        <v>5</v>
      </c>
      <c r="K7" s="11">
        <v>0</v>
      </c>
      <c r="L7" s="11">
        <v>8</v>
      </c>
      <c r="M7" s="11">
        <v>5</v>
      </c>
      <c r="N7" s="11">
        <v>0</v>
      </c>
      <c r="O7" s="11">
        <v>5</v>
      </c>
      <c r="AA7" t="s">
        <v>28</v>
      </c>
      <c r="AB7" t="s">
        <v>23</v>
      </c>
      <c r="AD7">
        <v>15.232540565931799</v>
      </c>
      <c r="AE7">
        <v>15.232540565931799</v>
      </c>
      <c r="AF7">
        <v>15.232540565931799</v>
      </c>
      <c r="AI7" t="s">
        <v>15</v>
      </c>
    </row>
    <row r="8" spans="2:41" ht="18.75" customHeight="1">
      <c r="B8" s="15" t="s">
        <v>20</v>
      </c>
      <c r="C8" s="15" t="s">
        <v>21</v>
      </c>
      <c r="D8" s="15" t="s">
        <v>29</v>
      </c>
      <c r="E8" s="15">
        <v>2040</v>
      </c>
      <c r="F8" s="15">
        <v>47</v>
      </c>
      <c r="G8" s="15">
        <v>8</v>
      </c>
      <c r="H8" s="15">
        <v>8</v>
      </c>
      <c r="I8" s="15">
        <v>21</v>
      </c>
      <c r="J8" s="15">
        <v>22</v>
      </c>
      <c r="K8" s="15">
        <v>0</v>
      </c>
      <c r="L8" s="15">
        <v>32</v>
      </c>
      <c r="M8" s="15">
        <v>20</v>
      </c>
      <c r="N8" s="15">
        <v>0</v>
      </c>
      <c r="O8" s="15">
        <v>21</v>
      </c>
      <c r="AA8" t="s">
        <v>28</v>
      </c>
      <c r="AB8" t="s">
        <v>26</v>
      </c>
      <c r="AD8">
        <v>69.6351542753074</v>
      </c>
      <c r="AE8">
        <v>58.694026698761498</v>
      </c>
      <c r="AF8">
        <v>51.609548497144701</v>
      </c>
      <c r="AI8" t="s">
        <v>30</v>
      </c>
      <c r="AJ8" t="s">
        <v>5</v>
      </c>
      <c r="AK8">
        <v>93.221429999999998</v>
      </c>
      <c r="AL8">
        <v>95.085849999999994</v>
      </c>
      <c r="AM8">
        <v>96.987570000000005</v>
      </c>
      <c r="AN8">
        <v>98.927319999999995</v>
      </c>
      <c r="AO8">
        <v>100.9059</v>
      </c>
    </row>
    <row r="9" spans="2:41" ht="18.75" customHeight="1">
      <c r="B9" s="11" t="s">
        <v>28</v>
      </c>
      <c r="C9" s="11" t="s">
        <v>21</v>
      </c>
      <c r="D9" s="11" t="s">
        <v>22</v>
      </c>
      <c r="E9" s="11">
        <v>2025</v>
      </c>
      <c r="F9" s="11">
        <v>2</v>
      </c>
      <c r="G9" s="11">
        <v>0</v>
      </c>
      <c r="H9" s="11">
        <v>0</v>
      </c>
      <c r="I9" s="11">
        <v>4</v>
      </c>
      <c r="J9" s="11">
        <v>2</v>
      </c>
      <c r="K9" s="11">
        <v>5</v>
      </c>
      <c r="L9" s="11">
        <v>2</v>
      </c>
      <c r="M9" s="11">
        <v>2</v>
      </c>
      <c r="N9" s="11">
        <v>0</v>
      </c>
      <c r="O9" s="11">
        <v>2</v>
      </c>
      <c r="AA9" t="s">
        <v>31</v>
      </c>
      <c r="AB9" t="s">
        <v>23</v>
      </c>
      <c r="AC9">
        <v>6.9999999999999999E-4</v>
      </c>
      <c r="AD9">
        <v>3.5E-4</v>
      </c>
      <c r="AI9" t="s">
        <v>30</v>
      </c>
      <c r="AJ9" t="s">
        <v>6</v>
      </c>
      <c r="AK9">
        <v>126.1384</v>
      </c>
      <c r="AL9">
        <v>128.6611</v>
      </c>
      <c r="AM9">
        <v>131.23429999999999</v>
      </c>
      <c r="AN9">
        <v>133.85900000000001</v>
      </c>
      <c r="AO9">
        <v>136.53620000000001</v>
      </c>
    </row>
    <row r="10" spans="2:41" ht="18.75" customHeight="1">
      <c r="B10" s="15" t="s">
        <v>28</v>
      </c>
      <c r="C10" s="15" t="s">
        <v>21</v>
      </c>
      <c r="D10" s="15" t="s">
        <v>22</v>
      </c>
      <c r="E10" s="15">
        <v>2030</v>
      </c>
      <c r="F10" s="15">
        <v>6</v>
      </c>
      <c r="G10" s="15">
        <v>2</v>
      </c>
      <c r="H10" s="15">
        <v>1</v>
      </c>
      <c r="I10" s="15">
        <v>9</v>
      </c>
      <c r="J10" s="15">
        <v>5</v>
      </c>
      <c r="K10" s="15">
        <v>11</v>
      </c>
      <c r="L10" s="15">
        <v>6</v>
      </c>
      <c r="M10" s="15">
        <v>5</v>
      </c>
      <c r="N10" s="15">
        <v>1</v>
      </c>
      <c r="O10" s="15">
        <v>10</v>
      </c>
      <c r="AA10" t="s">
        <v>31</v>
      </c>
      <c r="AB10" t="s">
        <v>26</v>
      </c>
      <c r="AC10">
        <v>2.98716E-3</v>
      </c>
      <c r="AD10">
        <v>1.3797E-3</v>
      </c>
      <c r="AI10" t="s">
        <v>30</v>
      </c>
      <c r="AJ10" t="s">
        <v>7</v>
      </c>
      <c r="AK10">
        <v>111.17449999999999</v>
      </c>
      <c r="AL10">
        <v>113.398</v>
      </c>
      <c r="AM10">
        <v>115.666</v>
      </c>
      <c r="AN10">
        <v>117.97929999999999</v>
      </c>
      <c r="AO10">
        <v>120.3389</v>
      </c>
    </row>
    <row r="11" spans="2:41" ht="18.75" customHeight="1">
      <c r="B11" s="11" t="s">
        <v>28</v>
      </c>
      <c r="C11" s="11" t="s">
        <v>21</v>
      </c>
      <c r="D11" s="11" t="s">
        <v>22</v>
      </c>
      <c r="E11" s="11">
        <v>2035</v>
      </c>
      <c r="F11" s="11">
        <v>13</v>
      </c>
      <c r="G11" s="11">
        <v>4</v>
      </c>
      <c r="H11" s="11">
        <v>2</v>
      </c>
      <c r="I11" s="11">
        <v>25</v>
      </c>
      <c r="J11" s="11">
        <v>11</v>
      </c>
      <c r="K11" s="11">
        <v>15</v>
      </c>
      <c r="L11" s="11">
        <v>10</v>
      </c>
      <c r="M11" s="11">
        <v>11</v>
      </c>
      <c r="N11" s="11">
        <v>4</v>
      </c>
      <c r="O11" s="11">
        <v>22</v>
      </c>
      <c r="AA11" t="s">
        <v>32</v>
      </c>
      <c r="AB11" t="s">
        <v>23</v>
      </c>
      <c r="AC11">
        <v>62.9</v>
      </c>
      <c r="AD11">
        <v>62.9</v>
      </c>
      <c r="AE11">
        <v>62.9</v>
      </c>
      <c r="AF11">
        <v>62.9</v>
      </c>
      <c r="AI11" t="s">
        <v>30</v>
      </c>
      <c r="AJ11" t="s">
        <v>8</v>
      </c>
      <c r="AK11">
        <v>86.949070000000006</v>
      </c>
      <c r="AL11">
        <v>88.688050000000004</v>
      </c>
      <c r="AM11">
        <v>90.46181</v>
      </c>
      <c r="AN11">
        <v>92.271039999999999</v>
      </c>
      <c r="AO11">
        <v>94.116470000000007</v>
      </c>
    </row>
    <row r="12" spans="2:41" ht="18.75" customHeight="1">
      <c r="B12" s="15" t="s">
        <v>28</v>
      </c>
      <c r="C12" s="15" t="s">
        <v>21</v>
      </c>
      <c r="D12" s="15" t="s">
        <v>29</v>
      </c>
      <c r="E12" s="15">
        <v>2040</v>
      </c>
      <c r="F12" s="15">
        <v>41</v>
      </c>
      <c r="G12" s="15">
        <v>6</v>
      </c>
      <c r="H12" s="15">
        <v>5</v>
      </c>
      <c r="I12" s="15">
        <v>37</v>
      </c>
      <c r="J12" s="15">
        <v>15</v>
      </c>
      <c r="K12" s="15">
        <v>76</v>
      </c>
      <c r="L12" s="15">
        <v>21</v>
      </c>
      <c r="M12" s="15">
        <v>21</v>
      </c>
      <c r="N12" s="15">
        <v>9</v>
      </c>
      <c r="O12" s="15">
        <v>50</v>
      </c>
      <c r="AA12" t="s">
        <v>32</v>
      </c>
      <c r="AB12" t="s">
        <v>26</v>
      </c>
      <c r="AC12">
        <v>471.11484037184215</v>
      </c>
      <c r="AD12">
        <v>426.3023728837012</v>
      </c>
      <c r="AE12">
        <v>356.64120543556811</v>
      </c>
      <c r="AF12">
        <v>338.56320215570366</v>
      </c>
      <c r="AI12" t="s">
        <v>30</v>
      </c>
      <c r="AJ12" t="s">
        <v>9</v>
      </c>
      <c r="AK12">
        <v>76.62473</v>
      </c>
      <c r="AL12">
        <v>78.157219999999995</v>
      </c>
      <c r="AM12">
        <v>79.720370000000003</v>
      </c>
      <c r="AN12">
        <v>81.314779999999999</v>
      </c>
      <c r="AO12">
        <v>82.941069999999996</v>
      </c>
    </row>
    <row r="13" spans="2:41" ht="18.75" customHeight="1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AA13" t="s">
        <v>33</v>
      </c>
      <c r="AB13" t="s">
        <v>23</v>
      </c>
      <c r="AC13">
        <v>0.16450000000000001</v>
      </c>
      <c r="AD13">
        <v>8.2199999999999995E-2</v>
      </c>
      <c r="AE13">
        <v>4.1099999999999998E-2</v>
      </c>
      <c r="AF13">
        <v>2.0199999999999999E-2</v>
      </c>
      <c r="AI13" t="s">
        <v>30</v>
      </c>
      <c r="AJ13" t="s">
        <v>10</v>
      </c>
      <c r="AK13">
        <v>49.453150000000001</v>
      </c>
      <c r="AL13">
        <v>50.442210000000003</v>
      </c>
      <c r="AM13">
        <v>51.451050000000002</v>
      </c>
      <c r="AN13">
        <v>52.480069999999998</v>
      </c>
      <c r="AO13">
        <v>53.529679999999999</v>
      </c>
    </row>
    <row r="14" spans="2:41" ht="18.75" customHeight="1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AA14" t="s">
        <v>33</v>
      </c>
      <c r="AB14" t="s">
        <v>26</v>
      </c>
      <c r="AC14">
        <v>0.62752260000000004</v>
      </c>
      <c r="AD14">
        <v>0.31097999999999998</v>
      </c>
      <c r="AE14">
        <v>0.15548999999999999</v>
      </c>
      <c r="AF14">
        <v>7.6212000000000002E-2</v>
      </c>
      <c r="AI14" t="s">
        <v>30</v>
      </c>
      <c r="AJ14" t="s">
        <v>11</v>
      </c>
      <c r="AK14">
        <v>73.790940000000006</v>
      </c>
      <c r="AL14">
        <v>75.266750000000002</v>
      </c>
      <c r="AM14">
        <v>76.772090000000006</v>
      </c>
      <c r="AN14">
        <v>78.30753</v>
      </c>
      <c r="AO14">
        <v>79.873679999999993</v>
      </c>
    </row>
    <row r="15" spans="2:41" ht="18.75" customHeight="1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AA15" t="s">
        <v>34</v>
      </c>
      <c r="AB15" t="s">
        <v>23</v>
      </c>
      <c r="AC15">
        <v>76.44</v>
      </c>
      <c r="AD15">
        <v>38.22</v>
      </c>
      <c r="AE15">
        <v>19.107499999999998</v>
      </c>
      <c r="AF15">
        <v>9.5549999999999997</v>
      </c>
      <c r="AI15" t="s">
        <v>30</v>
      </c>
      <c r="AJ15" t="s">
        <v>12</v>
      </c>
      <c r="AK15">
        <v>84.720050000000001</v>
      </c>
      <c r="AL15">
        <v>86.414450000000002</v>
      </c>
      <c r="AM15">
        <v>88.142740000000003</v>
      </c>
      <c r="AN15">
        <v>89.905590000000004</v>
      </c>
      <c r="AO15">
        <v>91.703699999999998</v>
      </c>
    </row>
    <row r="16" spans="2:41" ht="18.75" customHeight="1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AA16" t="s">
        <v>34</v>
      </c>
      <c r="AB16" t="s">
        <v>26</v>
      </c>
      <c r="AC16">
        <v>295.75358903543611</v>
      </c>
      <c r="AD16">
        <v>131.99629227305678</v>
      </c>
      <c r="AE16">
        <v>58.118878714525501</v>
      </c>
      <c r="AF16">
        <v>21.827941551311</v>
      </c>
      <c r="AI16" t="s">
        <v>30</v>
      </c>
      <c r="AJ16" t="s">
        <v>13</v>
      </c>
      <c r="AK16">
        <v>53.263210000000001</v>
      </c>
      <c r="AL16">
        <v>54.328479999999999</v>
      </c>
      <c r="AM16">
        <v>55.415050000000001</v>
      </c>
      <c r="AN16">
        <v>56.523350000000001</v>
      </c>
      <c r="AO16">
        <v>57.653820000000003</v>
      </c>
    </row>
    <row r="17" spans="2:41" ht="15">
      <c r="AA17" t="s">
        <v>35</v>
      </c>
      <c r="AB17" t="s">
        <v>23</v>
      </c>
      <c r="AC17">
        <v>15</v>
      </c>
      <c r="AD17">
        <v>15</v>
      </c>
      <c r="AE17">
        <v>15</v>
      </c>
      <c r="AF17">
        <v>15</v>
      </c>
      <c r="AI17" s="9" t="s">
        <v>30</v>
      </c>
      <c r="AJ17" s="9" t="s">
        <v>14</v>
      </c>
      <c r="AK17" s="9">
        <v>66.46454</v>
      </c>
      <c r="AL17" s="9">
        <v>67.79383</v>
      </c>
      <c r="AM17" s="9">
        <v>69.149709999999999</v>
      </c>
      <c r="AN17" s="9">
        <v>70.532709999999994</v>
      </c>
      <c r="AO17" s="9">
        <v>71.943359999999998</v>
      </c>
    </row>
    <row r="18" spans="2:41">
      <c r="C18" s="16"/>
      <c r="AA18" t="s">
        <v>35</v>
      </c>
      <c r="AB18" t="s">
        <v>26</v>
      </c>
      <c r="AC18">
        <v>25.4709045</v>
      </c>
      <c r="AD18">
        <v>25.4709045</v>
      </c>
      <c r="AE18">
        <v>25.4709045</v>
      </c>
      <c r="AF18">
        <v>25.4709045</v>
      </c>
      <c r="AK18" s="10">
        <f>SUM(AK8:AK17)</f>
        <v>821.8000199999999</v>
      </c>
      <c r="AL18" s="10">
        <f t="shared" ref="AL18:AO18" si="0">SUM(AL8:AL17)</f>
        <v>838.23593999999991</v>
      </c>
      <c r="AM18" s="10">
        <f t="shared" si="0"/>
        <v>855.00069000000008</v>
      </c>
      <c r="AN18" s="10">
        <f t="shared" si="0"/>
        <v>872.10068999999999</v>
      </c>
      <c r="AO18" s="10">
        <f t="shared" si="0"/>
        <v>889.54277999999999</v>
      </c>
    </row>
    <row r="19" spans="2:41">
      <c r="AA19" t="s">
        <v>36</v>
      </c>
      <c r="AB19" t="s">
        <v>23</v>
      </c>
      <c r="AC19">
        <v>4</v>
      </c>
      <c r="AD19">
        <v>2</v>
      </c>
      <c r="AE19">
        <v>1</v>
      </c>
      <c r="AF19">
        <v>0.5</v>
      </c>
    </row>
    <row r="20" spans="2:41"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AA20" t="s">
        <v>36</v>
      </c>
      <c r="AB20" t="s">
        <v>26</v>
      </c>
      <c r="AC20">
        <v>21.374400000000001</v>
      </c>
      <c r="AD20">
        <v>8.76</v>
      </c>
      <c r="AE20">
        <v>4.38</v>
      </c>
      <c r="AF20">
        <v>2.19</v>
      </c>
      <c r="AI20" t="s">
        <v>17</v>
      </c>
      <c r="AJ20" t="s">
        <v>3</v>
      </c>
      <c r="AL20">
        <v>2025</v>
      </c>
      <c r="AM20">
        <v>2030</v>
      </c>
      <c r="AN20">
        <v>2035</v>
      </c>
      <c r="AO20">
        <v>2040</v>
      </c>
    </row>
    <row r="21" spans="2:41">
      <c r="B21" t="s">
        <v>20</v>
      </c>
      <c r="D21" t="s">
        <v>37</v>
      </c>
      <c r="E21">
        <v>2025</v>
      </c>
      <c r="I21">
        <v>2.3879999999999999</v>
      </c>
      <c r="L21">
        <v>8.7158573610714996E-3</v>
      </c>
      <c r="M21">
        <v>5.4580000000000002</v>
      </c>
      <c r="AA21" t="s">
        <v>38</v>
      </c>
      <c r="AB21" t="s">
        <v>23</v>
      </c>
      <c r="AC21">
        <v>62.16</v>
      </c>
      <c r="AD21">
        <v>62.16</v>
      </c>
      <c r="AE21">
        <v>62.16</v>
      </c>
      <c r="AF21">
        <v>62.16</v>
      </c>
      <c r="AI21" t="s">
        <v>20</v>
      </c>
      <c r="AJ21" t="s">
        <v>26</v>
      </c>
      <c r="AL21">
        <v>14.096744944916797</v>
      </c>
      <c r="AM21">
        <v>184.6536708664168</v>
      </c>
      <c r="AN21">
        <v>362.73381035364127</v>
      </c>
      <c r="AO21">
        <v>445.90133942642979</v>
      </c>
    </row>
    <row r="22" spans="2:41">
      <c r="B22" t="s">
        <v>20</v>
      </c>
      <c r="D22" t="s">
        <v>37</v>
      </c>
      <c r="E22">
        <v>2030</v>
      </c>
      <c r="F22">
        <v>23.920999999999999</v>
      </c>
      <c r="G22">
        <v>9.1519999999999992</v>
      </c>
      <c r="H22">
        <v>23.100999999999999</v>
      </c>
      <c r="I22">
        <v>4.7759999999999998</v>
      </c>
      <c r="J22">
        <v>18.242999999999999</v>
      </c>
      <c r="K22">
        <v>0.34799999999999998</v>
      </c>
      <c r="L22">
        <v>7.8</v>
      </c>
      <c r="M22">
        <v>10.914999999999999</v>
      </c>
      <c r="N22">
        <v>0.123</v>
      </c>
      <c r="O22">
        <v>1.619</v>
      </c>
      <c r="AA22" t="s">
        <v>38</v>
      </c>
      <c r="AB22" t="s">
        <v>26</v>
      </c>
      <c r="AC22">
        <v>106.04730570218639</v>
      </c>
      <c r="AD22">
        <v>106.04730570218639</v>
      </c>
      <c r="AE22">
        <v>106.04730570218639</v>
      </c>
      <c r="AF22">
        <v>106.04730570218639</v>
      </c>
      <c r="AI22" t="s">
        <v>28</v>
      </c>
      <c r="AJ22" t="s">
        <v>26</v>
      </c>
      <c r="AM22">
        <v>69.6351542753074</v>
      </c>
      <c r="AN22">
        <v>58.694026698761498</v>
      </c>
      <c r="AO22">
        <v>51.609548497144701</v>
      </c>
    </row>
    <row r="23" spans="2:41">
      <c r="B23" t="s">
        <v>20</v>
      </c>
      <c r="D23" t="s">
        <v>37</v>
      </c>
      <c r="E23">
        <v>2035</v>
      </c>
      <c r="F23">
        <v>26.312999999999999</v>
      </c>
      <c r="G23">
        <v>10.068</v>
      </c>
      <c r="H23">
        <v>25.411000000000001</v>
      </c>
      <c r="I23">
        <v>5.2539999999999996</v>
      </c>
      <c r="J23">
        <v>16.259719499495699</v>
      </c>
      <c r="L23">
        <v>8.5790000000000006</v>
      </c>
      <c r="M23">
        <v>12.007</v>
      </c>
      <c r="N23">
        <v>0.13500000000000001</v>
      </c>
      <c r="AI23" t="s">
        <v>31</v>
      </c>
      <c r="AJ23" t="s">
        <v>26</v>
      </c>
      <c r="AL23">
        <v>2.98716E-3</v>
      </c>
      <c r="AM23">
        <v>1.3797E-3</v>
      </c>
    </row>
    <row r="24" spans="2:41">
      <c r="B24" t="s">
        <v>20</v>
      </c>
      <c r="D24" t="s">
        <v>23</v>
      </c>
      <c r="E24">
        <v>2040</v>
      </c>
      <c r="F24">
        <v>64.826999999999998</v>
      </c>
      <c r="G24">
        <v>24.803000000000001</v>
      </c>
      <c r="H24">
        <v>62.604999999999997</v>
      </c>
      <c r="I24">
        <v>12.943</v>
      </c>
      <c r="J24">
        <v>49.439</v>
      </c>
      <c r="K24">
        <v>0.94399999999999995</v>
      </c>
      <c r="L24">
        <v>21.137</v>
      </c>
      <c r="M24">
        <v>29.58</v>
      </c>
      <c r="N24">
        <v>0.33300000000000002</v>
      </c>
      <c r="O24">
        <v>4.3879999999999999</v>
      </c>
      <c r="AA24" t="str">
        <f>AA5</f>
        <v>NEW_PP_PV</v>
      </c>
      <c r="AB24" t="s">
        <v>39</v>
      </c>
      <c r="AC24">
        <f>AC6/(AC5*8.76)</f>
        <v>0.20487277817405763</v>
      </c>
      <c r="AD24">
        <f t="shared" ref="AD24:AF24" si="1">AD6/(AD5*8.76)</f>
        <v>0.19544418519644269</v>
      </c>
      <c r="AE24">
        <f t="shared" si="1"/>
        <v>0.19543175178238059</v>
      </c>
      <c r="AF24">
        <f t="shared" si="1"/>
        <v>0.18783087534115897</v>
      </c>
      <c r="AI24" t="s">
        <v>32</v>
      </c>
      <c r="AJ24" t="s">
        <v>26</v>
      </c>
      <c r="AL24">
        <v>471.11484037184221</v>
      </c>
      <c r="AM24">
        <v>426.3023728837012</v>
      </c>
      <c r="AN24">
        <v>356.64120543556817</v>
      </c>
      <c r="AO24">
        <v>338.56320215570372</v>
      </c>
    </row>
    <row r="25" spans="2:41">
      <c r="AI25" t="s">
        <v>33</v>
      </c>
      <c r="AJ25" t="s">
        <v>26</v>
      </c>
      <c r="AL25">
        <v>0.62752260000000004</v>
      </c>
      <c r="AM25">
        <v>0.31097999999999998</v>
      </c>
      <c r="AN25">
        <v>0.15548999999999999</v>
      </c>
      <c r="AO25">
        <v>7.6212000000000002E-2</v>
      </c>
    </row>
    <row r="26" spans="2:41">
      <c r="D26" t="s">
        <v>37</v>
      </c>
      <c r="E26">
        <v>2025</v>
      </c>
      <c r="F26" t="str">
        <f>IF(F21&gt;F5,"mistake", "ok")</f>
        <v>ok</v>
      </c>
      <c r="G26" t="str">
        <f t="shared" ref="G26:O26" si="2">IF(G21&gt;G5,"mistake", "ok")</f>
        <v>ok</v>
      </c>
      <c r="H26" t="str">
        <f t="shared" si="2"/>
        <v>ok</v>
      </c>
      <c r="I26" t="str">
        <f t="shared" si="2"/>
        <v>ok</v>
      </c>
      <c r="J26" t="str">
        <f t="shared" si="2"/>
        <v>ok</v>
      </c>
      <c r="K26" t="str">
        <f t="shared" si="2"/>
        <v>ok</v>
      </c>
      <c r="L26" t="str">
        <f t="shared" si="2"/>
        <v>ok</v>
      </c>
      <c r="M26" t="str">
        <f t="shared" si="2"/>
        <v>mistake</v>
      </c>
      <c r="N26" t="str">
        <f t="shared" si="2"/>
        <v>ok</v>
      </c>
      <c r="O26" t="str">
        <f t="shared" si="2"/>
        <v>ok</v>
      </c>
      <c r="AA26" t="str">
        <f t="shared" ref="AA26" si="3">AA7</f>
        <v>NEW_PP_WIND</v>
      </c>
      <c r="AB26" t="s">
        <v>39</v>
      </c>
      <c r="AC26" t="e">
        <f t="shared" ref="AC26:AF26" si="4">AC8/(AC7*8.76)</f>
        <v>#DIV/0!</v>
      </c>
      <c r="AD26">
        <f t="shared" si="4"/>
        <v>0.5218576960403587</v>
      </c>
      <c r="AE26">
        <f t="shared" si="4"/>
        <v>0.43986302411637412</v>
      </c>
      <c r="AF26">
        <f t="shared" si="4"/>
        <v>0.38677073889895097</v>
      </c>
      <c r="AI26" t="s">
        <v>34</v>
      </c>
      <c r="AJ26" t="s">
        <v>26</v>
      </c>
      <c r="AL26">
        <v>295.75358903543611</v>
      </c>
      <c r="AM26">
        <v>131.99629227305678</v>
      </c>
      <c r="AN26">
        <v>58.118878714525501</v>
      </c>
      <c r="AO26">
        <v>21.827941551311</v>
      </c>
    </row>
    <row r="27" spans="2:41">
      <c r="D27" t="s">
        <v>37</v>
      </c>
      <c r="E27">
        <v>2030</v>
      </c>
      <c r="F27" t="str">
        <f t="shared" ref="F27:O29" si="5">IF(F22&gt;F6,"mistake", "ok")</f>
        <v>ok</v>
      </c>
      <c r="G27" t="str">
        <f t="shared" si="5"/>
        <v>mistake</v>
      </c>
      <c r="H27" t="str">
        <f t="shared" si="5"/>
        <v>mistake</v>
      </c>
      <c r="I27" t="str">
        <f t="shared" si="5"/>
        <v>ok</v>
      </c>
      <c r="J27" t="str">
        <f t="shared" si="5"/>
        <v>mistake</v>
      </c>
      <c r="K27" t="str">
        <f t="shared" si="5"/>
        <v>mistake</v>
      </c>
      <c r="L27" t="str">
        <f t="shared" si="5"/>
        <v>ok</v>
      </c>
      <c r="M27" t="str">
        <f t="shared" si="5"/>
        <v>mistake</v>
      </c>
      <c r="N27" t="str">
        <f t="shared" si="5"/>
        <v>mistake</v>
      </c>
      <c r="O27" t="str">
        <f t="shared" si="5"/>
        <v>ok</v>
      </c>
      <c r="AI27" t="s">
        <v>35</v>
      </c>
      <c r="AJ27" t="s">
        <v>26</v>
      </c>
      <c r="AL27">
        <v>25.4709045</v>
      </c>
      <c r="AM27">
        <v>25.4709045</v>
      </c>
      <c r="AN27">
        <v>25.4709045</v>
      </c>
      <c r="AO27">
        <v>25.4709045</v>
      </c>
    </row>
    <row r="28" spans="2:41">
      <c r="D28" t="s">
        <v>37</v>
      </c>
      <c r="E28">
        <v>2035</v>
      </c>
      <c r="F28" t="str">
        <f t="shared" si="5"/>
        <v>mistake</v>
      </c>
      <c r="G28" t="str">
        <f t="shared" si="5"/>
        <v>mistake</v>
      </c>
      <c r="H28" t="str">
        <f t="shared" si="5"/>
        <v>mistake</v>
      </c>
      <c r="I28" t="str">
        <f t="shared" si="5"/>
        <v>mistake</v>
      </c>
      <c r="J28" t="str">
        <f t="shared" si="5"/>
        <v>mistake</v>
      </c>
      <c r="K28" t="str">
        <f t="shared" si="5"/>
        <v>ok</v>
      </c>
      <c r="L28" t="str">
        <f t="shared" si="5"/>
        <v>mistake</v>
      </c>
      <c r="M28" t="str">
        <f t="shared" si="5"/>
        <v>mistake</v>
      </c>
      <c r="N28" t="str">
        <f t="shared" si="5"/>
        <v>mistake</v>
      </c>
      <c r="O28" t="str">
        <f t="shared" si="5"/>
        <v>ok</v>
      </c>
      <c r="AA28" t="str">
        <f t="shared" ref="AA28" si="6">AA9</f>
        <v>PP_DIESEL</v>
      </c>
      <c r="AB28" t="s">
        <v>39</v>
      </c>
      <c r="AC28">
        <f t="shared" ref="AC28:AF28" si="7">AC10/(AC9*8.76)</f>
        <v>0.48714285714285721</v>
      </c>
      <c r="AD28">
        <f t="shared" si="7"/>
        <v>0.45</v>
      </c>
      <c r="AE28" t="e">
        <f t="shared" si="7"/>
        <v>#DIV/0!</v>
      </c>
      <c r="AF28" t="e">
        <f t="shared" si="7"/>
        <v>#DIV/0!</v>
      </c>
      <c r="AI28" t="s">
        <v>36</v>
      </c>
      <c r="AJ28" t="s">
        <v>26</v>
      </c>
      <c r="AL28">
        <v>21.374400000000001</v>
      </c>
      <c r="AM28">
        <v>8.76</v>
      </c>
      <c r="AN28">
        <v>4.38</v>
      </c>
      <c r="AO28">
        <v>2.19</v>
      </c>
    </row>
    <row r="29" spans="2:41">
      <c r="D29" t="s">
        <v>23</v>
      </c>
      <c r="E29">
        <v>2040</v>
      </c>
      <c r="F29" t="str">
        <f t="shared" si="5"/>
        <v>mistake</v>
      </c>
      <c r="G29" t="str">
        <f t="shared" si="5"/>
        <v>mistake</v>
      </c>
      <c r="H29" t="str">
        <f t="shared" si="5"/>
        <v>mistake</v>
      </c>
      <c r="I29" t="str">
        <f t="shared" si="5"/>
        <v>ok</v>
      </c>
      <c r="J29" t="str">
        <f t="shared" si="5"/>
        <v>mistake</v>
      </c>
      <c r="K29" t="str">
        <f t="shared" si="5"/>
        <v>mistake</v>
      </c>
      <c r="L29" t="str">
        <f t="shared" si="5"/>
        <v>ok</v>
      </c>
      <c r="M29" t="str">
        <f t="shared" si="5"/>
        <v>mistake</v>
      </c>
      <c r="N29" t="str">
        <f t="shared" si="5"/>
        <v>mistake</v>
      </c>
      <c r="O29" t="str">
        <f t="shared" si="5"/>
        <v>ok</v>
      </c>
      <c r="AI29" s="9" t="s">
        <v>38</v>
      </c>
      <c r="AJ29" s="9" t="s">
        <v>26</v>
      </c>
      <c r="AK29" s="9"/>
      <c r="AL29" s="9">
        <v>106.04730570218639</v>
      </c>
      <c r="AM29" s="9">
        <v>106.04730570218639</v>
      </c>
      <c r="AN29" s="9">
        <v>106.04730570218639</v>
      </c>
      <c r="AO29" s="9">
        <v>106.04730570218639</v>
      </c>
    </row>
    <row r="30" spans="2:41">
      <c r="AA30" t="str">
        <f t="shared" ref="AA30" si="8">AA11</f>
        <v>PP_HYD</v>
      </c>
      <c r="AB30" t="s">
        <v>39</v>
      </c>
      <c r="AC30">
        <f t="shared" ref="AC30:AF30" si="9">AC12/(AC11*8.76)</f>
        <v>0.8550116521329103</v>
      </c>
      <c r="AD30">
        <f t="shared" si="9"/>
        <v>0.77368290045753063</v>
      </c>
      <c r="AE30">
        <f t="shared" si="9"/>
        <v>0.64725701707350236</v>
      </c>
      <c r="AF30">
        <f t="shared" si="9"/>
        <v>0.61444781191371323</v>
      </c>
      <c r="AL30" s="10">
        <f>SUM(AL21:AL29)</f>
        <v>934.48829431438151</v>
      </c>
      <c r="AM30" s="10">
        <f t="shared" ref="AM30:AO30" si="10">SUM(AM21:AM29)</f>
        <v>953.17806020066837</v>
      </c>
      <c r="AN30" s="10">
        <f t="shared" si="10"/>
        <v>972.24162140468275</v>
      </c>
      <c r="AO30" s="10">
        <f t="shared" si="10"/>
        <v>991.68645383277567</v>
      </c>
    </row>
    <row r="31" spans="2:41">
      <c r="C31" t="s">
        <v>20</v>
      </c>
      <c r="D31" t="s">
        <v>26</v>
      </c>
      <c r="E31">
        <v>2025</v>
      </c>
      <c r="I31">
        <v>4.2201225539999996</v>
      </c>
      <c r="L31">
        <v>1.5380890916797599E-2</v>
      </c>
      <c r="M31">
        <v>9.8612415000000002</v>
      </c>
    </row>
    <row r="32" spans="2:41">
      <c r="C32" t="s">
        <v>20</v>
      </c>
      <c r="D32" t="s">
        <v>26</v>
      </c>
      <c r="E32">
        <v>2030</v>
      </c>
      <c r="F32">
        <v>40.568485056</v>
      </c>
      <c r="G32">
        <v>15.824855904</v>
      </c>
      <c r="H32">
        <v>40.010042611499998</v>
      </c>
      <c r="I32">
        <v>12.660367662000001</v>
      </c>
      <c r="J32">
        <v>29.085179759999999</v>
      </c>
      <c r="K32">
        <v>0.53477960400000002</v>
      </c>
      <c r="L32">
        <v>13.780056490916801</v>
      </c>
      <c r="M32">
        <v>29.581917749999999</v>
      </c>
      <c r="N32">
        <v>0.20069411849999999</v>
      </c>
      <c r="O32">
        <v>2.4072919095</v>
      </c>
      <c r="AA32" t="str">
        <f t="shared" ref="AA32" si="11">AA13</f>
        <v>PP_N_GAS</v>
      </c>
      <c r="AB32" t="s">
        <v>39</v>
      </c>
      <c r="AC32">
        <f t="shared" ref="AC32:AF32" si="12">AC14/(AC13*8.76)</f>
        <v>0.43547112462006082</v>
      </c>
      <c r="AD32">
        <f t="shared" si="12"/>
        <v>0.43187347931873482</v>
      </c>
      <c r="AE32">
        <f t="shared" si="12"/>
        <v>0.43187347931873482</v>
      </c>
      <c r="AF32">
        <f t="shared" si="12"/>
        <v>0.43069306930693069</v>
      </c>
    </row>
    <row r="33" spans="3:32">
      <c r="C33" t="s">
        <v>20</v>
      </c>
      <c r="D33" t="s">
        <v>26</v>
      </c>
      <c r="E33">
        <v>2035</v>
      </c>
      <c r="F33">
        <v>84.967553840788597</v>
      </c>
      <c r="G33">
        <v>33.233580689999997</v>
      </c>
      <c r="H33">
        <v>84.020916287999995</v>
      </c>
      <c r="I33">
        <v>21.945344168999998</v>
      </c>
      <c r="J33">
        <v>55.008375752435903</v>
      </c>
      <c r="K33">
        <v>0.53477960400000002</v>
      </c>
      <c r="L33">
        <v>28.919434948916798</v>
      </c>
      <c r="M33">
        <v>51.275565</v>
      </c>
      <c r="N33">
        <v>0.42096815100000001</v>
      </c>
      <c r="O33">
        <v>2.4072919095</v>
      </c>
    </row>
    <row r="34" spans="3:32">
      <c r="C34" t="s">
        <v>20</v>
      </c>
      <c r="D34" t="s">
        <v>26</v>
      </c>
      <c r="E34">
        <v>2040</v>
      </c>
      <c r="F34">
        <v>93.627241670429797</v>
      </c>
      <c r="G34">
        <v>42.887226943500004</v>
      </c>
      <c r="H34">
        <v>108.4294497075</v>
      </c>
      <c r="I34">
        <v>22.873134931500001</v>
      </c>
      <c r="J34">
        <v>78.821586479999993</v>
      </c>
      <c r="K34">
        <v>1.450666512</v>
      </c>
      <c r="L34">
        <v>37.300506173999999</v>
      </c>
      <c r="M34">
        <v>53.443665000000003</v>
      </c>
      <c r="N34">
        <v>0.54334261350000002</v>
      </c>
      <c r="O34">
        <v>6.5245193940000004</v>
      </c>
      <c r="AA34" t="str">
        <f t="shared" ref="AA34" si="13">AA15</f>
        <v>PP_OIL</v>
      </c>
      <c r="AB34" t="s">
        <v>39</v>
      </c>
      <c r="AC34">
        <f t="shared" ref="AC34:AF34" si="14">AC16/(AC15*8.76)</f>
        <v>0.44167746248503037</v>
      </c>
      <c r="AD34">
        <f t="shared" si="14"/>
        <v>0.39424568011995198</v>
      </c>
      <c r="AE34">
        <f t="shared" si="14"/>
        <v>0.34722361354034231</v>
      </c>
      <c r="AF34">
        <f t="shared" si="14"/>
        <v>0.26078222393438377</v>
      </c>
    </row>
    <row r="36" spans="3:32">
      <c r="C36" t="s">
        <v>20</v>
      </c>
      <c r="D36" t="s">
        <v>23</v>
      </c>
      <c r="E36">
        <v>2025</v>
      </c>
      <c r="I36">
        <v>2.3879999999999999</v>
      </c>
      <c r="L36">
        <v>8.7158573610714996E-3</v>
      </c>
      <c r="M36">
        <v>5.4580000000000002</v>
      </c>
      <c r="AA36" t="str">
        <f t="shared" ref="AA36" si="15">AA17</f>
        <v>PP_PV</v>
      </c>
      <c r="AB36" t="s">
        <v>39</v>
      </c>
      <c r="AC36">
        <f t="shared" ref="AC36:AF36" si="16">AC18/(AC17*8.76)</f>
        <v>0.1938425</v>
      </c>
      <c r="AD36">
        <f t="shared" si="16"/>
        <v>0.1938425</v>
      </c>
      <c r="AE36">
        <f t="shared" si="16"/>
        <v>0.1938425</v>
      </c>
      <c r="AF36">
        <f t="shared" si="16"/>
        <v>0.1938425</v>
      </c>
    </row>
    <row r="37" spans="3:32">
      <c r="C37" t="s">
        <v>20</v>
      </c>
      <c r="D37" t="s">
        <v>23</v>
      </c>
      <c r="E37">
        <v>2030</v>
      </c>
      <c r="F37">
        <v>23.920999999999999</v>
      </c>
      <c r="G37">
        <v>9.1519999999999992</v>
      </c>
      <c r="H37">
        <v>23.100999999999999</v>
      </c>
      <c r="I37">
        <v>7.1639999999999997</v>
      </c>
      <c r="J37">
        <v>18.242999999999999</v>
      </c>
      <c r="K37">
        <v>0.34799999999999998</v>
      </c>
      <c r="L37">
        <v>7.8087158573610704</v>
      </c>
      <c r="M37">
        <v>16.373000000000001</v>
      </c>
      <c r="N37">
        <v>0.123</v>
      </c>
      <c r="O37">
        <v>1.619</v>
      </c>
    </row>
    <row r="38" spans="3:32">
      <c r="C38" t="s">
        <v>20</v>
      </c>
      <c r="D38" t="s">
        <v>23</v>
      </c>
      <c r="E38">
        <v>2035</v>
      </c>
      <c r="F38">
        <v>50.234000000000002</v>
      </c>
      <c r="G38">
        <v>19.22</v>
      </c>
      <c r="H38">
        <v>48.512</v>
      </c>
      <c r="I38">
        <v>12.417999999999999</v>
      </c>
      <c r="J38">
        <v>34.502719499495697</v>
      </c>
      <c r="K38">
        <v>0.34799999999999998</v>
      </c>
      <c r="L38">
        <v>16.387715857361101</v>
      </c>
      <c r="M38">
        <v>28.38</v>
      </c>
      <c r="N38">
        <v>0.25800000000000001</v>
      </c>
      <c r="O38">
        <v>1.619</v>
      </c>
      <c r="AA38" t="str">
        <f>AA19</f>
        <v>PP_W_INC</v>
      </c>
      <c r="AB38" t="s">
        <v>39</v>
      </c>
      <c r="AC38">
        <f>AC20/(AC19*8.76)</f>
        <v>0.6100000000000001</v>
      </c>
      <c r="AD38">
        <f t="shared" ref="AD38:AF38" si="17">AD20/(AD19*8.76)</f>
        <v>0.5</v>
      </c>
      <c r="AE38">
        <f t="shared" si="17"/>
        <v>0.5</v>
      </c>
      <c r="AF38">
        <f t="shared" si="17"/>
        <v>0.5</v>
      </c>
    </row>
    <row r="39" spans="3:32">
      <c r="C39" t="s">
        <v>20</v>
      </c>
      <c r="D39" t="s">
        <v>23</v>
      </c>
      <c r="E39">
        <v>2040</v>
      </c>
      <c r="F39">
        <v>64.826999999999998</v>
      </c>
      <c r="G39">
        <v>24.803000000000001</v>
      </c>
      <c r="H39">
        <v>62.604999999999997</v>
      </c>
      <c r="I39">
        <v>12.943</v>
      </c>
      <c r="J39">
        <v>49.439</v>
      </c>
      <c r="K39">
        <v>0.94399999999999995</v>
      </c>
      <c r="L39">
        <v>21.137</v>
      </c>
      <c r="M39">
        <v>29.58</v>
      </c>
      <c r="N39">
        <v>0.33300000000000002</v>
      </c>
      <c r="O39">
        <v>4.3879999999999999</v>
      </c>
    </row>
    <row r="40" spans="3:32">
      <c r="AA40" t="str">
        <f t="shared" ref="AA40" si="18">AA21</f>
        <v>PP_WND</v>
      </c>
      <c r="AB40" t="s">
        <v>39</v>
      </c>
      <c r="AC40">
        <f t="shared" ref="AC40:AF40" si="19">AC22/(AC21*8.76)</f>
        <v>0.19475316626959593</v>
      </c>
      <c r="AD40">
        <f t="shared" si="19"/>
        <v>0.19475316626959593</v>
      </c>
      <c r="AE40">
        <f t="shared" si="19"/>
        <v>0.19475316626959593</v>
      </c>
      <c r="AF40">
        <f t="shared" si="19"/>
        <v>0.19475316626959593</v>
      </c>
    </row>
    <row r="41" spans="3:32">
      <c r="C41" t="s">
        <v>40</v>
      </c>
      <c r="F41">
        <v>8.76</v>
      </c>
      <c r="G41">
        <v>8.76</v>
      </c>
      <c r="H41">
        <v>8.76</v>
      </c>
      <c r="I41">
        <v>8.76</v>
      </c>
      <c r="J41">
        <v>8.76</v>
      </c>
      <c r="K41">
        <v>8.76</v>
      </c>
      <c r="L41">
        <v>8.76</v>
      </c>
      <c r="M41">
        <v>8.76</v>
      </c>
      <c r="N41">
        <v>8.76</v>
      </c>
      <c r="O41">
        <v>8.76</v>
      </c>
    </row>
    <row r="43" spans="3:32">
      <c r="C43" t="s">
        <v>20</v>
      </c>
      <c r="D43" t="s">
        <v>39</v>
      </c>
      <c r="E43">
        <v>2025</v>
      </c>
      <c r="F43" t="str">
        <f>IFERROR(F31/(F36*$F$41),"/n/a")</f>
        <v>/n/a</v>
      </c>
      <c r="G43" t="str">
        <f t="shared" ref="G43:O43" si="20">IFERROR(G31/(G36*$F$41),"/n/a")</f>
        <v>/n/a</v>
      </c>
      <c r="H43" t="str">
        <f t="shared" si="20"/>
        <v>/n/a</v>
      </c>
      <c r="I43">
        <f t="shared" si="20"/>
        <v>0.20173749999999999</v>
      </c>
      <c r="J43" t="str">
        <f t="shared" si="20"/>
        <v>/n/a</v>
      </c>
      <c r="K43" t="str">
        <f t="shared" si="20"/>
        <v>/n/a</v>
      </c>
      <c r="L43">
        <f t="shared" si="20"/>
        <v>0.20145000000000002</v>
      </c>
      <c r="M43">
        <f t="shared" si="20"/>
        <v>0.20624999999999999</v>
      </c>
      <c r="N43" t="str">
        <f t="shared" si="20"/>
        <v>/n/a</v>
      </c>
      <c r="O43" t="str">
        <f t="shared" si="20"/>
        <v>/n/a</v>
      </c>
    </row>
    <row r="44" spans="3:32">
      <c r="C44" t="s">
        <v>20</v>
      </c>
      <c r="D44" t="s">
        <v>39</v>
      </c>
      <c r="E44">
        <v>2030</v>
      </c>
      <c r="F44">
        <f t="shared" ref="F44:O46" si="21">IFERROR(F32/(F37*$F$41),"/n/a")</f>
        <v>0.19360000000000002</v>
      </c>
      <c r="G44">
        <f t="shared" si="21"/>
        <v>0.19738750000000002</v>
      </c>
      <c r="H44">
        <f t="shared" si="21"/>
        <v>0.19771249999999999</v>
      </c>
      <c r="I44">
        <f t="shared" si="21"/>
        <v>0.20173750000000001</v>
      </c>
      <c r="J44">
        <f t="shared" si="21"/>
        <v>0.18200000000000002</v>
      </c>
      <c r="K44">
        <f t="shared" si="21"/>
        <v>0.17542500000000003</v>
      </c>
      <c r="L44">
        <f t="shared" si="21"/>
        <v>0.20145000000000007</v>
      </c>
      <c r="M44">
        <f t="shared" si="21"/>
        <v>0.20624999999999999</v>
      </c>
      <c r="N44">
        <f t="shared" si="21"/>
        <v>0.1862625</v>
      </c>
      <c r="O44">
        <f t="shared" si="21"/>
        <v>0.16973750000000001</v>
      </c>
    </row>
    <row r="45" spans="3:32">
      <c r="C45" t="s">
        <v>20</v>
      </c>
      <c r="D45" t="s">
        <v>39</v>
      </c>
      <c r="E45">
        <v>2035</v>
      </c>
      <c r="F45">
        <f t="shared" si="21"/>
        <v>0.19308620550978634</v>
      </c>
      <c r="G45">
        <f t="shared" si="21"/>
        <v>0.19738749999999999</v>
      </c>
      <c r="H45">
        <f t="shared" si="21"/>
        <v>0.19771249999999999</v>
      </c>
      <c r="I45">
        <f t="shared" si="21"/>
        <v>0.20173749999999999</v>
      </c>
      <c r="J45">
        <f t="shared" si="21"/>
        <v>0.18199999999999975</v>
      </c>
      <c r="K45">
        <f t="shared" si="21"/>
        <v>0.17542500000000003</v>
      </c>
      <c r="L45">
        <f t="shared" si="21"/>
        <v>0.20144999999999966</v>
      </c>
      <c r="M45">
        <f t="shared" si="21"/>
        <v>0.20625000000000002</v>
      </c>
      <c r="N45">
        <f t="shared" si="21"/>
        <v>0.18626250000000003</v>
      </c>
      <c r="O45">
        <f t="shared" si="21"/>
        <v>0.16973750000000001</v>
      </c>
    </row>
    <row r="46" spans="3:32">
      <c r="C46" t="s">
        <v>20</v>
      </c>
      <c r="D46" t="s">
        <v>39</v>
      </c>
      <c r="E46">
        <v>2040</v>
      </c>
      <c r="F46">
        <f t="shared" si="21"/>
        <v>0.1648702128214902</v>
      </c>
      <c r="G46">
        <f t="shared" si="21"/>
        <v>0.19738750000000002</v>
      </c>
      <c r="H46">
        <f t="shared" si="21"/>
        <v>0.19771249999999999</v>
      </c>
      <c r="I46">
        <f t="shared" si="21"/>
        <v>0.20173750000000001</v>
      </c>
      <c r="J46">
        <f t="shared" si="21"/>
        <v>0.18199999999999997</v>
      </c>
      <c r="K46">
        <f t="shared" si="21"/>
        <v>0.175425</v>
      </c>
      <c r="L46">
        <f t="shared" si="21"/>
        <v>0.20144999999999999</v>
      </c>
      <c r="M46">
        <f t="shared" si="21"/>
        <v>0.20625000000000004</v>
      </c>
      <c r="N46">
        <f t="shared" si="21"/>
        <v>0.18626250000000003</v>
      </c>
      <c r="O46">
        <f t="shared" si="21"/>
        <v>0.16973750000000001</v>
      </c>
    </row>
  </sheetData>
  <sortState xmlns:xlrd2="http://schemas.microsoft.com/office/spreadsheetml/2017/richdata2" ref="B5:O16">
    <sortCondition ref="B5:B16"/>
    <sortCondition ref="E5:E16"/>
  </sortState>
  <mergeCells count="1">
    <mergeCell ref="F4:O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9CE5-412F-4059-94D0-20C964433615}">
  <dimension ref="A1:E425"/>
  <sheetViews>
    <sheetView topLeftCell="A9" workbookViewId="0">
      <selection activeCell="F7" sqref="F7"/>
    </sheetView>
  </sheetViews>
  <sheetFormatPr defaultRowHeight="14.45"/>
  <cols>
    <col min="1" max="1" width="12.28515625" customWidth="1"/>
    <col min="2" max="2" width="11.5703125" customWidth="1"/>
    <col min="3" max="3" width="9.85546875" customWidth="1"/>
    <col min="4" max="4" width="10.28515625" customWidth="1"/>
  </cols>
  <sheetData>
    <row r="1" spans="1:5" ht="18">
      <c r="A1" s="8" t="s">
        <v>3</v>
      </c>
      <c r="B1" s="8" t="s">
        <v>17</v>
      </c>
      <c r="C1" s="8" t="s">
        <v>41</v>
      </c>
      <c r="D1" s="8" t="s">
        <v>19</v>
      </c>
      <c r="E1" s="8" t="s">
        <v>42</v>
      </c>
    </row>
    <row r="2" spans="1:5" ht="18">
      <c r="A2" s="8" t="s">
        <v>23</v>
      </c>
      <c r="B2" s="8" t="s">
        <v>43</v>
      </c>
      <c r="C2" s="8">
        <v>2025</v>
      </c>
      <c r="D2" s="8" t="s">
        <v>5</v>
      </c>
      <c r="E2" s="8">
        <v>16.1428860943351</v>
      </c>
    </row>
    <row r="3" spans="1:5" ht="18">
      <c r="A3" s="8" t="s">
        <v>23</v>
      </c>
      <c r="B3" s="8" t="s">
        <v>43</v>
      </c>
      <c r="C3" s="8">
        <v>2030</v>
      </c>
      <c r="D3" s="8" t="s">
        <v>5</v>
      </c>
      <c r="E3" s="8">
        <v>16.465743816221799</v>
      </c>
    </row>
    <row r="4" spans="1:5" ht="18">
      <c r="A4" s="8" t="s">
        <v>23</v>
      </c>
      <c r="B4" s="8" t="s">
        <v>43</v>
      </c>
      <c r="C4" s="8">
        <v>2035</v>
      </c>
      <c r="D4" s="8" t="s">
        <v>5</v>
      </c>
      <c r="E4" s="8">
        <v>16.795058692546199</v>
      </c>
    </row>
    <row r="5" spans="1:5" ht="18">
      <c r="A5" s="8" t="s">
        <v>23</v>
      </c>
      <c r="B5" s="8" t="s">
        <v>43</v>
      </c>
      <c r="C5" s="8">
        <v>2040</v>
      </c>
      <c r="D5" s="8" t="s">
        <v>5</v>
      </c>
      <c r="E5" s="8">
        <v>17.130959866397099</v>
      </c>
    </row>
    <row r="6" spans="1:5" ht="18">
      <c r="A6" s="8" t="s">
        <v>23</v>
      </c>
      <c r="B6" s="8" t="s">
        <v>20</v>
      </c>
      <c r="C6" s="8">
        <v>2030</v>
      </c>
      <c r="D6" s="8" t="s">
        <v>5</v>
      </c>
      <c r="E6" s="8">
        <v>23.920999999999999</v>
      </c>
    </row>
    <row r="7" spans="1:5" ht="18">
      <c r="A7" s="8" t="s">
        <v>23</v>
      </c>
      <c r="B7" s="8" t="s">
        <v>20</v>
      </c>
      <c r="C7" s="8">
        <v>2035</v>
      </c>
      <c r="D7" s="8" t="s">
        <v>5</v>
      </c>
      <c r="E7" s="8">
        <v>50.234000000000002</v>
      </c>
    </row>
    <row r="8" spans="1:5" ht="18">
      <c r="A8" s="8" t="s">
        <v>23</v>
      </c>
      <c r="B8" s="8" t="s">
        <v>20</v>
      </c>
      <c r="C8" s="8">
        <v>2040</v>
      </c>
      <c r="D8" s="8" t="s">
        <v>5</v>
      </c>
      <c r="E8" s="8">
        <v>64.826999999999998</v>
      </c>
    </row>
    <row r="9" spans="1:5" ht="18">
      <c r="A9" s="8" t="s">
        <v>23</v>
      </c>
      <c r="B9" s="8" t="s">
        <v>28</v>
      </c>
      <c r="C9" s="8">
        <v>2030</v>
      </c>
      <c r="D9" s="8" t="s">
        <v>5</v>
      </c>
      <c r="E9" s="8">
        <v>15.232540565931799</v>
      </c>
    </row>
    <row r="10" spans="1:5" ht="18">
      <c r="A10" s="8" t="s">
        <v>23</v>
      </c>
      <c r="B10" s="8" t="s">
        <v>28</v>
      </c>
      <c r="C10" s="8">
        <v>2035</v>
      </c>
      <c r="D10" s="8" t="s">
        <v>5</v>
      </c>
      <c r="E10" s="8">
        <v>15.232540565931799</v>
      </c>
    </row>
    <row r="11" spans="1:5" ht="18">
      <c r="A11" s="8" t="s">
        <v>23</v>
      </c>
      <c r="B11" s="8" t="s">
        <v>28</v>
      </c>
      <c r="C11" s="8">
        <v>2040</v>
      </c>
      <c r="D11" s="8" t="s">
        <v>5</v>
      </c>
      <c r="E11" s="8">
        <v>15.232540565931799</v>
      </c>
    </row>
    <row r="12" spans="1:5" ht="18">
      <c r="A12" s="8" t="s">
        <v>23</v>
      </c>
      <c r="B12" s="8" t="s">
        <v>32</v>
      </c>
      <c r="C12" s="8">
        <v>2025</v>
      </c>
      <c r="D12" s="8" t="s">
        <v>5</v>
      </c>
      <c r="E12" s="8">
        <v>24.5</v>
      </c>
    </row>
    <row r="13" spans="1:5" ht="18">
      <c r="A13" s="8" t="s">
        <v>23</v>
      </c>
      <c r="B13" s="8" t="s">
        <v>32</v>
      </c>
      <c r="C13" s="8">
        <v>2030</v>
      </c>
      <c r="D13" s="8" t="s">
        <v>5</v>
      </c>
      <c r="E13" s="8">
        <v>24.5</v>
      </c>
    </row>
    <row r="14" spans="1:5" ht="18">
      <c r="A14" s="8" t="s">
        <v>23</v>
      </c>
      <c r="B14" s="8" t="s">
        <v>32</v>
      </c>
      <c r="C14" s="8">
        <v>2035</v>
      </c>
      <c r="D14" s="8" t="s">
        <v>5</v>
      </c>
      <c r="E14" s="8">
        <v>24.5</v>
      </c>
    </row>
    <row r="15" spans="1:5" ht="18">
      <c r="A15" s="8" t="s">
        <v>23</v>
      </c>
      <c r="B15" s="8" t="s">
        <v>32</v>
      </c>
      <c r="C15" s="8">
        <v>2040</v>
      </c>
      <c r="D15" s="8" t="s">
        <v>5</v>
      </c>
      <c r="E15" s="8">
        <v>24.5</v>
      </c>
    </row>
    <row r="16" spans="1:5" ht="18">
      <c r="A16" s="8" t="s">
        <v>23</v>
      </c>
      <c r="B16" s="8" t="s">
        <v>44</v>
      </c>
      <c r="C16" s="8">
        <v>2025</v>
      </c>
      <c r="D16" s="8" t="s">
        <v>5</v>
      </c>
      <c r="E16" s="8">
        <v>18.399999999999999</v>
      </c>
    </row>
    <row r="17" spans="1:5" ht="18">
      <c r="A17" s="8" t="s">
        <v>23</v>
      </c>
      <c r="B17" s="8" t="s">
        <v>44</v>
      </c>
      <c r="C17" s="8">
        <v>2030</v>
      </c>
      <c r="D17" s="8" t="s">
        <v>5</v>
      </c>
      <c r="E17" s="8">
        <v>23.3</v>
      </c>
    </row>
    <row r="18" spans="1:5" ht="18">
      <c r="A18" s="8" t="s">
        <v>23</v>
      </c>
      <c r="B18" s="8" t="s">
        <v>44</v>
      </c>
      <c r="C18" s="8">
        <v>2035</v>
      </c>
      <c r="D18" s="8" t="s">
        <v>5</v>
      </c>
      <c r="E18" s="8">
        <v>28.1</v>
      </c>
    </row>
    <row r="19" spans="1:5" ht="18">
      <c r="A19" s="8" t="s">
        <v>23</v>
      </c>
      <c r="B19" s="8" t="s">
        <v>44</v>
      </c>
      <c r="C19" s="8">
        <v>2040</v>
      </c>
      <c r="D19" s="8" t="s">
        <v>5</v>
      </c>
      <c r="E19" s="8">
        <v>33</v>
      </c>
    </row>
    <row r="20" spans="1:5" ht="18">
      <c r="A20" s="8" t="s">
        <v>23</v>
      </c>
      <c r="B20" s="8" t="s">
        <v>43</v>
      </c>
      <c r="C20" s="8">
        <v>2025</v>
      </c>
      <c r="D20" s="8" t="s">
        <v>6</v>
      </c>
      <c r="E20" s="8">
        <v>20.703277712363299</v>
      </c>
    </row>
    <row r="21" spans="1:5" ht="18">
      <c r="A21" s="8" t="s">
        <v>23</v>
      </c>
      <c r="B21" s="8" t="s">
        <v>43</v>
      </c>
      <c r="C21" s="8">
        <v>2030</v>
      </c>
      <c r="D21" s="8" t="s">
        <v>6</v>
      </c>
      <c r="E21" s="8">
        <v>21.1173432666106</v>
      </c>
    </row>
    <row r="22" spans="1:5" ht="18">
      <c r="A22" s="8" t="s">
        <v>23</v>
      </c>
      <c r="B22" s="8" t="s">
        <v>43</v>
      </c>
      <c r="C22" s="8">
        <v>2035</v>
      </c>
      <c r="D22" s="8" t="s">
        <v>6</v>
      </c>
      <c r="E22" s="8">
        <v>21.539690131942901</v>
      </c>
    </row>
    <row r="23" spans="1:5" ht="18">
      <c r="A23" s="8" t="s">
        <v>23</v>
      </c>
      <c r="B23" s="8" t="s">
        <v>43</v>
      </c>
      <c r="C23" s="8">
        <v>2040</v>
      </c>
      <c r="D23" s="8" t="s">
        <v>6</v>
      </c>
      <c r="E23" s="8">
        <v>21.970483934581701</v>
      </c>
    </row>
    <row r="24" spans="1:5" ht="18">
      <c r="A24" s="8" t="s">
        <v>23</v>
      </c>
      <c r="B24" s="8" t="s">
        <v>20</v>
      </c>
      <c r="C24" s="8">
        <v>2030</v>
      </c>
      <c r="D24" s="8" t="s">
        <v>6</v>
      </c>
      <c r="E24" s="8">
        <v>9.1519999999999992</v>
      </c>
    </row>
    <row r="25" spans="1:5" ht="18">
      <c r="A25" s="8" t="s">
        <v>23</v>
      </c>
      <c r="B25" s="8" t="s">
        <v>20</v>
      </c>
      <c r="C25" s="8">
        <v>2035</v>
      </c>
      <c r="D25" s="8" t="s">
        <v>6</v>
      </c>
      <c r="E25" s="8">
        <v>19.22</v>
      </c>
    </row>
    <row r="26" spans="1:5" ht="18">
      <c r="A26" s="8" t="s">
        <v>23</v>
      </c>
      <c r="B26" s="8" t="s">
        <v>20</v>
      </c>
      <c r="C26" s="8">
        <v>2040</v>
      </c>
      <c r="D26" s="8" t="s">
        <v>6</v>
      </c>
      <c r="E26" s="8">
        <v>24.803000000000001</v>
      </c>
    </row>
    <row r="27" spans="1:5" ht="18">
      <c r="A27" s="8" t="s">
        <v>23</v>
      </c>
      <c r="B27" s="8" t="s">
        <v>32</v>
      </c>
      <c r="C27" s="8">
        <v>2025</v>
      </c>
      <c r="D27" s="8" t="s">
        <v>6</v>
      </c>
      <c r="E27" s="8">
        <v>25.7</v>
      </c>
    </row>
    <row r="28" spans="1:5" ht="18">
      <c r="A28" s="8" t="s">
        <v>23</v>
      </c>
      <c r="B28" s="8" t="s">
        <v>32</v>
      </c>
      <c r="C28" s="8">
        <v>2030</v>
      </c>
      <c r="D28" s="8" t="s">
        <v>6</v>
      </c>
      <c r="E28" s="8">
        <v>25.7</v>
      </c>
    </row>
    <row r="29" spans="1:5" ht="18">
      <c r="A29" s="8" t="s">
        <v>23</v>
      </c>
      <c r="B29" s="8" t="s">
        <v>32</v>
      </c>
      <c r="C29" s="8">
        <v>2035</v>
      </c>
      <c r="D29" s="8" t="s">
        <v>6</v>
      </c>
      <c r="E29" s="8">
        <v>25.7</v>
      </c>
    </row>
    <row r="30" spans="1:5" ht="18">
      <c r="A30" s="8" t="s">
        <v>23</v>
      </c>
      <c r="B30" s="8" t="s">
        <v>32</v>
      </c>
      <c r="C30" s="8">
        <v>2040</v>
      </c>
      <c r="D30" s="8" t="s">
        <v>6</v>
      </c>
      <c r="E30" s="8">
        <v>25.7</v>
      </c>
    </row>
    <row r="31" spans="1:5" ht="18">
      <c r="A31" s="8" t="s">
        <v>23</v>
      </c>
      <c r="B31" s="8" t="s">
        <v>44</v>
      </c>
      <c r="C31" s="8">
        <v>2025</v>
      </c>
      <c r="D31" s="8" t="s">
        <v>6</v>
      </c>
      <c r="E31" s="8">
        <v>12.6</v>
      </c>
    </row>
    <row r="32" spans="1:5" ht="18">
      <c r="A32" s="8" t="s">
        <v>23</v>
      </c>
      <c r="B32" s="8" t="s">
        <v>44</v>
      </c>
      <c r="C32" s="8">
        <v>2030</v>
      </c>
      <c r="D32" s="8" t="s">
        <v>6</v>
      </c>
      <c r="E32" s="8">
        <v>15.9</v>
      </c>
    </row>
    <row r="33" spans="1:5" ht="18">
      <c r="A33" s="8" t="s">
        <v>23</v>
      </c>
      <c r="B33" s="8" t="s">
        <v>44</v>
      </c>
      <c r="C33" s="8">
        <v>2035</v>
      </c>
      <c r="D33" s="8" t="s">
        <v>6</v>
      </c>
      <c r="E33" s="8">
        <v>19.2</v>
      </c>
    </row>
    <row r="34" spans="1:5" ht="18">
      <c r="A34" s="8" t="s">
        <v>23</v>
      </c>
      <c r="B34" s="8" t="s">
        <v>44</v>
      </c>
      <c r="C34" s="8">
        <v>2040</v>
      </c>
      <c r="D34" s="8" t="s">
        <v>6</v>
      </c>
      <c r="E34" s="8">
        <v>22.5</v>
      </c>
    </row>
    <row r="35" spans="1:5" ht="18">
      <c r="A35" s="8" t="s">
        <v>23</v>
      </c>
      <c r="B35" s="8" t="s">
        <v>43</v>
      </c>
      <c r="C35" s="8">
        <v>2025</v>
      </c>
      <c r="D35" s="8" t="s">
        <v>7</v>
      </c>
      <c r="E35" s="8">
        <v>18.806468215076599</v>
      </c>
    </row>
    <row r="36" spans="1:5" ht="18">
      <c r="A36" s="8" t="s">
        <v>23</v>
      </c>
      <c r="B36" s="8" t="s">
        <v>43</v>
      </c>
      <c r="C36" s="8">
        <v>2030</v>
      </c>
      <c r="D36" s="8" t="s">
        <v>7</v>
      </c>
      <c r="E36" s="8">
        <v>19.182597579378101</v>
      </c>
    </row>
    <row r="37" spans="1:5" ht="18">
      <c r="A37" s="8" t="s">
        <v>23</v>
      </c>
      <c r="B37" s="8" t="s">
        <v>43</v>
      </c>
      <c r="C37" s="8">
        <v>2035</v>
      </c>
      <c r="D37" s="8" t="s">
        <v>7</v>
      </c>
      <c r="E37" s="8">
        <v>19.566249530965699</v>
      </c>
    </row>
    <row r="38" spans="1:5" ht="18">
      <c r="A38" s="8" t="s">
        <v>23</v>
      </c>
      <c r="B38" s="8" t="s">
        <v>43</v>
      </c>
      <c r="C38" s="8">
        <v>2040</v>
      </c>
      <c r="D38" s="8" t="s">
        <v>7</v>
      </c>
      <c r="E38" s="8">
        <v>19.957574521584998</v>
      </c>
    </row>
    <row r="39" spans="1:5" ht="18">
      <c r="A39" s="8" t="s">
        <v>23</v>
      </c>
      <c r="B39" s="8" t="s">
        <v>20</v>
      </c>
      <c r="C39" s="8">
        <v>2030</v>
      </c>
      <c r="D39" s="8" t="s">
        <v>7</v>
      </c>
      <c r="E39" s="8">
        <v>23.100999999999999</v>
      </c>
    </row>
    <row r="40" spans="1:5" ht="18">
      <c r="A40" s="8" t="s">
        <v>23</v>
      </c>
      <c r="B40" s="8" t="s">
        <v>20</v>
      </c>
      <c r="C40" s="8">
        <v>2035</v>
      </c>
      <c r="D40" s="8" t="s">
        <v>7</v>
      </c>
      <c r="E40" s="8">
        <v>48.512</v>
      </c>
    </row>
    <row r="41" spans="1:5" ht="18">
      <c r="A41" s="8" t="s">
        <v>23</v>
      </c>
      <c r="B41" s="8" t="s">
        <v>20</v>
      </c>
      <c r="C41" s="8">
        <v>2040</v>
      </c>
      <c r="D41" s="8" t="s">
        <v>7</v>
      </c>
      <c r="E41" s="8">
        <v>62.604999999999997</v>
      </c>
    </row>
    <row r="42" spans="1:5" ht="18">
      <c r="A42" s="8" t="s">
        <v>23</v>
      </c>
      <c r="B42" s="8" t="s">
        <v>31</v>
      </c>
      <c r="C42" s="8">
        <v>2025</v>
      </c>
      <c r="D42" s="8" t="s">
        <v>7</v>
      </c>
      <c r="E42" s="8">
        <v>5.0000000000000001E-4</v>
      </c>
    </row>
    <row r="43" spans="1:5" ht="18">
      <c r="A43" s="8" t="s">
        <v>23</v>
      </c>
      <c r="B43" s="8" t="s">
        <v>31</v>
      </c>
      <c r="C43" s="8">
        <v>2030</v>
      </c>
      <c r="D43" s="8" t="s">
        <v>7</v>
      </c>
      <c r="E43" s="8">
        <v>2.5000000000000001E-4</v>
      </c>
    </row>
    <row r="44" spans="1:5" ht="18">
      <c r="A44" s="8" t="s">
        <v>23</v>
      </c>
      <c r="B44" s="8" t="s">
        <v>32</v>
      </c>
      <c r="C44" s="8">
        <v>2025</v>
      </c>
      <c r="D44" s="8" t="s">
        <v>7</v>
      </c>
      <c r="E44" s="8">
        <v>2.5</v>
      </c>
    </row>
    <row r="45" spans="1:5" ht="18">
      <c r="A45" s="8" t="s">
        <v>23</v>
      </c>
      <c r="B45" s="8" t="s">
        <v>32</v>
      </c>
      <c r="C45" s="8">
        <v>2030</v>
      </c>
      <c r="D45" s="8" t="s">
        <v>7</v>
      </c>
      <c r="E45" s="8">
        <v>2.5</v>
      </c>
    </row>
    <row r="46" spans="1:5" ht="18">
      <c r="A46" s="8" t="s">
        <v>23</v>
      </c>
      <c r="B46" s="8" t="s">
        <v>32</v>
      </c>
      <c r="C46" s="8">
        <v>2035</v>
      </c>
      <c r="D46" s="8" t="s">
        <v>7</v>
      </c>
      <c r="E46" s="8">
        <v>2.5</v>
      </c>
    </row>
    <row r="47" spans="1:5" ht="18">
      <c r="A47" s="8" t="s">
        <v>23</v>
      </c>
      <c r="B47" s="8" t="s">
        <v>32</v>
      </c>
      <c r="C47" s="8">
        <v>2040</v>
      </c>
      <c r="D47" s="8" t="s">
        <v>7</v>
      </c>
      <c r="E47" s="8">
        <v>2.5</v>
      </c>
    </row>
    <row r="48" spans="1:5" ht="18">
      <c r="A48" s="8" t="s">
        <v>23</v>
      </c>
      <c r="B48" s="8" t="s">
        <v>33</v>
      </c>
      <c r="C48" s="8">
        <v>2025</v>
      </c>
      <c r="D48" s="8" t="s">
        <v>7</v>
      </c>
      <c r="E48" s="8">
        <v>0.16</v>
      </c>
    </row>
    <row r="49" spans="1:5" ht="18">
      <c r="A49" s="8" t="s">
        <v>23</v>
      </c>
      <c r="B49" s="8" t="s">
        <v>33</v>
      </c>
      <c r="C49" s="8">
        <v>2030</v>
      </c>
      <c r="D49" s="8" t="s">
        <v>7</v>
      </c>
      <c r="E49" s="8">
        <v>0.08</v>
      </c>
    </row>
    <row r="50" spans="1:5" ht="18">
      <c r="A50" s="8" t="s">
        <v>23</v>
      </c>
      <c r="B50" s="8" t="s">
        <v>33</v>
      </c>
      <c r="C50" s="8">
        <v>2035</v>
      </c>
      <c r="D50" s="8" t="s">
        <v>7</v>
      </c>
      <c r="E50" s="8">
        <v>0.04</v>
      </c>
    </row>
    <row r="51" spans="1:5" ht="18">
      <c r="A51" s="8" t="s">
        <v>23</v>
      </c>
      <c r="B51" s="8" t="s">
        <v>33</v>
      </c>
      <c r="C51" s="8">
        <v>2040</v>
      </c>
      <c r="D51" s="8" t="s">
        <v>7</v>
      </c>
      <c r="E51" s="8">
        <v>0.02</v>
      </c>
    </row>
    <row r="52" spans="1:5" ht="18">
      <c r="A52" s="8" t="s">
        <v>23</v>
      </c>
      <c r="B52" s="8" t="s">
        <v>34</v>
      </c>
      <c r="C52" s="8">
        <v>2025</v>
      </c>
      <c r="D52" s="8" t="s">
        <v>7</v>
      </c>
      <c r="E52" s="8">
        <v>58.45</v>
      </c>
    </row>
    <row r="53" spans="1:5" ht="18">
      <c r="A53" s="8" t="s">
        <v>23</v>
      </c>
      <c r="B53" s="8" t="s">
        <v>34</v>
      </c>
      <c r="C53" s="8">
        <v>2030</v>
      </c>
      <c r="D53" s="8" t="s">
        <v>7</v>
      </c>
      <c r="E53" s="8">
        <v>29.225000000000001</v>
      </c>
    </row>
    <row r="54" spans="1:5" ht="18">
      <c r="A54" s="8" t="s">
        <v>23</v>
      </c>
      <c r="B54" s="8" t="s">
        <v>34</v>
      </c>
      <c r="C54" s="8">
        <v>2035</v>
      </c>
      <c r="D54" s="8" t="s">
        <v>7</v>
      </c>
      <c r="E54" s="8">
        <v>14.61</v>
      </c>
    </row>
    <row r="55" spans="1:5" ht="18">
      <c r="A55" s="8" t="s">
        <v>23</v>
      </c>
      <c r="B55" s="8" t="s">
        <v>34</v>
      </c>
      <c r="C55" s="8">
        <v>2040</v>
      </c>
      <c r="D55" s="8" t="s">
        <v>7</v>
      </c>
      <c r="E55" s="8">
        <v>7.3070000000000004</v>
      </c>
    </row>
    <row r="56" spans="1:5" ht="18">
      <c r="A56" s="8" t="s">
        <v>23</v>
      </c>
      <c r="B56" s="8" t="s">
        <v>43</v>
      </c>
      <c r="C56" s="8">
        <v>2025</v>
      </c>
      <c r="D56" s="8" t="s">
        <v>8</v>
      </c>
      <c r="E56" s="8">
        <v>15.818060027143799</v>
      </c>
    </row>
    <row r="57" spans="1:5" ht="18">
      <c r="A57" s="8" t="s">
        <v>23</v>
      </c>
      <c r="B57" s="8" t="s">
        <v>43</v>
      </c>
      <c r="C57" s="8">
        <v>2030</v>
      </c>
      <c r="D57" s="8" t="s">
        <v>8</v>
      </c>
      <c r="E57" s="8">
        <v>16.134421227686701</v>
      </c>
    </row>
    <row r="58" spans="1:5" ht="18">
      <c r="A58" s="8" t="s">
        <v>23</v>
      </c>
      <c r="B58" s="8" t="s">
        <v>43</v>
      </c>
      <c r="C58" s="8">
        <v>2035</v>
      </c>
      <c r="D58" s="8" t="s">
        <v>8</v>
      </c>
      <c r="E58" s="8">
        <v>16.457109652240401</v>
      </c>
    </row>
    <row r="59" spans="1:5" ht="18">
      <c r="A59" s="8" t="s">
        <v>23</v>
      </c>
      <c r="B59" s="8" t="s">
        <v>43</v>
      </c>
      <c r="C59" s="8">
        <v>2040</v>
      </c>
      <c r="D59" s="8" t="s">
        <v>8</v>
      </c>
      <c r="E59" s="8">
        <v>16.7862518452852</v>
      </c>
    </row>
    <row r="60" spans="1:5" ht="18">
      <c r="A60" s="8" t="s">
        <v>23</v>
      </c>
      <c r="B60" s="8" t="s">
        <v>20</v>
      </c>
      <c r="C60" s="8">
        <v>2025</v>
      </c>
      <c r="D60" s="8" t="s">
        <v>8</v>
      </c>
      <c r="E60" s="8">
        <v>2.3879999999999999</v>
      </c>
    </row>
    <row r="61" spans="1:5" ht="18">
      <c r="A61" s="8" t="s">
        <v>23</v>
      </c>
      <c r="B61" s="8" t="s">
        <v>20</v>
      </c>
      <c r="C61" s="8">
        <v>2030</v>
      </c>
      <c r="D61" s="8" t="s">
        <v>8</v>
      </c>
      <c r="E61" s="8">
        <v>7.1639999999999997</v>
      </c>
    </row>
    <row r="62" spans="1:5" ht="18">
      <c r="A62" s="8" t="s">
        <v>23</v>
      </c>
      <c r="B62" s="8" t="s">
        <v>20</v>
      </c>
      <c r="C62" s="8">
        <v>2035</v>
      </c>
      <c r="D62" s="8" t="s">
        <v>8</v>
      </c>
      <c r="E62" s="8">
        <v>12.417999999999999</v>
      </c>
    </row>
    <row r="63" spans="1:5" ht="18">
      <c r="A63" s="8" t="s">
        <v>23</v>
      </c>
      <c r="B63" s="8" t="s">
        <v>20</v>
      </c>
      <c r="C63" s="8">
        <v>2040</v>
      </c>
      <c r="D63" s="8" t="s">
        <v>8</v>
      </c>
      <c r="E63" s="8">
        <v>12.943</v>
      </c>
    </row>
    <row r="64" spans="1:5" ht="18">
      <c r="A64" s="8" t="s">
        <v>23</v>
      </c>
      <c r="B64" s="8" t="s">
        <v>31</v>
      </c>
      <c r="C64" s="8">
        <v>2025</v>
      </c>
      <c r="D64" s="8" t="s">
        <v>8</v>
      </c>
      <c r="E64" s="8">
        <v>2.0000000000000001E-4</v>
      </c>
    </row>
    <row r="65" spans="1:5" ht="18">
      <c r="A65" s="8" t="s">
        <v>23</v>
      </c>
      <c r="B65" s="8" t="s">
        <v>31</v>
      </c>
      <c r="C65" s="8">
        <v>2030</v>
      </c>
      <c r="D65" s="8" t="s">
        <v>8</v>
      </c>
      <c r="E65" s="8">
        <v>1E-4</v>
      </c>
    </row>
    <row r="66" spans="1:5" ht="18">
      <c r="A66" s="8" t="s">
        <v>23</v>
      </c>
      <c r="B66" s="8" t="s">
        <v>33</v>
      </c>
      <c r="C66" s="8">
        <v>2025</v>
      </c>
      <c r="D66" s="8" t="s">
        <v>8</v>
      </c>
      <c r="E66" s="8">
        <v>4.4999999999999997E-3</v>
      </c>
    </row>
    <row r="67" spans="1:5" ht="18">
      <c r="A67" s="8" t="s">
        <v>23</v>
      </c>
      <c r="B67" s="8" t="s">
        <v>33</v>
      </c>
      <c r="C67" s="8">
        <v>2030</v>
      </c>
      <c r="D67" s="8" t="s">
        <v>8</v>
      </c>
      <c r="E67" s="8">
        <v>2.2000000000000001E-3</v>
      </c>
    </row>
    <row r="68" spans="1:5" ht="18">
      <c r="A68" s="8" t="s">
        <v>23</v>
      </c>
      <c r="B68" s="8" t="s">
        <v>33</v>
      </c>
      <c r="C68" s="8">
        <v>2035</v>
      </c>
      <c r="D68" s="8" t="s">
        <v>8</v>
      </c>
      <c r="E68" s="8">
        <v>1.1000000000000001E-3</v>
      </c>
    </row>
    <row r="69" spans="1:5" ht="18">
      <c r="A69" s="8" t="s">
        <v>23</v>
      </c>
      <c r="B69" s="8" t="s">
        <v>33</v>
      </c>
      <c r="C69" s="8">
        <v>2040</v>
      </c>
      <c r="D69" s="8" t="s">
        <v>8</v>
      </c>
      <c r="E69" s="8">
        <v>2.0000000000000001E-4</v>
      </c>
    </row>
    <row r="70" spans="1:5" ht="18">
      <c r="A70" s="8" t="s">
        <v>23</v>
      </c>
      <c r="B70" s="8" t="s">
        <v>34</v>
      </c>
      <c r="C70" s="8">
        <v>2025</v>
      </c>
      <c r="D70" s="8" t="s">
        <v>8</v>
      </c>
      <c r="E70" s="8">
        <v>17.989999999999998</v>
      </c>
    </row>
    <row r="71" spans="1:5" ht="18">
      <c r="A71" s="8" t="s">
        <v>23</v>
      </c>
      <c r="B71" s="8" t="s">
        <v>34</v>
      </c>
      <c r="C71" s="8">
        <v>2030</v>
      </c>
      <c r="D71" s="8" t="s">
        <v>8</v>
      </c>
      <c r="E71" s="8">
        <v>8.9949999999999992</v>
      </c>
    </row>
    <row r="72" spans="1:5" ht="18">
      <c r="A72" s="8" t="s">
        <v>23</v>
      </c>
      <c r="B72" s="8" t="s">
        <v>34</v>
      </c>
      <c r="C72" s="8">
        <v>2035</v>
      </c>
      <c r="D72" s="8" t="s">
        <v>8</v>
      </c>
      <c r="E72" s="8">
        <v>4.4974999999999996</v>
      </c>
    </row>
    <row r="73" spans="1:5" ht="18">
      <c r="A73" s="8" t="s">
        <v>23</v>
      </c>
      <c r="B73" s="8" t="s">
        <v>34</v>
      </c>
      <c r="C73" s="8">
        <v>2040</v>
      </c>
      <c r="D73" s="8" t="s">
        <v>8</v>
      </c>
      <c r="E73" s="8">
        <v>2.2480000000000002</v>
      </c>
    </row>
    <row r="74" spans="1:5" ht="18">
      <c r="A74" s="8" t="s">
        <v>23</v>
      </c>
      <c r="B74" s="8" t="s">
        <v>35</v>
      </c>
      <c r="C74" s="8">
        <v>2025</v>
      </c>
      <c r="D74" s="8" t="s">
        <v>8</v>
      </c>
      <c r="E74" s="8">
        <v>9</v>
      </c>
    </row>
    <row r="75" spans="1:5" ht="18">
      <c r="A75" s="8" t="s">
        <v>23</v>
      </c>
      <c r="B75" s="8" t="s">
        <v>35</v>
      </c>
      <c r="C75" s="8">
        <v>2030</v>
      </c>
      <c r="D75" s="8" t="s">
        <v>8</v>
      </c>
      <c r="E75" s="8">
        <v>9</v>
      </c>
    </row>
    <row r="76" spans="1:5" ht="18">
      <c r="A76" s="8" t="s">
        <v>23</v>
      </c>
      <c r="B76" s="8" t="s">
        <v>35</v>
      </c>
      <c r="C76" s="8">
        <v>2035</v>
      </c>
      <c r="D76" s="8" t="s">
        <v>8</v>
      </c>
      <c r="E76" s="8">
        <v>9</v>
      </c>
    </row>
    <row r="77" spans="1:5" ht="18">
      <c r="A77" s="8" t="s">
        <v>23</v>
      </c>
      <c r="B77" s="8" t="s">
        <v>35</v>
      </c>
      <c r="C77" s="8">
        <v>2040</v>
      </c>
      <c r="D77" s="8" t="s">
        <v>8</v>
      </c>
      <c r="E77" s="8">
        <v>9</v>
      </c>
    </row>
    <row r="78" spans="1:5" ht="18">
      <c r="A78" s="8" t="s">
        <v>23</v>
      </c>
      <c r="B78" s="8" t="s">
        <v>38</v>
      </c>
      <c r="C78" s="8">
        <v>2025</v>
      </c>
      <c r="D78" s="8" t="s">
        <v>8</v>
      </c>
      <c r="E78" s="8">
        <v>0.9</v>
      </c>
    </row>
    <row r="79" spans="1:5" ht="18">
      <c r="A79" s="8" t="s">
        <v>23</v>
      </c>
      <c r="B79" s="8" t="s">
        <v>38</v>
      </c>
      <c r="C79" s="8">
        <v>2030</v>
      </c>
      <c r="D79" s="8" t="s">
        <v>8</v>
      </c>
      <c r="E79" s="8">
        <v>0.9</v>
      </c>
    </row>
    <row r="80" spans="1:5" ht="18">
      <c r="A80" s="8" t="s">
        <v>23</v>
      </c>
      <c r="B80" s="8" t="s">
        <v>38</v>
      </c>
      <c r="C80" s="8">
        <v>2035</v>
      </c>
      <c r="D80" s="8" t="s">
        <v>8</v>
      </c>
      <c r="E80" s="8">
        <v>0.9</v>
      </c>
    </row>
    <row r="81" spans="1:5" ht="18">
      <c r="A81" s="8" t="s">
        <v>23</v>
      </c>
      <c r="B81" s="8" t="s">
        <v>38</v>
      </c>
      <c r="C81" s="8">
        <v>2040</v>
      </c>
      <c r="D81" s="8" t="s">
        <v>8</v>
      </c>
      <c r="E81" s="8">
        <v>0.9</v>
      </c>
    </row>
    <row r="82" spans="1:5" ht="18">
      <c r="A82" s="8" t="s">
        <v>23</v>
      </c>
      <c r="B82" s="8" t="s">
        <v>43</v>
      </c>
      <c r="C82" s="8">
        <v>2025</v>
      </c>
      <c r="D82" s="8" t="s">
        <v>9</v>
      </c>
      <c r="E82" s="8">
        <v>13.347397958339601</v>
      </c>
    </row>
    <row r="83" spans="1:5" ht="18">
      <c r="A83" s="8" t="s">
        <v>23</v>
      </c>
      <c r="B83" s="8" t="s">
        <v>43</v>
      </c>
      <c r="C83" s="8">
        <v>2030</v>
      </c>
      <c r="D83" s="8" t="s">
        <v>9</v>
      </c>
      <c r="E83" s="8">
        <v>13.6143459175064</v>
      </c>
    </row>
    <row r="84" spans="1:5" ht="18">
      <c r="A84" s="8" t="s">
        <v>23</v>
      </c>
      <c r="B84" s="8" t="s">
        <v>43</v>
      </c>
      <c r="C84" s="8">
        <v>2035</v>
      </c>
      <c r="D84" s="8" t="s">
        <v>9</v>
      </c>
      <c r="E84" s="8">
        <v>13.886632835856499</v>
      </c>
    </row>
    <row r="85" spans="1:5" ht="18">
      <c r="A85" s="8" t="s">
        <v>23</v>
      </c>
      <c r="B85" s="8" t="s">
        <v>43</v>
      </c>
      <c r="C85" s="8">
        <v>2040</v>
      </c>
      <c r="D85" s="8" t="s">
        <v>9</v>
      </c>
      <c r="E85" s="8">
        <v>14.1643654925736</v>
      </c>
    </row>
    <row r="86" spans="1:5" ht="18">
      <c r="A86" s="8" t="s">
        <v>23</v>
      </c>
      <c r="B86" s="8" t="s">
        <v>20</v>
      </c>
      <c r="C86" s="8">
        <v>2030</v>
      </c>
      <c r="D86" s="8" t="s">
        <v>9</v>
      </c>
      <c r="E86" s="8">
        <v>18.242999999999999</v>
      </c>
    </row>
    <row r="87" spans="1:5" ht="18">
      <c r="A87" s="8" t="s">
        <v>23</v>
      </c>
      <c r="B87" s="8" t="s">
        <v>20</v>
      </c>
      <c r="C87" s="8">
        <v>2035</v>
      </c>
      <c r="D87" s="8" t="s">
        <v>9</v>
      </c>
      <c r="E87" s="8">
        <v>34.502719499495697</v>
      </c>
    </row>
    <row r="88" spans="1:5" ht="18">
      <c r="A88" s="8" t="s">
        <v>23</v>
      </c>
      <c r="B88" s="8" t="s">
        <v>20</v>
      </c>
      <c r="C88" s="8">
        <v>2040</v>
      </c>
      <c r="D88" s="8" t="s">
        <v>9</v>
      </c>
      <c r="E88" s="8">
        <v>49.439</v>
      </c>
    </row>
    <row r="89" spans="1:5" ht="18">
      <c r="A89" s="8" t="s">
        <v>23</v>
      </c>
      <c r="B89" s="8" t="s">
        <v>35</v>
      </c>
      <c r="C89" s="8">
        <v>2025</v>
      </c>
      <c r="D89" s="8" t="s">
        <v>9</v>
      </c>
      <c r="E89" s="8">
        <v>6</v>
      </c>
    </row>
    <row r="90" spans="1:5" ht="18">
      <c r="A90" s="8" t="s">
        <v>23</v>
      </c>
      <c r="B90" s="8" t="s">
        <v>35</v>
      </c>
      <c r="C90" s="8">
        <v>2030</v>
      </c>
      <c r="D90" s="8" t="s">
        <v>9</v>
      </c>
      <c r="E90" s="8">
        <v>6</v>
      </c>
    </row>
    <row r="91" spans="1:5" ht="18">
      <c r="A91" s="8" t="s">
        <v>23</v>
      </c>
      <c r="B91" s="8" t="s">
        <v>35</v>
      </c>
      <c r="C91" s="8">
        <v>2035</v>
      </c>
      <c r="D91" s="8" t="s">
        <v>9</v>
      </c>
      <c r="E91" s="8">
        <v>6</v>
      </c>
    </row>
    <row r="92" spans="1:5" ht="18">
      <c r="A92" s="8" t="s">
        <v>23</v>
      </c>
      <c r="B92" s="8" t="s">
        <v>35</v>
      </c>
      <c r="C92" s="8">
        <v>2040</v>
      </c>
      <c r="D92" s="8" t="s">
        <v>9</v>
      </c>
      <c r="E92" s="8">
        <v>6</v>
      </c>
    </row>
    <row r="93" spans="1:5" ht="18">
      <c r="A93" s="8" t="s">
        <v>23</v>
      </c>
      <c r="B93" s="8" t="s">
        <v>38</v>
      </c>
      <c r="C93" s="8">
        <v>2025</v>
      </c>
      <c r="D93" s="8" t="s">
        <v>9</v>
      </c>
      <c r="E93" s="8">
        <v>29.1</v>
      </c>
    </row>
    <row r="94" spans="1:5" ht="18">
      <c r="A94" s="8" t="s">
        <v>23</v>
      </c>
      <c r="B94" s="8" t="s">
        <v>38</v>
      </c>
      <c r="C94" s="8">
        <v>2030</v>
      </c>
      <c r="D94" s="8" t="s">
        <v>9</v>
      </c>
      <c r="E94" s="8">
        <v>29.1</v>
      </c>
    </row>
    <row r="95" spans="1:5" ht="18">
      <c r="A95" s="8" t="s">
        <v>23</v>
      </c>
      <c r="B95" s="8" t="s">
        <v>38</v>
      </c>
      <c r="C95" s="8">
        <v>2035</v>
      </c>
      <c r="D95" s="8" t="s">
        <v>9</v>
      </c>
      <c r="E95" s="8">
        <v>29.1</v>
      </c>
    </row>
    <row r="96" spans="1:5" ht="18">
      <c r="A96" s="8" t="s">
        <v>23</v>
      </c>
      <c r="B96" s="8" t="s">
        <v>38</v>
      </c>
      <c r="C96" s="8">
        <v>2040</v>
      </c>
      <c r="D96" s="8" t="s">
        <v>9</v>
      </c>
      <c r="E96" s="8">
        <v>29.1</v>
      </c>
    </row>
    <row r="97" spans="1:5" ht="18">
      <c r="A97" s="8" t="s">
        <v>23</v>
      </c>
      <c r="B97" s="8" t="s">
        <v>43</v>
      </c>
      <c r="C97" s="8">
        <v>2025</v>
      </c>
      <c r="D97" s="8" t="s">
        <v>10</v>
      </c>
      <c r="E97" s="8">
        <v>8.3517556025669002</v>
      </c>
    </row>
    <row r="98" spans="1:5" ht="18">
      <c r="A98" s="8" t="s">
        <v>23</v>
      </c>
      <c r="B98" s="8" t="s">
        <v>43</v>
      </c>
      <c r="C98" s="8">
        <v>2030</v>
      </c>
      <c r="D98" s="8" t="s">
        <v>10</v>
      </c>
      <c r="E98" s="8">
        <v>8.51879071461825</v>
      </c>
    </row>
    <row r="99" spans="1:5" ht="18">
      <c r="A99" s="8" t="s">
        <v>23</v>
      </c>
      <c r="B99" s="8" t="s">
        <v>43</v>
      </c>
      <c r="C99" s="8">
        <v>2035</v>
      </c>
      <c r="D99" s="8" t="s">
        <v>10</v>
      </c>
      <c r="E99" s="8">
        <v>8.6891665289106008</v>
      </c>
    </row>
    <row r="100" spans="1:5" ht="18">
      <c r="A100" s="8" t="s">
        <v>23</v>
      </c>
      <c r="B100" s="8" t="s">
        <v>43</v>
      </c>
      <c r="C100" s="8">
        <v>2040</v>
      </c>
      <c r="D100" s="8" t="s">
        <v>10</v>
      </c>
      <c r="E100" s="8">
        <v>8.8629498594888094</v>
      </c>
    </row>
    <row r="101" spans="1:5" ht="18">
      <c r="A101" s="8" t="s">
        <v>23</v>
      </c>
      <c r="B101" s="8" t="s">
        <v>20</v>
      </c>
      <c r="C101" s="8">
        <v>2030</v>
      </c>
      <c r="D101" s="8" t="s">
        <v>10</v>
      </c>
      <c r="E101" s="8">
        <v>0.34799999999999998</v>
      </c>
    </row>
    <row r="102" spans="1:5" ht="18">
      <c r="A102" s="8" t="s">
        <v>23</v>
      </c>
      <c r="B102" s="8" t="s">
        <v>20</v>
      </c>
      <c r="C102" s="8">
        <v>2035</v>
      </c>
      <c r="D102" s="8" t="s">
        <v>10</v>
      </c>
      <c r="E102" s="8">
        <v>0.34799999999999998</v>
      </c>
    </row>
    <row r="103" spans="1:5" ht="18">
      <c r="A103" s="8" t="s">
        <v>23</v>
      </c>
      <c r="B103" s="8" t="s">
        <v>20</v>
      </c>
      <c r="C103" s="8">
        <v>2040</v>
      </c>
      <c r="D103" s="8" t="s">
        <v>10</v>
      </c>
      <c r="E103" s="8">
        <v>0.94399999999999995</v>
      </c>
    </row>
    <row r="104" spans="1:5" ht="18">
      <c r="A104" s="8" t="s">
        <v>23</v>
      </c>
      <c r="B104" s="8" t="s">
        <v>32</v>
      </c>
      <c r="C104" s="8">
        <v>2025</v>
      </c>
      <c r="D104" s="8" t="s">
        <v>10</v>
      </c>
      <c r="E104" s="8">
        <v>3</v>
      </c>
    </row>
    <row r="105" spans="1:5" ht="18">
      <c r="A105" s="8" t="s">
        <v>23</v>
      </c>
      <c r="B105" s="8" t="s">
        <v>32</v>
      </c>
      <c r="C105" s="8">
        <v>2030</v>
      </c>
      <c r="D105" s="8" t="s">
        <v>10</v>
      </c>
      <c r="E105" s="8">
        <v>3</v>
      </c>
    </row>
    <row r="106" spans="1:5" ht="18">
      <c r="A106" s="8" t="s">
        <v>23</v>
      </c>
      <c r="B106" s="8" t="s">
        <v>32</v>
      </c>
      <c r="C106" s="8">
        <v>2035</v>
      </c>
      <c r="D106" s="8" t="s">
        <v>10</v>
      </c>
      <c r="E106" s="8">
        <v>3</v>
      </c>
    </row>
    <row r="107" spans="1:5" ht="18">
      <c r="A107" s="8" t="s">
        <v>23</v>
      </c>
      <c r="B107" s="8" t="s">
        <v>32</v>
      </c>
      <c r="C107" s="8">
        <v>2040</v>
      </c>
      <c r="D107" s="8" t="s">
        <v>10</v>
      </c>
      <c r="E107" s="8">
        <v>3</v>
      </c>
    </row>
    <row r="108" spans="1:5" ht="18">
      <c r="A108" s="8" t="s">
        <v>23</v>
      </c>
      <c r="B108" s="8" t="s">
        <v>43</v>
      </c>
      <c r="C108" s="8">
        <v>2025</v>
      </c>
      <c r="D108" s="8" t="s">
        <v>11</v>
      </c>
      <c r="E108" s="8">
        <v>13.520521082422199</v>
      </c>
    </row>
    <row r="109" spans="1:5" ht="18">
      <c r="A109" s="8" t="s">
        <v>23</v>
      </c>
      <c r="B109" s="8" t="s">
        <v>43</v>
      </c>
      <c r="C109" s="8">
        <v>2030</v>
      </c>
      <c r="D109" s="8" t="s">
        <v>11</v>
      </c>
      <c r="E109" s="8">
        <v>13.790931504070601</v>
      </c>
    </row>
    <row r="110" spans="1:5" ht="18">
      <c r="A110" s="8" t="s">
        <v>23</v>
      </c>
      <c r="B110" s="8" t="s">
        <v>43</v>
      </c>
      <c r="C110" s="8">
        <v>2035</v>
      </c>
      <c r="D110" s="8" t="s">
        <v>11</v>
      </c>
      <c r="E110" s="8">
        <v>14.0667501341521</v>
      </c>
    </row>
    <row r="111" spans="1:5" ht="18">
      <c r="A111" s="8" t="s">
        <v>23</v>
      </c>
      <c r="B111" s="8" t="s">
        <v>43</v>
      </c>
      <c r="C111" s="8">
        <v>2040</v>
      </c>
      <c r="D111" s="8" t="s">
        <v>11</v>
      </c>
      <c r="E111" s="8">
        <v>14.348085136835101</v>
      </c>
    </row>
    <row r="112" spans="1:5" ht="18">
      <c r="A112" s="8" t="s">
        <v>23</v>
      </c>
      <c r="B112" s="8" t="s">
        <v>20</v>
      </c>
      <c r="C112" s="8">
        <v>2025</v>
      </c>
      <c r="D112" s="8" t="s">
        <v>11</v>
      </c>
      <c r="E112" s="8">
        <v>8.7158573610714996E-3</v>
      </c>
    </row>
    <row r="113" spans="1:5" ht="18">
      <c r="A113" s="8" t="s">
        <v>23</v>
      </c>
      <c r="B113" s="8" t="s">
        <v>20</v>
      </c>
      <c r="C113" s="8">
        <v>2030</v>
      </c>
      <c r="D113" s="8" t="s">
        <v>11</v>
      </c>
      <c r="E113" s="8">
        <v>7.8087158573610704</v>
      </c>
    </row>
    <row r="114" spans="1:5" ht="18">
      <c r="A114" s="8" t="s">
        <v>23</v>
      </c>
      <c r="B114" s="8" t="s">
        <v>20</v>
      </c>
      <c r="C114" s="8">
        <v>2035</v>
      </c>
      <c r="D114" s="8" t="s">
        <v>11</v>
      </c>
      <c r="E114" s="8">
        <v>16.387715857361101</v>
      </c>
    </row>
    <row r="115" spans="1:5" ht="18">
      <c r="A115" s="8" t="s">
        <v>23</v>
      </c>
      <c r="B115" s="8" t="s">
        <v>20</v>
      </c>
      <c r="C115" s="8">
        <v>2040</v>
      </c>
      <c r="D115" s="8" t="s">
        <v>11</v>
      </c>
      <c r="E115" s="8">
        <v>21.137</v>
      </c>
    </row>
    <row r="116" spans="1:5" ht="18">
      <c r="A116" s="8" t="s">
        <v>23</v>
      </c>
      <c r="B116" s="8" t="s">
        <v>32</v>
      </c>
      <c r="C116" s="8">
        <v>2025</v>
      </c>
      <c r="D116" s="8" t="s">
        <v>11</v>
      </c>
      <c r="E116" s="8">
        <v>4.8</v>
      </c>
    </row>
    <row r="117" spans="1:5" ht="18">
      <c r="A117" s="8" t="s">
        <v>23</v>
      </c>
      <c r="B117" s="8" t="s">
        <v>32</v>
      </c>
      <c r="C117" s="8">
        <v>2030</v>
      </c>
      <c r="D117" s="8" t="s">
        <v>11</v>
      </c>
      <c r="E117" s="8">
        <v>4.8</v>
      </c>
    </row>
    <row r="118" spans="1:5" ht="18">
      <c r="A118" s="8" t="s">
        <v>23</v>
      </c>
      <c r="B118" s="8" t="s">
        <v>32</v>
      </c>
      <c r="C118" s="8">
        <v>2035</v>
      </c>
      <c r="D118" s="8" t="s">
        <v>11</v>
      </c>
      <c r="E118" s="8">
        <v>4.8</v>
      </c>
    </row>
    <row r="119" spans="1:5" ht="18">
      <c r="A119" s="8" t="s">
        <v>23</v>
      </c>
      <c r="B119" s="8" t="s">
        <v>32</v>
      </c>
      <c r="C119" s="8">
        <v>2040</v>
      </c>
      <c r="D119" s="8" t="s">
        <v>11</v>
      </c>
      <c r="E119" s="8">
        <v>4.8</v>
      </c>
    </row>
    <row r="120" spans="1:5" ht="18">
      <c r="A120" s="8" t="s">
        <v>23</v>
      </c>
      <c r="B120" s="8" t="s">
        <v>38</v>
      </c>
      <c r="C120" s="8">
        <v>2025</v>
      </c>
      <c r="D120" s="8" t="s">
        <v>11</v>
      </c>
      <c r="E120" s="8">
        <v>11.8</v>
      </c>
    </row>
    <row r="121" spans="1:5" ht="18">
      <c r="A121" s="8" t="s">
        <v>23</v>
      </c>
      <c r="B121" s="8" t="s">
        <v>38</v>
      </c>
      <c r="C121" s="8">
        <v>2030</v>
      </c>
      <c r="D121" s="8" t="s">
        <v>11</v>
      </c>
      <c r="E121" s="8">
        <v>11.8</v>
      </c>
    </row>
    <row r="122" spans="1:5" ht="18">
      <c r="A122" s="8" t="s">
        <v>23</v>
      </c>
      <c r="B122" s="8" t="s">
        <v>38</v>
      </c>
      <c r="C122" s="8">
        <v>2035</v>
      </c>
      <c r="D122" s="8" t="s">
        <v>11</v>
      </c>
      <c r="E122" s="8">
        <v>11.8</v>
      </c>
    </row>
    <row r="123" spans="1:5" ht="18">
      <c r="A123" s="8" t="s">
        <v>23</v>
      </c>
      <c r="B123" s="8" t="s">
        <v>38</v>
      </c>
      <c r="C123" s="8">
        <v>2040</v>
      </c>
      <c r="D123" s="8" t="s">
        <v>11</v>
      </c>
      <c r="E123" s="8">
        <v>11.8</v>
      </c>
    </row>
    <row r="124" spans="1:5" ht="18">
      <c r="A124" s="8" t="s">
        <v>23</v>
      </c>
      <c r="B124" s="8" t="s">
        <v>43</v>
      </c>
      <c r="C124" s="8">
        <v>2025</v>
      </c>
      <c r="D124" s="8" t="s">
        <v>12</v>
      </c>
      <c r="E124" s="8">
        <v>14.4813251671141</v>
      </c>
    </row>
    <row r="125" spans="1:5" ht="18">
      <c r="A125" s="8" t="s">
        <v>23</v>
      </c>
      <c r="B125" s="8" t="s">
        <v>43</v>
      </c>
      <c r="C125" s="8">
        <v>2030</v>
      </c>
      <c r="D125" s="8" t="s">
        <v>12</v>
      </c>
      <c r="E125" s="8">
        <v>14.7709516704563</v>
      </c>
    </row>
    <row r="126" spans="1:5" ht="18">
      <c r="A126" s="8" t="s">
        <v>23</v>
      </c>
      <c r="B126" s="8" t="s">
        <v>43</v>
      </c>
      <c r="C126" s="8">
        <v>2035</v>
      </c>
      <c r="D126" s="8" t="s">
        <v>12</v>
      </c>
      <c r="E126" s="8">
        <v>15.0663707038655</v>
      </c>
    </row>
    <row r="127" spans="1:5" ht="18">
      <c r="A127" s="8" t="s">
        <v>23</v>
      </c>
      <c r="B127" s="8" t="s">
        <v>43</v>
      </c>
      <c r="C127" s="8">
        <v>2040</v>
      </c>
      <c r="D127" s="8" t="s">
        <v>12</v>
      </c>
      <c r="E127" s="8">
        <v>15.367698117942799</v>
      </c>
    </row>
    <row r="128" spans="1:5" ht="18">
      <c r="A128" s="8" t="s">
        <v>23</v>
      </c>
      <c r="B128" s="8" t="s">
        <v>20</v>
      </c>
      <c r="C128" s="8">
        <v>2025</v>
      </c>
      <c r="D128" s="8" t="s">
        <v>12</v>
      </c>
      <c r="E128" s="8">
        <v>5.4580000000000002</v>
      </c>
    </row>
    <row r="129" spans="1:5" ht="18">
      <c r="A129" s="8" t="s">
        <v>23</v>
      </c>
      <c r="B129" s="8" t="s">
        <v>20</v>
      </c>
      <c r="C129" s="8">
        <v>2030</v>
      </c>
      <c r="D129" s="8" t="s">
        <v>12</v>
      </c>
      <c r="E129" s="8">
        <v>16.373000000000001</v>
      </c>
    </row>
    <row r="130" spans="1:5" ht="18">
      <c r="A130" s="8" t="s">
        <v>23</v>
      </c>
      <c r="B130" s="8" t="s">
        <v>20</v>
      </c>
      <c r="C130" s="8">
        <v>2035</v>
      </c>
      <c r="D130" s="8" t="s">
        <v>12</v>
      </c>
      <c r="E130" s="8">
        <v>28.38</v>
      </c>
    </row>
    <row r="131" spans="1:5" ht="18">
      <c r="A131" s="8" t="s">
        <v>23</v>
      </c>
      <c r="B131" s="8" t="s">
        <v>20</v>
      </c>
      <c r="C131" s="8">
        <v>2040</v>
      </c>
      <c r="D131" s="8" t="s">
        <v>12</v>
      </c>
      <c r="E131" s="8">
        <v>29.58</v>
      </c>
    </row>
    <row r="132" spans="1:5" ht="18">
      <c r="A132" s="8" t="s">
        <v>23</v>
      </c>
      <c r="B132" s="8" t="s">
        <v>36</v>
      </c>
      <c r="C132" s="8">
        <v>2025</v>
      </c>
      <c r="D132" s="8" t="s">
        <v>12</v>
      </c>
      <c r="E132" s="8">
        <v>4</v>
      </c>
    </row>
    <row r="133" spans="1:5" ht="18">
      <c r="A133" s="8" t="s">
        <v>23</v>
      </c>
      <c r="B133" s="8" t="s">
        <v>36</v>
      </c>
      <c r="C133" s="8">
        <v>2030</v>
      </c>
      <c r="D133" s="8" t="s">
        <v>12</v>
      </c>
      <c r="E133" s="8">
        <v>2</v>
      </c>
    </row>
    <row r="134" spans="1:5" ht="18">
      <c r="A134" s="8" t="s">
        <v>23</v>
      </c>
      <c r="B134" s="8" t="s">
        <v>36</v>
      </c>
      <c r="C134" s="8">
        <v>2035</v>
      </c>
      <c r="D134" s="8" t="s">
        <v>12</v>
      </c>
      <c r="E134" s="8">
        <v>1</v>
      </c>
    </row>
    <row r="135" spans="1:5" ht="18">
      <c r="A135" s="8" t="s">
        <v>23</v>
      </c>
      <c r="B135" s="8" t="s">
        <v>36</v>
      </c>
      <c r="C135" s="8">
        <v>2040</v>
      </c>
      <c r="D135" s="8" t="s">
        <v>12</v>
      </c>
      <c r="E135" s="8">
        <v>0.5</v>
      </c>
    </row>
    <row r="136" spans="1:5" ht="18">
      <c r="A136" s="8" t="s">
        <v>23</v>
      </c>
      <c r="B136" s="8" t="s">
        <v>43</v>
      </c>
      <c r="C136" s="8">
        <v>2025</v>
      </c>
      <c r="D136" s="8" t="s">
        <v>13</v>
      </c>
      <c r="E136" s="8">
        <v>10.1661236391235</v>
      </c>
    </row>
    <row r="137" spans="1:5" ht="18">
      <c r="A137" s="8" t="s">
        <v>23</v>
      </c>
      <c r="B137" s="8" t="s">
        <v>43</v>
      </c>
      <c r="C137" s="8">
        <v>2030</v>
      </c>
      <c r="D137" s="8" t="s">
        <v>13</v>
      </c>
      <c r="E137" s="8">
        <v>10.3694461119059</v>
      </c>
    </row>
    <row r="138" spans="1:5" ht="18">
      <c r="A138" s="8" t="s">
        <v>23</v>
      </c>
      <c r="B138" s="8" t="s">
        <v>43</v>
      </c>
      <c r="C138" s="8">
        <v>2035</v>
      </c>
      <c r="D138" s="8" t="s">
        <v>13</v>
      </c>
      <c r="E138" s="8">
        <v>10.5768350341441</v>
      </c>
    </row>
    <row r="139" spans="1:5" ht="18">
      <c r="A139" s="8" t="s">
        <v>23</v>
      </c>
      <c r="B139" s="8" t="s">
        <v>43</v>
      </c>
      <c r="C139" s="8">
        <v>2040</v>
      </c>
      <c r="D139" s="8" t="s">
        <v>13</v>
      </c>
      <c r="E139" s="8">
        <v>10.788371734826899</v>
      </c>
    </row>
    <row r="140" spans="1:5" ht="18">
      <c r="A140" s="8" t="s">
        <v>23</v>
      </c>
      <c r="B140" s="8" t="s">
        <v>20</v>
      </c>
      <c r="C140" s="8">
        <v>2030</v>
      </c>
      <c r="D140" s="8" t="s">
        <v>13</v>
      </c>
      <c r="E140" s="8">
        <v>0.123</v>
      </c>
    </row>
    <row r="141" spans="1:5" ht="18">
      <c r="A141" s="8" t="s">
        <v>23</v>
      </c>
      <c r="B141" s="8" t="s">
        <v>20</v>
      </c>
      <c r="C141" s="8">
        <v>2035</v>
      </c>
      <c r="D141" s="8" t="s">
        <v>13</v>
      </c>
      <c r="E141" s="8">
        <v>0.25800000000000001</v>
      </c>
    </row>
    <row r="142" spans="1:5" ht="18">
      <c r="A142" s="8" t="s">
        <v>23</v>
      </c>
      <c r="B142" s="8" t="s">
        <v>20</v>
      </c>
      <c r="C142" s="8">
        <v>2040</v>
      </c>
      <c r="D142" s="8" t="s">
        <v>13</v>
      </c>
      <c r="E142" s="8">
        <v>0.33300000000000002</v>
      </c>
    </row>
    <row r="143" spans="1:5" ht="18">
      <c r="A143" s="8" t="s">
        <v>23</v>
      </c>
      <c r="B143" s="8" t="s">
        <v>32</v>
      </c>
      <c r="C143" s="8">
        <v>2025</v>
      </c>
      <c r="D143" s="8" t="s">
        <v>13</v>
      </c>
      <c r="E143" s="8">
        <v>2.4</v>
      </c>
    </row>
    <row r="144" spans="1:5" ht="18">
      <c r="A144" s="8" t="s">
        <v>23</v>
      </c>
      <c r="B144" s="8" t="s">
        <v>32</v>
      </c>
      <c r="C144" s="8">
        <v>2030</v>
      </c>
      <c r="D144" s="8" t="s">
        <v>13</v>
      </c>
      <c r="E144" s="8">
        <v>2.4</v>
      </c>
    </row>
    <row r="145" spans="1:5" ht="18">
      <c r="A145" s="8" t="s">
        <v>23</v>
      </c>
      <c r="B145" s="8" t="s">
        <v>32</v>
      </c>
      <c r="C145" s="8">
        <v>2035</v>
      </c>
      <c r="D145" s="8" t="s">
        <v>13</v>
      </c>
      <c r="E145" s="8">
        <v>2.4</v>
      </c>
    </row>
    <row r="146" spans="1:5" ht="18">
      <c r="A146" s="8" t="s">
        <v>23</v>
      </c>
      <c r="B146" s="8" t="s">
        <v>32</v>
      </c>
      <c r="C146" s="8">
        <v>2040</v>
      </c>
      <c r="D146" s="8" t="s">
        <v>13</v>
      </c>
      <c r="E146" s="8">
        <v>2.4</v>
      </c>
    </row>
    <row r="147" spans="1:5" ht="18">
      <c r="A147" s="8" t="s">
        <v>23</v>
      </c>
      <c r="B147" s="8" t="s">
        <v>43</v>
      </c>
      <c r="C147" s="8">
        <v>2025</v>
      </c>
      <c r="D147" s="8" t="s">
        <v>14</v>
      </c>
      <c r="E147" s="8">
        <v>12.9891748867127</v>
      </c>
    </row>
    <row r="148" spans="1:5" ht="18">
      <c r="A148" s="8" t="s">
        <v>23</v>
      </c>
      <c r="B148" s="8" t="s">
        <v>43</v>
      </c>
      <c r="C148" s="8">
        <v>2030</v>
      </c>
      <c r="D148" s="8" t="s">
        <v>14</v>
      </c>
      <c r="E148" s="8">
        <v>13.248958384446899</v>
      </c>
    </row>
    <row r="149" spans="1:5" ht="18">
      <c r="A149" s="8" t="s">
        <v>23</v>
      </c>
      <c r="B149" s="8" t="s">
        <v>43</v>
      </c>
      <c r="C149" s="8">
        <v>2035</v>
      </c>
      <c r="D149" s="8" t="s">
        <v>14</v>
      </c>
      <c r="E149" s="8">
        <v>13.5139375521359</v>
      </c>
    </row>
    <row r="150" spans="1:5" ht="18">
      <c r="A150" s="8" t="s">
        <v>23</v>
      </c>
      <c r="B150" s="8" t="s">
        <v>43</v>
      </c>
      <c r="C150" s="8">
        <v>2040</v>
      </c>
      <c r="D150" s="8" t="s">
        <v>14</v>
      </c>
      <c r="E150" s="8">
        <v>13.784216303178599</v>
      </c>
    </row>
    <row r="151" spans="1:5" ht="18">
      <c r="A151" s="8" t="s">
        <v>23</v>
      </c>
      <c r="B151" s="8" t="s">
        <v>20</v>
      </c>
      <c r="C151" s="8">
        <v>2030</v>
      </c>
      <c r="D151" s="8" t="s">
        <v>14</v>
      </c>
      <c r="E151" s="8">
        <v>1.619</v>
      </c>
    </row>
    <row r="152" spans="1:5" ht="18">
      <c r="A152" s="8" t="s">
        <v>23</v>
      </c>
      <c r="B152" s="8" t="s">
        <v>20</v>
      </c>
      <c r="C152" s="8">
        <v>2035</v>
      </c>
      <c r="D152" s="8" t="s">
        <v>14</v>
      </c>
      <c r="E152" s="8">
        <v>1.619</v>
      </c>
    </row>
    <row r="153" spans="1:5" ht="18">
      <c r="A153" s="8" t="s">
        <v>23</v>
      </c>
      <c r="B153" s="8" t="s">
        <v>20</v>
      </c>
      <c r="C153" s="8">
        <v>2040</v>
      </c>
      <c r="D153" s="8" t="s">
        <v>14</v>
      </c>
      <c r="E153" s="8">
        <v>4.3879999999999999</v>
      </c>
    </row>
    <row r="154" spans="1:5" ht="18">
      <c r="A154" s="8" t="s">
        <v>23</v>
      </c>
      <c r="B154" s="8" t="s">
        <v>38</v>
      </c>
      <c r="C154" s="8">
        <v>2025</v>
      </c>
      <c r="D154" s="8" t="s">
        <v>14</v>
      </c>
      <c r="E154" s="8">
        <v>20.36</v>
      </c>
    </row>
    <row r="155" spans="1:5" ht="18">
      <c r="A155" s="8" t="s">
        <v>23</v>
      </c>
      <c r="B155" s="8" t="s">
        <v>38</v>
      </c>
      <c r="C155" s="8">
        <v>2030</v>
      </c>
      <c r="D155" s="8" t="s">
        <v>14</v>
      </c>
      <c r="E155" s="8">
        <v>20.36</v>
      </c>
    </row>
    <row r="156" spans="1:5" ht="18">
      <c r="A156" s="8" t="s">
        <v>23</v>
      </c>
      <c r="B156" s="8" t="s">
        <v>38</v>
      </c>
      <c r="C156" s="8">
        <v>2035</v>
      </c>
      <c r="D156" s="8" t="s">
        <v>14</v>
      </c>
      <c r="E156" s="8">
        <v>20.36</v>
      </c>
    </row>
    <row r="157" spans="1:5" ht="18">
      <c r="A157" s="8" t="s">
        <v>23</v>
      </c>
      <c r="B157" s="8" t="s">
        <v>38</v>
      </c>
      <c r="C157" s="8">
        <v>2040</v>
      </c>
      <c r="D157" s="8" t="s">
        <v>14</v>
      </c>
      <c r="E157" s="8">
        <v>20.36</v>
      </c>
    </row>
    <row r="158" spans="1:5" ht="18">
      <c r="A158" s="8" t="s">
        <v>26</v>
      </c>
      <c r="B158" s="8" t="s">
        <v>20</v>
      </c>
      <c r="C158" s="8">
        <v>2030</v>
      </c>
      <c r="D158" s="8" t="s">
        <v>5</v>
      </c>
      <c r="E158" s="8">
        <v>40.568485056</v>
      </c>
    </row>
    <row r="159" spans="1:5" ht="18">
      <c r="A159" s="8" t="s">
        <v>26</v>
      </c>
      <c r="B159" s="8" t="s">
        <v>20</v>
      </c>
      <c r="C159" s="8">
        <v>2035</v>
      </c>
      <c r="D159" s="8" t="s">
        <v>5</v>
      </c>
      <c r="E159" s="8">
        <v>84.967553840788597</v>
      </c>
    </row>
    <row r="160" spans="1:5" ht="18">
      <c r="A160" s="8" t="s">
        <v>26</v>
      </c>
      <c r="B160" s="8" t="s">
        <v>20</v>
      </c>
      <c r="C160" s="8">
        <v>2040</v>
      </c>
      <c r="D160" s="8" t="s">
        <v>5</v>
      </c>
      <c r="E160" s="8">
        <v>93.627241670429797</v>
      </c>
    </row>
    <row r="161" spans="1:5" ht="18">
      <c r="A161" s="8" t="s">
        <v>26</v>
      </c>
      <c r="B161" s="8" t="s">
        <v>28</v>
      </c>
      <c r="C161" s="8">
        <v>2030</v>
      </c>
      <c r="D161" s="8" t="s">
        <v>5</v>
      </c>
      <c r="E161" s="8">
        <v>69.6351542753074</v>
      </c>
    </row>
    <row r="162" spans="1:5" ht="18">
      <c r="A162" s="8" t="s">
        <v>26</v>
      </c>
      <c r="B162" s="8" t="s">
        <v>28</v>
      </c>
      <c r="C162" s="8">
        <v>2035</v>
      </c>
      <c r="D162" s="8" t="s">
        <v>5</v>
      </c>
      <c r="E162" s="8">
        <v>58.694026698761498</v>
      </c>
    </row>
    <row r="163" spans="1:5" ht="18">
      <c r="A163" s="8" t="s">
        <v>26</v>
      </c>
      <c r="B163" s="8" t="s">
        <v>28</v>
      </c>
      <c r="C163" s="8">
        <v>2040</v>
      </c>
      <c r="D163" s="8" t="s">
        <v>5</v>
      </c>
      <c r="E163" s="8">
        <v>51.609548497144701</v>
      </c>
    </row>
    <row r="164" spans="1:5" ht="18">
      <c r="A164" s="8" t="s">
        <v>26</v>
      </c>
      <c r="B164" s="8" t="s">
        <v>32</v>
      </c>
      <c r="C164" s="8">
        <v>2025</v>
      </c>
      <c r="D164" s="8" t="s">
        <v>5</v>
      </c>
      <c r="E164" s="8">
        <v>180.43790042354399</v>
      </c>
    </row>
    <row r="165" spans="1:5" ht="18">
      <c r="A165" s="8" t="s">
        <v>26</v>
      </c>
      <c r="B165" s="8" t="s">
        <v>32</v>
      </c>
      <c r="C165" s="8">
        <v>2030</v>
      </c>
      <c r="D165" s="8" t="s">
        <v>5</v>
      </c>
      <c r="E165" s="8">
        <v>135.62543293540301</v>
      </c>
    </row>
    <row r="166" spans="1:5" ht="18">
      <c r="A166" s="8" t="s">
        <v>26</v>
      </c>
      <c r="B166" s="8" t="s">
        <v>32</v>
      </c>
      <c r="C166" s="8">
        <v>2035</v>
      </c>
      <c r="D166" s="8" t="s">
        <v>5</v>
      </c>
      <c r="E166" s="8">
        <v>77.567796431637902</v>
      </c>
    </row>
    <row r="167" spans="1:5" ht="18">
      <c r="A167" s="8" t="s">
        <v>26</v>
      </c>
      <c r="B167" s="8" t="s">
        <v>32</v>
      </c>
      <c r="C167" s="8">
        <v>2040</v>
      </c>
      <c r="D167" s="8" t="s">
        <v>5</v>
      </c>
      <c r="E167" s="8">
        <v>78.0182080096005</v>
      </c>
    </row>
    <row r="168" spans="1:5" ht="18">
      <c r="A168" s="8" t="s">
        <v>26</v>
      </c>
      <c r="B168" s="8" t="s">
        <v>45</v>
      </c>
      <c r="C168" s="8">
        <v>2025</v>
      </c>
      <c r="D168" s="8" t="s">
        <v>5</v>
      </c>
      <c r="E168" s="8">
        <v>8.3773696944347495</v>
      </c>
    </row>
    <row r="169" spans="1:5" ht="18">
      <c r="A169" s="8" t="s">
        <v>26</v>
      </c>
      <c r="B169" s="8" t="s">
        <v>20</v>
      </c>
      <c r="C169" s="8">
        <v>2030</v>
      </c>
      <c r="D169" s="8" t="s">
        <v>6</v>
      </c>
      <c r="E169" s="8">
        <v>15.824855904</v>
      </c>
    </row>
    <row r="170" spans="1:5" ht="18">
      <c r="A170" s="8" t="s">
        <v>26</v>
      </c>
      <c r="B170" s="8" t="s">
        <v>20</v>
      </c>
      <c r="C170" s="8">
        <v>2035</v>
      </c>
      <c r="D170" s="8" t="s">
        <v>6</v>
      </c>
      <c r="E170" s="8">
        <v>33.233580689999997</v>
      </c>
    </row>
    <row r="171" spans="1:5" ht="18">
      <c r="A171" s="8" t="s">
        <v>26</v>
      </c>
      <c r="B171" s="8" t="s">
        <v>20</v>
      </c>
      <c r="C171" s="8">
        <v>2040</v>
      </c>
      <c r="D171" s="8" t="s">
        <v>6</v>
      </c>
      <c r="E171" s="8">
        <v>42.887226943500004</v>
      </c>
    </row>
    <row r="172" spans="1:5" ht="18">
      <c r="A172" s="8" t="s">
        <v>26</v>
      </c>
      <c r="B172" s="8" t="s">
        <v>32</v>
      </c>
      <c r="C172" s="8">
        <v>2025</v>
      </c>
      <c r="D172" s="8" t="s">
        <v>6</v>
      </c>
      <c r="E172" s="8">
        <v>206.08423068456199</v>
      </c>
    </row>
    <row r="173" spans="1:5" ht="18">
      <c r="A173" s="8" t="s">
        <v>26</v>
      </c>
      <c r="B173" s="8" t="s">
        <v>32</v>
      </c>
      <c r="C173" s="8">
        <v>2030</v>
      </c>
      <c r="D173" s="8" t="s">
        <v>6</v>
      </c>
      <c r="E173" s="8">
        <v>206.08423068456199</v>
      </c>
    </row>
    <row r="174" spans="1:5" ht="18">
      <c r="A174" s="8" t="s">
        <v>26</v>
      </c>
      <c r="B174" s="8" t="s">
        <v>32</v>
      </c>
      <c r="C174" s="8">
        <v>2035</v>
      </c>
      <c r="D174" s="8" t="s">
        <v>6</v>
      </c>
      <c r="E174" s="8">
        <v>194.48069974019401</v>
      </c>
    </row>
    <row r="175" spans="1:5" ht="18">
      <c r="A175" s="8" t="s">
        <v>26</v>
      </c>
      <c r="B175" s="8" t="s">
        <v>32</v>
      </c>
      <c r="C175" s="8">
        <v>2040</v>
      </c>
      <c r="D175" s="8" t="s">
        <v>6</v>
      </c>
      <c r="E175" s="8">
        <v>175.952284882367</v>
      </c>
    </row>
    <row r="176" spans="1:5" ht="18">
      <c r="A176" s="8" t="s">
        <v>26</v>
      </c>
      <c r="B176" s="8" t="s">
        <v>45</v>
      </c>
      <c r="C176" s="8">
        <v>2025</v>
      </c>
      <c r="D176" s="8" t="s">
        <v>6</v>
      </c>
      <c r="E176" s="8">
        <v>3.6142225275719402</v>
      </c>
    </row>
    <row r="177" spans="1:5" ht="18">
      <c r="A177" s="8" t="s">
        <v>26</v>
      </c>
      <c r="B177" s="8" t="s">
        <v>45</v>
      </c>
      <c r="C177" s="8">
        <v>2030</v>
      </c>
      <c r="D177" s="8" t="s">
        <v>6</v>
      </c>
      <c r="E177" s="8">
        <v>44.771402480597601</v>
      </c>
    </row>
    <row r="178" spans="1:5" ht="18">
      <c r="A178" s="8" t="s">
        <v>26</v>
      </c>
      <c r="B178" s="8" t="s">
        <v>45</v>
      </c>
      <c r="C178" s="8">
        <v>2035</v>
      </c>
      <c r="D178" s="8" t="s">
        <v>6</v>
      </c>
      <c r="E178" s="8">
        <v>4.1487219535521502</v>
      </c>
    </row>
    <row r="179" spans="1:5" ht="18">
      <c r="A179" s="8" t="s">
        <v>26</v>
      </c>
      <c r="B179" s="8" t="s">
        <v>45</v>
      </c>
      <c r="C179" s="8">
        <v>2040</v>
      </c>
      <c r="D179" s="8" t="s">
        <v>6</v>
      </c>
      <c r="E179" s="8">
        <v>20.491751273930301</v>
      </c>
    </row>
    <row r="180" spans="1:5" ht="18">
      <c r="A180" s="8" t="s">
        <v>26</v>
      </c>
      <c r="B180" s="8" t="s">
        <v>46</v>
      </c>
      <c r="C180" s="8">
        <v>2025</v>
      </c>
      <c r="D180" s="8" t="s">
        <v>6</v>
      </c>
      <c r="E180" s="8">
        <v>23.732666151625398</v>
      </c>
    </row>
    <row r="181" spans="1:5" ht="18">
      <c r="A181" s="8" t="s">
        <v>26</v>
      </c>
      <c r="B181" s="8" t="s">
        <v>20</v>
      </c>
      <c r="C181" s="8">
        <v>2030</v>
      </c>
      <c r="D181" s="8" t="s">
        <v>7</v>
      </c>
      <c r="E181" s="8">
        <v>40.010042611499998</v>
      </c>
    </row>
    <row r="182" spans="1:5" ht="18">
      <c r="A182" s="8" t="s">
        <v>26</v>
      </c>
      <c r="B182" s="8" t="s">
        <v>20</v>
      </c>
      <c r="C182" s="8">
        <v>2035</v>
      </c>
      <c r="D182" s="8" t="s">
        <v>7</v>
      </c>
      <c r="E182" s="8">
        <v>84.020916287999995</v>
      </c>
    </row>
    <row r="183" spans="1:5" ht="18">
      <c r="A183" s="8" t="s">
        <v>26</v>
      </c>
      <c r="B183" s="8" t="s">
        <v>20</v>
      </c>
      <c r="C183" s="8">
        <v>2040</v>
      </c>
      <c r="D183" s="8" t="s">
        <v>7</v>
      </c>
      <c r="E183" s="8">
        <v>108.4294497075</v>
      </c>
    </row>
    <row r="184" spans="1:5" ht="18">
      <c r="A184" s="8" t="s">
        <v>26</v>
      </c>
      <c r="B184" s="8" t="s">
        <v>31</v>
      </c>
      <c r="C184" s="8">
        <v>2025</v>
      </c>
      <c r="D184" s="8" t="s">
        <v>7</v>
      </c>
      <c r="E184" s="8">
        <v>1.8833999999999999E-3</v>
      </c>
    </row>
    <row r="185" spans="1:5" ht="18">
      <c r="A185" s="8" t="s">
        <v>26</v>
      </c>
      <c r="B185" s="8" t="s">
        <v>31</v>
      </c>
      <c r="C185" s="8">
        <v>2030</v>
      </c>
      <c r="D185" s="8" t="s">
        <v>7</v>
      </c>
      <c r="E185" s="8">
        <v>9.4169999999999996E-4</v>
      </c>
    </row>
    <row r="186" spans="1:5" ht="18">
      <c r="A186" s="8" t="s">
        <v>26</v>
      </c>
      <c r="B186" s="8" t="s">
        <v>32</v>
      </c>
      <c r="C186" s="8">
        <v>2025</v>
      </c>
      <c r="D186" s="8" t="s">
        <v>7</v>
      </c>
      <c r="E186" s="8">
        <v>11.2401595742468</v>
      </c>
    </row>
    <row r="187" spans="1:5" ht="18">
      <c r="A187" s="8" t="s">
        <v>26</v>
      </c>
      <c r="B187" s="8" t="s">
        <v>32</v>
      </c>
      <c r="C187" s="8">
        <v>2030</v>
      </c>
      <c r="D187" s="8" t="s">
        <v>7</v>
      </c>
      <c r="E187" s="8">
        <v>11.2401595742468</v>
      </c>
    </row>
    <row r="188" spans="1:5" ht="18">
      <c r="A188" s="8" t="s">
        <v>26</v>
      </c>
      <c r="B188" s="8" t="s">
        <v>32</v>
      </c>
      <c r="C188" s="8">
        <v>2035</v>
      </c>
      <c r="D188" s="8" t="s">
        <v>7</v>
      </c>
      <c r="E188" s="8">
        <v>11.2401595742468</v>
      </c>
    </row>
    <row r="189" spans="1:5" ht="18">
      <c r="A189" s="8" t="s">
        <v>26</v>
      </c>
      <c r="B189" s="8" t="s">
        <v>32</v>
      </c>
      <c r="C189" s="8">
        <v>2040</v>
      </c>
      <c r="D189" s="8" t="s">
        <v>7</v>
      </c>
      <c r="E189" s="8">
        <v>11.2401595742468</v>
      </c>
    </row>
    <row r="190" spans="1:5" ht="18">
      <c r="A190" s="8" t="s">
        <v>26</v>
      </c>
      <c r="B190" s="8" t="s">
        <v>33</v>
      </c>
      <c r="C190" s="8">
        <v>2025</v>
      </c>
      <c r="D190" s="8" t="s">
        <v>7</v>
      </c>
      <c r="E190" s="8">
        <v>0.602688</v>
      </c>
    </row>
    <row r="191" spans="1:5" ht="18">
      <c r="A191" s="8" t="s">
        <v>26</v>
      </c>
      <c r="B191" s="8" t="s">
        <v>33</v>
      </c>
      <c r="C191" s="8">
        <v>2030</v>
      </c>
      <c r="D191" s="8" t="s">
        <v>7</v>
      </c>
      <c r="E191" s="8">
        <v>0.301344</v>
      </c>
    </row>
    <row r="192" spans="1:5" ht="18">
      <c r="A192" s="8" t="s">
        <v>26</v>
      </c>
      <c r="B192" s="8" t="s">
        <v>33</v>
      </c>
      <c r="C192" s="8">
        <v>2035</v>
      </c>
      <c r="D192" s="8" t="s">
        <v>7</v>
      </c>
      <c r="E192" s="8">
        <v>0.150672</v>
      </c>
    </row>
    <row r="193" spans="1:5" ht="18">
      <c r="A193" s="8" t="s">
        <v>26</v>
      </c>
      <c r="B193" s="8" t="s">
        <v>33</v>
      </c>
      <c r="C193" s="8">
        <v>2040</v>
      </c>
      <c r="D193" s="8" t="s">
        <v>7</v>
      </c>
      <c r="E193" s="8">
        <v>7.5336E-2</v>
      </c>
    </row>
    <row r="194" spans="1:5" ht="18">
      <c r="A194" s="8" t="s">
        <v>26</v>
      </c>
      <c r="B194" s="8" t="s">
        <v>34</v>
      </c>
      <c r="C194" s="8">
        <v>2025</v>
      </c>
      <c r="D194" s="8" t="s">
        <v>7</v>
      </c>
      <c r="E194" s="8">
        <v>220.16945999999999</v>
      </c>
    </row>
    <row r="195" spans="1:5" ht="18">
      <c r="A195" s="8" t="s">
        <v>26</v>
      </c>
      <c r="B195" s="8" t="s">
        <v>34</v>
      </c>
      <c r="C195" s="8">
        <v>2030</v>
      </c>
      <c r="D195" s="8" t="s">
        <v>7</v>
      </c>
      <c r="E195" s="8">
        <v>110.08472999999999</v>
      </c>
    </row>
    <row r="196" spans="1:5" ht="18">
      <c r="A196" s="8" t="s">
        <v>26</v>
      </c>
      <c r="B196" s="8" t="s">
        <v>34</v>
      </c>
      <c r="C196" s="8">
        <v>2035</v>
      </c>
      <c r="D196" s="8" t="s">
        <v>7</v>
      </c>
      <c r="E196" s="8">
        <v>48.269353714525501</v>
      </c>
    </row>
    <row r="197" spans="1:5" ht="18">
      <c r="A197" s="8" t="s">
        <v>26</v>
      </c>
      <c r="B197" s="8" t="s">
        <v>34</v>
      </c>
      <c r="C197" s="8">
        <v>2040</v>
      </c>
      <c r="D197" s="8" t="s">
        <v>7</v>
      </c>
      <c r="E197" s="8">
        <v>16.904821551310999</v>
      </c>
    </row>
    <row r="198" spans="1:5" ht="18">
      <c r="A198" s="8" t="s">
        <v>26</v>
      </c>
      <c r="B198" s="8" t="s">
        <v>44</v>
      </c>
      <c r="C198" s="8">
        <v>2025</v>
      </c>
      <c r="D198" s="8" t="s">
        <v>7</v>
      </c>
      <c r="E198" s="8">
        <v>50.100088192936298</v>
      </c>
    </row>
    <row r="199" spans="1:5" ht="18">
      <c r="A199" s="8" t="s">
        <v>26</v>
      </c>
      <c r="B199" s="8" t="s">
        <v>44</v>
      </c>
      <c r="C199" s="8">
        <v>2030</v>
      </c>
      <c r="D199" s="8" t="s">
        <v>7</v>
      </c>
      <c r="E199" s="8">
        <v>38.247190885422697</v>
      </c>
    </row>
    <row r="200" spans="1:5" ht="18">
      <c r="A200" s="8" t="s">
        <v>26</v>
      </c>
      <c r="B200" s="8" t="s">
        <v>44</v>
      </c>
      <c r="C200" s="8">
        <v>2035</v>
      </c>
      <c r="D200" s="8" t="s">
        <v>7</v>
      </c>
      <c r="E200" s="8">
        <v>72.877654349941906</v>
      </c>
    </row>
    <row r="201" spans="1:5" ht="18">
      <c r="A201" s="8" t="s">
        <v>26</v>
      </c>
      <c r="B201" s="8" t="s">
        <v>44</v>
      </c>
      <c r="C201" s="8">
        <v>2040</v>
      </c>
      <c r="D201" s="8" t="s">
        <v>7</v>
      </c>
      <c r="E201" s="8">
        <v>48.9111667274694</v>
      </c>
    </row>
    <row r="202" spans="1:5" ht="18">
      <c r="A202" s="8" t="s">
        <v>26</v>
      </c>
      <c r="B202" s="8" t="s">
        <v>46</v>
      </c>
      <c r="C202" s="8">
        <v>2025</v>
      </c>
      <c r="D202" s="8" t="s">
        <v>7</v>
      </c>
      <c r="E202" s="8">
        <v>32.018507754547699</v>
      </c>
    </row>
    <row r="203" spans="1:5" ht="18">
      <c r="A203" s="8" t="s">
        <v>26</v>
      </c>
      <c r="B203" s="8" t="s">
        <v>46</v>
      </c>
      <c r="C203" s="8">
        <v>2030</v>
      </c>
      <c r="D203" s="8" t="s">
        <v>7</v>
      </c>
      <c r="E203" s="8">
        <v>64.832061681896803</v>
      </c>
    </row>
    <row r="204" spans="1:5" ht="18">
      <c r="A204" s="8" t="s">
        <v>26</v>
      </c>
      <c r="B204" s="8" t="s">
        <v>46</v>
      </c>
      <c r="C204" s="8">
        <v>2035</v>
      </c>
      <c r="D204" s="8" t="s">
        <v>7</v>
      </c>
      <c r="E204" s="8">
        <v>51.628682959846302</v>
      </c>
    </row>
    <row r="205" spans="1:5" ht="18">
      <c r="A205" s="8" t="s">
        <v>26</v>
      </c>
      <c r="B205" s="8" t="s">
        <v>46</v>
      </c>
      <c r="C205" s="8">
        <v>2040</v>
      </c>
      <c r="D205" s="8" t="s">
        <v>7</v>
      </c>
      <c r="E205" s="8">
        <v>65.741058226821707</v>
      </c>
    </row>
    <row r="206" spans="1:5" ht="18">
      <c r="A206" s="8" t="s">
        <v>26</v>
      </c>
      <c r="B206" s="8" t="s">
        <v>20</v>
      </c>
      <c r="C206" s="8">
        <v>2025</v>
      </c>
      <c r="D206" s="8" t="s">
        <v>8</v>
      </c>
      <c r="E206" s="8">
        <v>4.2201225539999996</v>
      </c>
    </row>
    <row r="207" spans="1:5" ht="18">
      <c r="A207" s="8" t="s">
        <v>26</v>
      </c>
      <c r="B207" s="8" t="s">
        <v>20</v>
      </c>
      <c r="C207" s="8">
        <v>2030</v>
      </c>
      <c r="D207" s="8" t="s">
        <v>8</v>
      </c>
      <c r="E207" s="8">
        <v>12.660367662000001</v>
      </c>
    </row>
    <row r="208" spans="1:5" ht="18">
      <c r="A208" s="8" t="s">
        <v>26</v>
      </c>
      <c r="B208" s="8" t="s">
        <v>20</v>
      </c>
      <c r="C208" s="8">
        <v>2035</v>
      </c>
      <c r="D208" s="8" t="s">
        <v>8</v>
      </c>
      <c r="E208" s="8">
        <v>21.945344168999998</v>
      </c>
    </row>
    <row r="209" spans="1:5" ht="18">
      <c r="A209" s="8" t="s">
        <v>26</v>
      </c>
      <c r="B209" s="8" t="s">
        <v>20</v>
      </c>
      <c r="C209" s="8">
        <v>2040</v>
      </c>
      <c r="D209" s="8" t="s">
        <v>8</v>
      </c>
      <c r="E209" s="8">
        <v>22.873134931500001</v>
      </c>
    </row>
    <row r="210" spans="1:5" ht="18">
      <c r="A210" s="8" t="s">
        <v>26</v>
      </c>
      <c r="B210" s="8" t="s">
        <v>31</v>
      </c>
      <c r="C210" s="8">
        <v>2025</v>
      </c>
      <c r="D210" s="8" t="s">
        <v>8</v>
      </c>
      <c r="E210" s="8">
        <v>1.1037600000000001E-3</v>
      </c>
    </row>
    <row r="211" spans="1:5" ht="18">
      <c r="A211" s="8" t="s">
        <v>26</v>
      </c>
      <c r="B211" s="8" t="s">
        <v>31</v>
      </c>
      <c r="C211" s="8">
        <v>2030</v>
      </c>
      <c r="D211" s="8" t="s">
        <v>8</v>
      </c>
      <c r="E211" s="8">
        <v>4.3800000000000002E-4</v>
      </c>
    </row>
    <row r="212" spans="1:5" ht="18">
      <c r="A212" s="8" t="s">
        <v>26</v>
      </c>
      <c r="B212" s="8" t="s">
        <v>33</v>
      </c>
      <c r="C212" s="8">
        <v>2025</v>
      </c>
      <c r="D212" s="8" t="s">
        <v>8</v>
      </c>
      <c r="E212" s="8">
        <v>2.4834599999999998E-2</v>
      </c>
    </row>
    <row r="213" spans="1:5" ht="18">
      <c r="A213" s="8" t="s">
        <v>26</v>
      </c>
      <c r="B213" s="8" t="s">
        <v>33</v>
      </c>
      <c r="C213" s="8">
        <v>2030</v>
      </c>
      <c r="D213" s="8" t="s">
        <v>8</v>
      </c>
      <c r="E213" s="8">
        <v>9.6360000000000005E-3</v>
      </c>
    </row>
    <row r="214" spans="1:5" ht="18">
      <c r="A214" s="8" t="s">
        <v>26</v>
      </c>
      <c r="B214" s="8" t="s">
        <v>33</v>
      </c>
      <c r="C214" s="8">
        <v>2035</v>
      </c>
      <c r="D214" s="8" t="s">
        <v>8</v>
      </c>
      <c r="E214" s="8">
        <v>4.8180000000000002E-3</v>
      </c>
    </row>
    <row r="215" spans="1:5" ht="18">
      <c r="A215" s="8" t="s">
        <v>26</v>
      </c>
      <c r="B215" s="8" t="s">
        <v>33</v>
      </c>
      <c r="C215" s="8">
        <v>2040</v>
      </c>
      <c r="D215" s="8" t="s">
        <v>8</v>
      </c>
      <c r="E215" s="8">
        <v>8.7600000000000004E-4</v>
      </c>
    </row>
    <row r="216" spans="1:5" ht="18">
      <c r="A216" s="8" t="s">
        <v>26</v>
      </c>
      <c r="B216" s="8" t="s">
        <v>34</v>
      </c>
      <c r="C216" s="8">
        <v>2025</v>
      </c>
      <c r="D216" s="8" t="s">
        <v>8</v>
      </c>
      <c r="E216" s="8">
        <v>75.584129035436106</v>
      </c>
    </row>
    <row r="217" spans="1:5" ht="18">
      <c r="A217" s="8" t="s">
        <v>26</v>
      </c>
      <c r="B217" s="8" t="s">
        <v>34</v>
      </c>
      <c r="C217" s="8">
        <v>2030</v>
      </c>
      <c r="D217" s="8" t="s">
        <v>8</v>
      </c>
      <c r="E217" s="8">
        <v>21.911562273056798</v>
      </c>
    </row>
    <row r="218" spans="1:5" ht="18">
      <c r="A218" s="8" t="s">
        <v>26</v>
      </c>
      <c r="B218" s="8" t="s">
        <v>34</v>
      </c>
      <c r="C218" s="8">
        <v>2035</v>
      </c>
      <c r="D218" s="8" t="s">
        <v>8</v>
      </c>
      <c r="E218" s="8">
        <v>9.8495249999999999</v>
      </c>
    </row>
    <row r="219" spans="1:5" ht="18">
      <c r="A219" s="8" t="s">
        <v>26</v>
      </c>
      <c r="B219" s="8" t="s">
        <v>34</v>
      </c>
      <c r="C219" s="8">
        <v>2040</v>
      </c>
      <c r="D219" s="8" t="s">
        <v>8</v>
      </c>
      <c r="E219" s="8">
        <v>4.9231199999999999</v>
      </c>
    </row>
    <row r="220" spans="1:5" ht="18">
      <c r="A220" s="8" t="s">
        <v>26</v>
      </c>
      <c r="B220" s="8" t="s">
        <v>35</v>
      </c>
      <c r="C220" s="8">
        <v>2025</v>
      </c>
      <c r="D220" s="8" t="s">
        <v>8</v>
      </c>
      <c r="E220" s="8">
        <v>15.904984499999999</v>
      </c>
    </row>
    <row r="221" spans="1:5" ht="18">
      <c r="A221" s="8" t="s">
        <v>26</v>
      </c>
      <c r="B221" s="8" t="s">
        <v>35</v>
      </c>
      <c r="C221" s="8">
        <v>2030</v>
      </c>
      <c r="D221" s="8" t="s">
        <v>8</v>
      </c>
      <c r="E221" s="8">
        <v>15.904984499999999</v>
      </c>
    </row>
    <row r="222" spans="1:5" ht="18">
      <c r="A222" s="8" t="s">
        <v>26</v>
      </c>
      <c r="B222" s="8" t="s">
        <v>35</v>
      </c>
      <c r="C222" s="8">
        <v>2035</v>
      </c>
      <c r="D222" s="8" t="s">
        <v>8</v>
      </c>
      <c r="E222" s="8">
        <v>15.904984499999999</v>
      </c>
    </row>
    <row r="223" spans="1:5" ht="18">
      <c r="A223" s="8" t="s">
        <v>26</v>
      </c>
      <c r="B223" s="8" t="s">
        <v>35</v>
      </c>
      <c r="C223" s="8">
        <v>2040</v>
      </c>
      <c r="D223" s="8" t="s">
        <v>8</v>
      </c>
      <c r="E223" s="8">
        <v>15.904984499999999</v>
      </c>
    </row>
    <row r="224" spans="1:5" ht="18">
      <c r="A224" s="8" t="s">
        <v>26</v>
      </c>
      <c r="B224" s="8" t="s">
        <v>38</v>
      </c>
      <c r="C224" s="8">
        <v>2025</v>
      </c>
      <c r="D224" s="8" t="s">
        <v>8</v>
      </c>
      <c r="E224" s="8">
        <v>2.2998033276088998</v>
      </c>
    </row>
    <row r="225" spans="1:5" ht="18">
      <c r="A225" s="8" t="s">
        <v>26</v>
      </c>
      <c r="B225" s="8" t="s">
        <v>38</v>
      </c>
      <c r="C225" s="8">
        <v>2030</v>
      </c>
      <c r="D225" s="8" t="s">
        <v>8</v>
      </c>
      <c r="E225" s="8">
        <v>2.2998033276088998</v>
      </c>
    </row>
    <row r="226" spans="1:5" ht="18">
      <c r="A226" s="8" t="s">
        <v>26</v>
      </c>
      <c r="B226" s="8" t="s">
        <v>38</v>
      </c>
      <c r="C226" s="8">
        <v>2035</v>
      </c>
      <c r="D226" s="8" t="s">
        <v>8</v>
      </c>
      <c r="E226" s="8">
        <v>2.2998033276088998</v>
      </c>
    </row>
    <row r="227" spans="1:5" ht="18">
      <c r="A227" s="8" t="s">
        <v>26</v>
      </c>
      <c r="B227" s="8" t="s">
        <v>38</v>
      </c>
      <c r="C227" s="8">
        <v>2040</v>
      </c>
      <c r="D227" s="8" t="s">
        <v>8</v>
      </c>
      <c r="E227" s="8">
        <v>2.2998033276088998</v>
      </c>
    </row>
    <row r="228" spans="1:5" ht="18">
      <c r="A228" s="8" t="s">
        <v>26</v>
      </c>
      <c r="B228" s="8" t="s">
        <v>44</v>
      </c>
      <c r="C228" s="8">
        <v>2025</v>
      </c>
      <c r="D228" s="8" t="s">
        <v>8</v>
      </c>
      <c r="E228" s="8">
        <v>37.316438205518999</v>
      </c>
    </row>
    <row r="229" spans="1:5" ht="18">
      <c r="A229" s="8" t="s">
        <v>26</v>
      </c>
      <c r="B229" s="8" t="s">
        <v>44</v>
      </c>
      <c r="C229" s="8">
        <v>2030</v>
      </c>
      <c r="D229" s="8" t="s">
        <v>8</v>
      </c>
      <c r="E229" s="8">
        <v>24.205984335398501</v>
      </c>
    </row>
    <row r="230" spans="1:5" ht="18">
      <c r="A230" s="8" t="s">
        <v>26</v>
      </c>
      <c r="B230" s="8" t="s">
        <v>44</v>
      </c>
      <c r="C230" s="8">
        <v>2035</v>
      </c>
      <c r="D230" s="8" t="s">
        <v>8</v>
      </c>
      <c r="E230" s="8">
        <v>31.685602594546101</v>
      </c>
    </row>
    <row r="231" spans="1:5" ht="18">
      <c r="A231" s="8" t="s">
        <v>26</v>
      </c>
      <c r="B231" s="8" t="s">
        <v>44</v>
      </c>
      <c r="C231" s="8">
        <v>2040</v>
      </c>
      <c r="D231" s="8" t="s">
        <v>8</v>
      </c>
      <c r="E231" s="8">
        <v>30.808987073343001</v>
      </c>
    </row>
    <row r="232" spans="1:5" ht="18">
      <c r="A232" s="8" t="s">
        <v>26</v>
      </c>
      <c r="B232" s="8" t="s">
        <v>47</v>
      </c>
      <c r="C232" s="8">
        <v>2030</v>
      </c>
      <c r="D232" s="8" t="s">
        <v>8</v>
      </c>
      <c r="E232" s="8">
        <v>3.8939635389724301</v>
      </c>
    </row>
    <row r="233" spans="1:5" ht="18">
      <c r="A233" s="8" t="s">
        <v>26</v>
      </c>
      <c r="B233" s="8" t="s">
        <v>48</v>
      </c>
      <c r="C233" s="8">
        <v>2025</v>
      </c>
      <c r="D233" s="8" t="s">
        <v>8</v>
      </c>
      <c r="E233" s="8">
        <v>33.348360362815598</v>
      </c>
    </row>
    <row r="234" spans="1:5" ht="18">
      <c r="A234" s="8" t="s">
        <v>26</v>
      </c>
      <c r="B234" s="8" t="s">
        <v>48</v>
      </c>
      <c r="C234" s="8">
        <v>2030</v>
      </c>
      <c r="D234" s="8" t="s">
        <v>8</v>
      </c>
      <c r="E234" s="8">
        <v>46.449695326305601</v>
      </c>
    </row>
    <row r="235" spans="1:5" ht="18">
      <c r="A235" s="8" t="s">
        <v>26</v>
      </c>
      <c r="B235" s="8" t="s">
        <v>48</v>
      </c>
      <c r="C235" s="8">
        <v>2035</v>
      </c>
      <c r="D235" s="8" t="s">
        <v>8</v>
      </c>
      <c r="E235" s="8">
        <v>52.861795796249901</v>
      </c>
    </row>
    <row r="236" spans="1:5" ht="18">
      <c r="A236" s="8" t="s">
        <v>26</v>
      </c>
      <c r="B236" s="8" t="s">
        <v>48</v>
      </c>
      <c r="C236" s="8">
        <v>2040</v>
      </c>
      <c r="D236" s="8" t="s">
        <v>8</v>
      </c>
      <c r="E236" s="8">
        <v>58.921677449607103</v>
      </c>
    </row>
    <row r="237" spans="1:5" ht="18">
      <c r="A237" s="8" t="s">
        <v>26</v>
      </c>
      <c r="B237" s="8" t="s">
        <v>20</v>
      </c>
      <c r="C237" s="8">
        <v>2030</v>
      </c>
      <c r="D237" s="8" t="s">
        <v>9</v>
      </c>
      <c r="E237" s="8">
        <v>29.085179759999999</v>
      </c>
    </row>
    <row r="238" spans="1:5" ht="18">
      <c r="A238" s="8" t="s">
        <v>26</v>
      </c>
      <c r="B238" s="8" t="s">
        <v>20</v>
      </c>
      <c r="C238" s="8">
        <v>2035</v>
      </c>
      <c r="D238" s="8" t="s">
        <v>9</v>
      </c>
      <c r="E238" s="8">
        <v>55.008375752435903</v>
      </c>
    </row>
    <row r="239" spans="1:5" ht="18">
      <c r="A239" s="8" t="s">
        <v>26</v>
      </c>
      <c r="B239" s="8" t="s">
        <v>20</v>
      </c>
      <c r="C239" s="8">
        <v>2040</v>
      </c>
      <c r="D239" s="8" t="s">
        <v>9</v>
      </c>
      <c r="E239" s="8">
        <v>78.821586479999993</v>
      </c>
    </row>
    <row r="240" spans="1:5" ht="18">
      <c r="A240" s="8" t="s">
        <v>26</v>
      </c>
      <c r="B240" s="8" t="s">
        <v>35</v>
      </c>
      <c r="C240" s="8">
        <v>2025</v>
      </c>
      <c r="D240" s="8" t="s">
        <v>9</v>
      </c>
      <c r="E240" s="8">
        <v>9.5659200000000002</v>
      </c>
    </row>
    <row r="241" spans="1:5" ht="18">
      <c r="A241" s="8" t="s">
        <v>26</v>
      </c>
      <c r="B241" s="8" t="s">
        <v>35</v>
      </c>
      <c r="C241" s="8">
        <v>2030</v>
      </c>
      <c r="D241" s="8" t="s">
        <v>9</v>
      </c>
      <c r="E241" s="8">
        <v>9.5659200000000002</v>
      </c>
    </row>
    <row r="242" spans="1:5" ht="18">
      <c r="A242" s="8" t="s">
        <v>26</v>
      </c>
      <c r="B242" s="8" t="s">
        <v>35</v>
      </c>
      <c r="C242" s="8">
        <v>2035</v>
      </c>
      <c r="D242" s="8" t="s">
        <v>9</v>
      </c>
      <c r="E242" s="8">
        <v>9.5659200000000002</v>
      </c>
    </row>
    <row r="243" spans="1:5" ht="18">
      <c r="A243" s="8" t="s">
        <v>26</v>
      </c>
      <c r="B243" s="8" t="s">
        <v>35</v>
      </c>
      <c r="C243" s="8">
        <v>2040</v>
      </c>
      <c r="D243" s="8" t="s">
        <v>9</v>
      </c>
      <c r="E243" s="8">
        <v>9.5659200000000002</v>
      </c>
    </row>
    <row r="244" spans="1:5" ht="18">
      <c r="A244" s="8" t="s">
        <v>26</v>
      </c>
      <c r="B244" s="8" t="s">
        <v>38</v>
      </c>
      <c r="C244" s="8">
        <v>2025</v>
      </c>
      <c r="D244" s="8" t="s">
        <v>9</v>
      </c>
      <c r="E244" s="8">
        <v>43.768312731619098</v>
      </c>
    </row>
    <row r="245" spans="1:5" ht="18">
      <c r="A245" s="8" t="s">
        <v>26</v>
      </c>
      <c r="B245" s="8" t="s">
        <v>38</v>
      </c>
      <c r="C245" s="8">
        <v>2030</v>
      </c>
      <c r="D245" s="8" t="s">
        <v>9</v>
      </c>
      <c r="E245" s="8">
        <v>43.768312731619098</v>
      </c>
    </row>
    <row r="246" spans="1:5" ht="18">
      <c r="A246" s="8" t="s">
        <v>26</v>
      </c>
      <c r="B246" s="8" t="s">
        <v>38</v>
      </c>
      <c r="C246" s="8">
        <v>2035</v>
      </c>
      <c r="D246" s="8" t="s">
        <v>9</v>
      </c>
      <c r="E246" s="8">
        <v>43.768312731619098</v>
      </c>
    </row>
    <row r="247" spans="1:5" ht="18">
      <c r="A247" s="8" t="s">
        <v>26</v>
      </c>
      <c r="B247" s="8" t="s">
        <v>38</v>
      </c>
      <c r="C247" s="8">
        <v>2040</v>
      </c>
      <c r="D247" s="8" t="s">
        <v>9</v>
      </c>
      <c r="E247" s="8">
        <v>43.768312731619098</v>
      </c>
    </row>
    <row r="248" spans="1:5" ht="18">
      <c r="A248" s="8" t="s">
        <v>26</v>
      </c>
      <c r="B248" s="8" t="s">
        <v>44</v>
      </c>
      <c r="C248" s="8">
        <v>2025</v>
      </c>
      <c r="D248" s="8" t="s">
        <v>9</v>
      </c>
      <c r="E248" s="8">
        <v>23.4961947427247</v>
      </c>
    </row>
    <row r="249" spans="1:5" ht="18">
      <c r="A249" s="8" t="s">
        <v>26</v>
      </c>
      <c r="B249" s="8" t="s">
        <v>44</v>
      </c>
      <c r="C249" s="8">
        <v>2030</v>
      </c>
      <c r="D249" s="8" t="s">
        <v>9</v>
      </c>
      <c r="E249" s="8">
        <v>19.187771807945602</v>
      </c>
    </row>
    <row r="250" spans="1:5" ht="18">
      <c r="A250" s="8" t="s">
        <v>26</v>
      </c>
      <c r="B250" s="8" t="s">
        <v>44</v>
      </c>
      <c r="C250" s="8">
        <v>2035</v>
      </c>
      <c r="D250" s="8" t="s">
        <v>9</v>
      </c>
      <c r="E250" s="8">
        <v>32.343973214781002</v>
      </c>
    </row>
    <row r="251" spans="1:5" ht="18">
      <c r="A251" s="8" t="s">
        <v>26</v>
      </c>
      <c r="B251" s="8" t="s">
        <v>44</v>
      </c>
      <c r="C251" s="8">
        <v>2040</v>
      </c>
      <c r="D251" s="8" t="s">
        <v>9</v>
      </c>
      <c r="E251" s="8">
        <v>95.811621970023594</v>
      </c>
    </row>
    <row r="252" spans="1:5" ht="18">
      <c r="A252" s="8" t="s">
        <v>26</v>
      </c>
      <c r="B252" s="8" t="s">
        <v>49</v>
      </c>
      <c r="C252" s="8">
        <v>2025</v>
      </c>
      <c r="D252" s="8" t="s">
        <v>9</v>
      </c>
      <c r="E252" s="8">
        <v>79.196750958234702</v>
      </c>
    </row>
    <row r="253" spans="1:5" ht="18">
      <c r="A253" s="8" t="s">
        <v>26</v>
      </c>
      <c r="B253" s="8" t="s">
        <v>49</v>
      </c>
      <c r="C253" s="8">
        <v>2030</v>
      </c>
      <c r="D253" s="8" t="s">
        <v>9</v>
      </c>
      <c r="E253" s="8">
        <v>92.933287221297803</v>
      </c>
    </row>
    <row r="254" spans="1:5" ht="18">
      <c r="A254" s="8" t="s">
        <v>26</v>
      </c>
      <c r="B254" s="8" t="s">
        <v>49</v>
      </c>
      <c r="C254" s="8">
        <v>2035</v>
      </c>
      <c r="D254" s="8" t="s">
        <v>9</v>
      </c>
      <c r="E254" s="8">
        <v>106.793784801524</v>
      </c>
    </row>
    <row r="255" spans="1:5" ht="18">
      <c r="A255" s="8" t="s">
        <v>26</v>
      </c>
      <c r="B255" s="8" t="s">
        <v>49</v>
      </c>
      <c r="C255" s="8">
        <v>2040</v>
      </c>
      <c r="D255" s="8" t="s">
        <v>9</v>
      </c>
      <c r="E255" s="8">
        <v>90.270639282811004</v>
      </c>
    </row>
    <row r="256" spans="1:5" ht="18">
      <c r="A256" s="8" t="s">
        <v>26</v>
      </c>
      <c r="B256" s="8" t="s">
        <v>50</v>
      </c>
      <c r="C256" s="8">
        <v>2025</v>
      </c>
      <c r="D256" s="8" t="s">
        <v>9</v>
      </c>
      <c r="E256" s="8">
        <v>9.7910807766828096</v>
      </c>
    </row>
    <row r="257" spans="1:5" ht="18">
      <c r="A257" s="8" t="s">
        <v>26</v>
      </c>
      <c r="B257" s="8" t="s">
        <v>20</v>
      </c>
      <c r="C257" s="8">
        <v>2030</v>
      </c>
      <c r="D257" s="8" t="s">
        <v>10</v>
      </c>
      <c r="E257" s="8">
        <v>0.53477960400000002</v>
      </c>
    </row>
    <row r="258" spans="1:5" ht="18">
      <c r="A258" s="8" t="s">
        <v>26</v>
      </c>
      <c r="B258" s="8" t="s">
        <v>20</v>
      </c>
      <c r="C258" s="8">
        <v>2035</v>
      </c>
      <c r="D258" s="8" t="s">
        <v>10</v>
      </c>
      <c r="E258" s="8">
        <v>0.53477960400000002</v>
      </c>
    </row>
    <row r="259" spans="1:5" ht="18">
      <c r="A259" s="8" t="s">
        <v>26</v>
      </c>
      <c r="B259" s="8" t="s">
        <v>20</v>
      </c>
      <c r="C259" s="8">
        <v>2040</v>
      </c>
      <c r="D259" s="8" t="s">
        <v>10</v>
      </c>
      <c r="E259" s="8">
        <v>1.450666512</v>
      </c>
    </row>
    <row r="260" spans="1:5" ht="18">
      <c r="A260" s="8" t="s">
        <v>26</v>
      </c>
      <c r="B260" s="8" t="s">
        <v>32</v>
      </c>
      <c r="C260" s="8">
        <v>2025</v>
      </c>
      <c r="D260" s="8" t="s">
        <v>10</v>
      </c>
      <c r="E260" s="8">
        <v>22.865605171422001</v>
      </c>
    </row>
    <row r="261" spans="1:5" ht="18">
      <c r="A261" s="8" t="s">
        <v>26</v>
      </c>
      <c r="B261" s="8" t="s">
        <v>32</v>
      </c>
      <c r="C261" s="8">
        <v>2030</v>
      </c>
      <c r="D261" s="8" t="s">
        <v>10</v>
      </c>
      <c r="E261" s="8">
        <v>22.865605171422001</v>
      </c>
    </row>
    <row r="262" spans="1:5" ht="18">
      <c r="A262" s="8" t="s">
        <v>26</v>
      </c>
      <c r="B262" s="8" t="s">
        <v>32</v>
      </c>
      <c r="C262" s="8">
        <v>2035</v>
      </c>
      <c r="D262" s="8" t="s">
        <v>10</v>
      </c>
      <c r="E262" s="8">
        <v>22.865605171422001</v>
      </c>
    </row>
    <row r="263" spans="1:5" ht="18">
      <c r="A263" s="8" t="s">
        <v>26</v>
      </c>
      <c r="B263" s="8" t="s">
        <v>32</v>
      </c>
      <c r="C263" s="8">
        <v>2040</v>
      </c>
      <c r="D263" s="8" t="s">
        <v>10</v>
      </c>
      <c r="E263" s="8">
        <v>22.865605171422001</v>
      </c>
    </row>
    <row r="264" spans="1:5" ht="18">
      <c r="A264" s="8" t="s">
        <v>26</v>
      </c>
      <c r="B264" s="8" t="s">
        <v>44</v>
      </c>
      <c r="C264" s="8">
        <v>2025</v>
      </c>
      <c r="D264" s="8" t="s">
        <v>10</v>
      </c>
      <c r="E264" s="8">
        <v>14.2901586982896</v>
      </c>
    </row>
    <row r="265" spans="1:5" ht="18">
      <c r="A265" s="8" t="s">
        <v>26</v>
      </c>
      <c r="B265" s="8" t="s">
        <v>44</v>
      </c>
      <c r="C265" s="8">
        <v>2030</v>
      </c>
      <c r="D265" s="8" t="s">
        <v>10</v>
      </c>
      <c r="E265" s="8">
        <v>9.6733460281620793</v>
      </c>
    </row>
    <row r="266" spans="1:5" ht="18">
      <c r="A266" s="8" t="s">
        <v>26</v>
      </c>
      <c r="B266" s="8" t="s">
        <v>44</v>
      </c>
      <c r="C266" s="8">
        <v>2035</v>
      </c>
      <c r="D266" s="8" t="s">
        <v>10</v>
      </c>
      <c r="E266" s="8">
        <v>12.4175136792426</v>
      </c>
    </row>
    <row r="267" spans="1:5" ht="18">
      <c r="A267" s="8" t="s">
        <v>26</v>
      </c>
      <c r="B267" s="8" t="s">
        <v>44</v>
      </c>
      <c r="C267" s="8">
        <v>2040</v>
      </c>
      <c r="D267" s="8" t="s">
        <v>10</v>
      </c>
      <c r="E267" s="8">
        <v>21.984977021019301</v>
      </c>
    </row>
    <row r="268" spans="1:5" ht="18">
      <c r="A268" s="8" t="s">
        <v>26</v>
      </c>
      <c r="B268" s="8" t="s">
        <v>51</v>
      </c>
      <c r="C268" s="8">
        <v>2025</v>
      </c>
      <c r="D268" s="8" t="s">
        <v>10</v>
      </c>
      <c r="E268" s="8">
        <v>11.526835372983101</v>
      </c>
    </row>
    <row r="269" spans="1:5" ht="18">
      <c r="A269" s="8" t="s">
        <v>26</v>
      </c>
      <c r="B269" s="8" t="s">
        <v>51</v>
      </c>
      <c r="C269" s="8">
        <v>2030</v>
      </c>
      <c r="D269" s="8" t="s">
        <v>10</v>
      </c>
      <c r="E269" s="8">
        <v>2.2811655369058301</v>
      </c>
    </row>
    <row r="270" spans="1:5" ht="18">
      <c r="A270" s="8" t="s">
        <v>26</v>
      </c>
      <c r="B270" s="8" t="s">
        <v>52</v>
      </c>
      <c r="C270" s="8">
        <v>2025</v>
      </c>
      <c r="D270" s="8" t="s">
        <v>10</v>
      </c>
      <c r="E270" s="8">
        <v>21.841905509584699</v>
      </c>
    </row>
    <row r="271" spans="1:5" ht="18">
      <c r="A271" s="8" t="s">
        <v>26</v>
      </c>
      <c r="B271" s="8" t="s">
        <v>52</v>
      </c>
      <c r="C271" s="8">
        <v>2030</v>
      </c>
      <c r="D271" s="8" t="s">
        <v>10</v>
      </c>
      <c r="E271" s="8">
        <v>31.677482662741799</v>
      </c>
    </row>
    <row r="272" spans="1:5" ht="18">
      <c r="A272" s="8" t="s">
        <v>26</v>
      </c>
      <c r="B272" s="8" t="s">
        <v>52</v>
      </c>
      <c r="C272" s="8">
        <v>2035</v>
      </c>
      <c r="D272" s="8" t="s">
        <v>10</v>
      </c>
      <c r="E272" s="8">
        <v>35.105828859149</v>
      </c>
    </row>
    <row r="273" spans="1:5" ht="18">
      <c r="A273" s="8" t="s">
        <v>26</v>
      </c>
      <c r="B273" s="8" t="s">
        <v>52</v>
      </c>
      <c r="C273" s="8">
        <v>2040</v>
      </c>
      <c r="D273" s="8" t="s">
        <v>10</v>
      </c>
      <c r="E273" s="8">
        <v>35.360066223840398</v>
      </c>
    </row>
    <row r="274" spans="1:5" ht="18">
      <c r="A274" s="8" t="s">
        <v>26</v>
      </c>
      <c r="B274" s="8" t="s">
        <v>20</v>
      </c>
      <c r="C274" s="8">
        <v>2025</v>
      </c>
      <c r="D274" s="8" t="s">
        <v>11</v>
      </c>
      <c r="E274" s="8">
        <v>1.5380890916797599E-2</v>
      </c>
    </row>
    <row r="275" spans="1:5" ht="18">
      <c r="A275" s="8" t="s">
        <v>26</v>
      </c>
      <c r="B275" s="8" t="s">
        <v>20</v>
      </c>
      <c r="C275" s="8">
        <v>2030</v>
      </c>
      <c r="D275" s="8" t="s">
        <v>11</v>
      </c>
      <c r="E275" s="8">
        <v>13.780056490916801</v>
      </c>
    </row>
    <row r="276" spans="1:5" ht="18">
      <c r="A276" s="8" t="s">
        <v>26</v>
      </c>
      <c r="B276" s="8" t="s">
        <v>20</v>
      </c>
      <c r="C276" s="8">
        <v>2035</v>
      </c>
      <c r="D276" s="8" t="s">
        <v>11</v>
      </c>
      <c r="E276" s="8">
        <v>28.919434948916798</v>
      </c>
    </row>
    <row r="277" spans="1:5" ht="18">
      <c r="A277" s="8" t="s">
        <v>26</v>
      </c>
      <c r="B277" s="8" t="s">
        <v>20</v>
      </c>
      <c r="C277" s="8">
        <v>2040</v>
      </c>
      <c r="D277" s="8" t="s">
        <v>11</v>
      </c>
      <c r="E277" s="8">
        <v>37.300506173999999</v>
      </c>
    </row>
    <row r="278" spans="1:5" ht="18">
      <c r="A278" s="8" t="s">
        <v>26</v>
      </c>
      <c r="B278" s="8" t="s">
        <v>32</v>
      </c>
      <c r="C278" s="8">
        <v>2025</v>
      </c>
      <c r="D278" s="8" t="s">
        <v>11</v>
      </c>
      <c r="E278" s="8">
        <v>31.885789831410801</v>
      </c>
    </row>
    <row r="279" spans="1:5" ht="18">
      <c r="A279" s="8" t="s">
        <v>26</v>
      </c>
      <c r="B279" s="8" t="s">
        <v>32</v>
      </c>
      <c r="C279" s="8">
        <v>2030</v>
      </c>
      <c r="D279" s="8" t="s">
        <v>11</v>
      </c>
      <c r="E279" s="8">
        <v>31.885789831410801</v>
      </c>
    </row>
    <row r="280" spans="1:5" ht="18">
      <c r="A280" s="8" t="s">
        <v>26</v>
      </c>
      <c r="B280" s="8" t="s">
        <v>32</v>
      </c>
      <c r="C280" s="8">
        <v>2035</v>
      </c>
      <c r="D280" s="8" t="s">
        <v>11</v>
      </c>
      <c r="E280" s="8">
        <v>31.885789831410801</v>
      </c>
    </row>
    <row r="281" spans="1:5" ht="18">
      <c r="A281" s="8" t="s">
        <v>26</v>
      </c>
      <c r="B281" s="8" t="s">
        <v>32</v>
      </c>
      <c r="C281" s="8">
        <v>2040</v>
      </c>
      <c r="D281" s="8" t="s">
        <v>11</v>
      </c>
      <c r="E281" s="8">
        <v>31.885789831410801</v>
      </c>
    </row>
    <row r="282" spans="1:5" ht="18">
      <c r="A282" s="8" t="s">
        <v>26</v>
      </c>
      <c r="B282" s="8" t="s">
        <v>38</v>
      </c>
      <c r="C282" s="8">
        <v>2025</v>
      </c>
      <c r="D282" s="8" t="s">
        <v>11</v>
      </c>
      <c r="E282" s="8">
        <v>18.636648323910201</v>
      </c>
    </row>
    <row r="283" spans="1:5" ht="18">
      <c r="A283" s="8" t="s">
        <v>26</v>
      </c>
      <c r="B283" s="8" t="s">
        <v>38</v>
      </c>
      <c r="C283" s="8">
        <v>2030</v>
      </c>
      <c r="D283" s="8" t="s">
        <v>11</v>
      </c>
      <c r="E283" s="8">
        <v>18.636648323910201</v>
      </c>
    </row>
    <row r="284" spans="1:5" ht="18">
      <c r="A284" s="8" t="s">
        <v>26</v>
      </c>
      <c r="B284" s="8" t="s">
        <v>38</v>
      </c>
      <c r="C284" s="8">
        <v>2035</v>
      </c>
      <c r="D284" s="8" t="s">
        <v>11</v>
      </c>
      <c r="E284" s="8">
        <v>18.636648323910201</v>
      </c>
    </row>
    <row r="285" spans="1:5" ht="18">
      <c r="A285" s="8" t="s">
        <v>26</v>
      </c>
      <c r="B285" s="8" t="s">
        <v>38</v>
      </c>
      <c r="C285" s="8">
        <v>2040</v>
      </c>
      <c r="D285" s="8" t="s">
        <v>11</v>
      </c>
      <c r="E285" s="8">
        <v>18.636648323910201</v>
      </c>
    </row>
    <row r="286" spans="1:5" ht="18">
      <c r="A286" s="8" t="s">
        <v>26</v>
      </c>
      <c r="B286" s="8" t="s">
        <v>44</v>
      </c>
      <c r="C286" s="8">
        <v>2025</v>
      </c>
      <c r="D286" s="8" t="s">
        <v>11</v>
      </c>
      <c r="E286" s="8">
        <v>30.2893796574063</v>
      </c>
    </row>
    <row r="287" spans="1:5" ht="18">
      <c r="A287" s="8" t="s">
        <v>26</v>
      </c>
      <c r="B287" s="8" t="s">
        <v>44</v>
      </c>
      <c r="C287" s="8">
        <v>2030</v>
      </c>
      <c r="D287" s="8" t="s">
        <v>11</v>
      </c>
      <c r="E287" s="8">
        <v>23.634118553531199</v>
      </c>
    </row>
    <row r="288" spans="1:5" ht="18">
      <c r="A288" s="8" t="s">
        <v>26</v>
      </c>
      <c r="B288" s="8" t="s">
        <v>44</v>
      </c>
      <c r="C288" s="8">
        <v>2035</v>
      </c>
      <c r="D288" s="8" t="s">
        <v>11</v>
      </c>
      <c r="E288" s="8">
        <v>15.3753994662914</v>
      </c>
    </row>
    <row r="289" spans="1:5" ht="18">
      <c r="A289" s="8" t="s">
        <v>26</v>
      </c>
      <c r="B289" s="8" t="s">
        <v>44</v>
      </c>
      <c r="C289" s="8">
        <v>2040</v>
      </c>
      <c r="D289" s="8" t="s">
        <v>11</v>
      </c>
      <c r="E289" s="8">
        <v>35.500347999626101</v>
      </c>
    </row>
    <row r="290" spans="1:5" ht="18">
      <c r="A290" s="8" t="s">
        <v>26</v>
      </c>
      <c r="B290" s="8" t="s">
        <v>53</v>
      </c>
      <c r="C290" s="8">
        <v>2025</v>
      </c>
      <c r="D290" s="8" t="s">
        <v>11</v>
      </c>
      <c r="E290" s="8">
        <v>49.600327102014397</v>
      </c>
    </row>
    <row r="291" spans="1:5" ht="18">
      <c r="A291" s="8" t="s">
        <v>26</v>
      </c>
      <c r="B291" s="8" t="s">
        <v>53</v>
      </c>
      <c r="C291" s="8">
        <v>2030</v>
      </c>
      <c r="D291" s="8" t="s">
        <v>11</v>
      </c>
      <c r="E291" s="8">
        <v>55.544814278245198</v>
      </c>
    </row>
    <row r="292" spans="1:5" ht="18">
      <c r="A292" s="8" t="s">
        <v>26</v>
      </c>
      <c r="B292" s="8" t="s">
        <v>53</v>
      </c>
      <c r="C292" s="8">
        <v>2035</v>
      </c>
      <c r="D292" s="8" t="s">
        <v>11</v>
      </c>
      <c r="E292" s="8">
        <v>31.004634052701501</v>
      </c>
    </row>
    <row r="293" spans="1:5" ht="18">
      <c r="A293" s="8" t="s">
        <v>26</v>
      </c>
      <c r="B293" s="8" t="s">
        <v>53</v>
      </c>
      <c r="C293" s="8">
        <v>2040</v>
      </c>
      <c r="D293" s="8" t="s">
        <v>11</v>
      </c>
      <c r="E293" s="8">
        <v>21.375925794353801</v>
      </c>
    </row>
    <row r="294" spans="1:5" ht="18">
      <c r="A294" s="8" t="s">
        <v>26</v>
      </c>
      <c r="B294" s="8" t="s">
        <v>54</v>
      </c>
      <c r="C294" s="8">
        <v>2030</v>
      </c>
      <c r="D294" s="8" t="s">
        <v>11</v>
      </c>
      <c r="E294" s="8">
        <v>8.3510871578503707</v>
      </c>
    </row>
    <row r="295" spans="1:5" ht="18">
      <c r="A295" s="8" t="s">
        <v>26</v>
      </c>
      <c r="B295" s="8" t="s">
        <v>54</v>
      </c>
      <c r="C295" s="8">
        <v>2035</v>
      </c>
      <c r="D295" s="8" t="s">
        <v>11</v>
      </c>
      <c r="E295" s="8">
        <v>36.516845372841097</v>
      </c>
    </row>
    <row r="296" spans="1:5" ht="18">
      <c r="A296" s="8" t="s">
        <v>26</v>
      </c>
      <c r="B296" s="8" t="s">
        <v>54</v>
      </c>
      <c r="C296" s="8">
        <v>2040</v>
      </c>
      <c r="D296" s="8" t="s">
        <v>11</v>
      </c>
      <c r="E296" s="8">
        <v>35.679753098496398</v>
      </c>
    </row>
    <row r="297" spans="1:5" ht="18">
      <c r="A297" s="8" t="s">
        <v>26</v>
      </c>
      <c r="B297" s="8" t="s">
        <v>20</v>
      </c>
      <c r="C297" s="8">
        <v>2025</v>
      </c>
      <c r="D297" s="8" t="s">
        <v>12</v>
      </c>
      <c r="E297" s="8">
        <v>9.8612415000000002</v>
      </c>
    </row>
    <row r="298" spans="1:5" ht="18">
      <c r="A298" s="8" t="s">
        <v>26</v>
      </c>
      <c r="B298" s="8" t="s">
        <v>20</v>
      </c>
      <c r="C298" s="8">
        <v>2030</v>
      </c>
      <c r="D298" s="8" t="s">
        <v>12</v>
      </c>
      <c r="E298" s="8">
        <v>29.581917749999999</v>
      </c>
    </row>
    <row r="299" spans="1:5" ht="18">
      <c r="A299" s="8" t="s">
        <v>26</v>
      </c>
      <c r="B299" s="8" t="s">
        <v>20</v>
      </c>
      <c r="C299" s="8">
        <v>2035</v>
      </c>
      <c r="D299" s="8" t="s">
        <v>12</v>
      </c>
      <c r="E299" s="8">
        <v>51.275565</v>
      </c>
    </row>
    <row r="300" spans="1:5" ht="18">
      <c r="A300" s="8" t="s">
        <v>26</v>
      </c>
      <c r="B300" s="8" t="s">
        <v>20</v>
      </c>
      <c r="C300" s="8">
        <v>2040</v>
      </c>
      <c r="D300" s="8" t="s">
        <v>12</v>
      </c>
      <c r="E300" s="8">
        <v>53.443665000000003</v>
      </c>
    </row>
    <row r="301" spans="1:5" ht="18">
      <c r="A301" s="8" t="s">
        <v>26</v>
      </c>
      <c r="B301" s="8" t="s">
        <v>36</v>
      </c>
      <c r="C301" s="8">
        <v>2025</v>
      </c>
      <c r="D301" s="8" t="s">
        <v>12</v>
      </c>
      <c r="E301" s="8">
        <v>21.374400000000001</v>
      </c>
    </row>
    <row r="302" spans="1:5" ht="18">
      <c r="A302" s="8" t="s">
        <v>26</v>
      </c>
      <c r="B302" s="8" t="s">
        <v>36</v>
      </c>
      <c r="C302" s="8">
        <v>2030</v>
      </c>
      <c r="D302" s="8" t="s">
        <v>12</v>
      </c>
      <c r="E302" s="8">
        <v>8.76</v>
      </c>
    </row>
    <row r="303" spans="1:5" ht="18">
      <c r="A303" s="8" t="s">
        <v>26</v>
      </c>
      <c r="B303" s="8" t="s">
        <v>36</v>
      </c>
      <c r="C303" s="8">
        <v>2035</v>
      </c>
      <c r="D303" s="8" t="s">
        <v>12</v>
      </c>
      <c r="E303" s="8">
        <v>4.38</v>
      </c>
    </row>
    <row r="304" spans="1:5" ht="18">
      <c r="A304" s="8" t="s">
        <v>26</v>
      </c>
      <c r="B304" s="8" t="s">
        <v>36</v>
      </c>
      <c r="C304" s="8">
        <v>2040</v>
      </c>
      <c r="D304" s="8" t="s">
        <v>12</v>
      </c>
      <c r="E304" s="8">
        <v>2.19</v>
      </c>
    </row>
    <row r="305" spans="1:5" ht="18">
      <c r="A305" s="8" t="s">
        <v>26</v>
      </c>
      <c r="B305" s="8" t="s">
        <v>44</v>
      </c>
      <c r="C305" s="8">
        <v>2025</v>
      </c>
      <c r="D305" s="8" t="s">
        <v>12</v>
      </c>
      <c r="E305" s="8">
        <v>46.146144501917703</v>
      </c>
    </row>
    <row r="306" spans="1:5" ht="18">
      <c r="A306" s="8" t="s">
        <v>26</v>
      </c>
      <c r="B306" s="8" t="s">
        <v>44</v>
      </c>
      <c r="C306" s="8">
        <v>2030</v>
      </c>
      <c r="D306" s="8" t="s">
        <v>12</v>
      </c>
      <c r="E306" s="8">
        <v>46.2439180995027</v>
      </c>
    </row>
    <row r="307" spans="1:5" ht="18">
      <c r="A307" s="8" t="s">
        <v>26</v>
      </c>
      <c r="B307" s="8" t="s">
        <v>44</v>
      </c>
      <c r="C307" s="8">
        <v>2035</v>
      </c>
      <c r="D307" s="8" t="s">
        <v>12</v>
      </c>
      <c r="E307" s="8">
        <v>60.048396872681899</v>
      </c>
    </row>
    <row r="308" spans="1:5" ht="18">
      <c r="A308" s="8" t="s">
        <v>26</v>
      </c>
      <c r="B308" s="8" t="s">
        <v>44</v>
      </c>
      <c r="C308" s="8">
        <v>2040</v>
      </c>
      <c r="D308" s="8" t="s">
        <v>12</v>
      </c>
      <c r="E308" s="8">
        <v>53.714933939585201</v>
      </c>
    </row>
    <row r="309" spans="1:5" ht="18">
      <c r="A309" s="8" t="s">
        <v>26</v>
      </c>
      <c r="B309" s="8" t="s">
        <v>55</v>
      </c>
      <c r="C309" s="8">
        <v>2025</v>
      </c>
      <c r="D309" s="8" t="s">
        <v>12</v>
      </c>
      <c r="E309" s="8">
        <v>104.08974058058</v>
      </c>
    </row>
    <row r="310" spans="1:5" ht="18">
      <c r="A310" s="8" t="s">
        <v>26</v>
      </c>
      <c r="B310" s="8" t="s">
        <v>55</v>
      </c>
      <c r="C310" s="8">
        <v>2030</v>
      </c>
      <c r="D310" s="8" t="s">
        <v>12</v>
      </c>
      <c r="E310" s="8">
        <v>93.627720584366998</v>
      </c>
    </row>
    <row r="311" spans="1:5" ht="18">
      <c r="A311" s="8" t="s">
        <v>26</v>
      </c>
      <c r="B311" s="8" t="s">
        <v>55</v>
      </c>
      <c r="C311" s="8">
        <v>2035</v>
      </c>
      <c r="D311" s="8" t="s">
        <v>12</v>
      </c>
      <c r="E311" s="8">
        <v>63.783237183428099</v>
      </c>
    </row>
    <row r="312" spans="1:5" ht="18">
      <c r="A312" s="8" t="s">
        <v>26</v>
      </c>
      <c r="B312" s="8" t="s">
        <v>55</v>
      </c>
      <c r="C312" s="8">
        <v>2040</v>
      </c>
      <c r="D312" s="8" t="s">
        <v>12</v>
      </c>
      <c r="E312" s="8">
        <v>68.233746759625404</v>
      </c>
    </row>
    <row r="313" spans="1:5" ht="18">
      <c r="A313" s="8" t="s">
        <v>26</v>
      </c>
      <c r="B313" s="8" t="s">
        <v>56</v>
      </c>
      <c r="C313" s="8">
        <v>2025</v>
      </c>
      <c r="D313" s="8" t="s">
        <v>12</v>
      </c>
      <c r="E313" s="8">
        <v>20.984654638408902</v>
      </c>
    </row>
    <row r="314" spans="1:5" ht="18">
      <c r="A314" s="8" t="s">
        <v>26</v>
      </c>
      <c r="B314" s="8" t="s">
        <v>57</v>
      </c>
      <c r="C314" s="8">
        <v>2030</v>
      </c>
      <c r="D314" s="8" t="s">
        <v>12</v>
      </c>
      <c r="E314" s="8">
        <v>14.901117133438101</v>
      </c>
    </row>
    <row r="315" spans="1:5" ht="18">
      <c r="A315" s="8" t="s">
        <v>26</v>
      </c>
      <c r="B315" s="8" t="s">
        <v>57</v>
      </c>
      <c r="C315" s="8">
        <v>2035</v>
      </c>
      <c r="D315" s="8" t="s">
        <v>12</v>
      </c>
      <c r="E315" s="8">
        <v>17.242973177577099</v>
      </c>
    </row>
    <row r="316" spans="1:5" ht="18">
      <c r="A316" s="8" t="s">
        <v>26</v>
      </c>
      <c r="B316" s="8" t="s">
        <v>57</v>
      </c>
      <c r="C316" s="8">
        <v>2040</v>
      </c>
      <c r="D316" s="8" t="s">
        <v>12</v>
      </c>
      <c r="E316" s="8">
        <v>12.0630496953262</v>
      </c>
    </row>
    <row r="317" spans="1:5" ht="18">
      <c r="A317" s="8" t="s">
        <v>26</v>
      </c>
      <c r="B317" s="8" t="s">
        <v>58</v>
      </c>
      <c r="C317" s="8">
        <v>2025</v>
      </c>
      <c r="D317" s="8" t="s">
        <v>12</v>
      </c>
      <c r="E317" s="8">
        <v>1.03456272786331</v>
      </c>
    </row>
    <row r="318" spans="1:5" ht="18">
      <c r="A318" s="8" t="s">
        <v>26</v>
      </c>
      <c r="B318" s="8" t="s">
        <v>58</v>
      </c>
      <c r="C318" s="8">
        <v>2030</v>
      </c>
      <c r="D318" s="8" t="s">
        <v>12</v>
      </c>
      <c r="E318" s="8">
        <v>1.1947252663788801</v>
      </c>
    </row>
    <row r="319" spans="1:5" ht="18">
      <c r="A319" s="8" t="s">
        <v>26</v>
      </c>
      <c r="B319" s="8" t="s">
        <v>58</v>
      </c>
      <c r="C319" s="8">
        <v>2035</v>
      </c>
      <c r="D319" s="8" t="s">
        <v>12</v>
      </c>
      <c r="E319" s="8">
        <v>0.87618947251475099</v>
      </c>
    </row>
    <row r="320" spans="1:5" ht="18">
      <c r="A320" s="8" t="s">
        <v>26</v>
      </c>
      <c r="B320" s="8" t="s">
        <v>20</v>
      </c>
      <c r="C320" s="8">
        <v>2030</v>
      </c>
      <c r="D320" s="8" t="s">
        <v>13</v>
      </c>
      <c r="E320" s="8">
        <v>0.20069411849999999</v>
      </c>
    </row>
    <row r="321" spans="1:5" ht="18">
      <c r="A321" s="8" t="s">
        <v>26</v>
      </c>
      <c r="B321" s="8" t="s">
        <v>20</v>
      </c>
      <c r="C321" s="8">
        <v>2035</v>
      </c>
      <c r="D321" s="8" t="s">
        <v>13</v>
      </c>
      <c r="E321" s="8">
        <v>0.42096815100000001</v>
      </c>
    </row>
    <row r="322" spans="1:5" ht="18">
      <c r="A322" s="8" t="s">
        <v>26</v>
      </c>
      <c r="B322" s="8" t="s">
        <v>20</v>
      </c>
      <c r="C322" s="8">
        <v>2040</v>
      </c>
      <c r="D322" s="8" t="s">
        <v>13</v>
      </c>
      <c r="E322" s="8">
        <v>0.54334261350000002</v>
      </c>
    </row>
    <row r="323" spans="1:5" ht="18">
      <c r="A323" s="8" t="s">
        <v>26</v>
      </c>
      <c r="B323" s="8" t="s">
        <v>32</v>
      </c>
      <c r="C323" s="8">
        <v>2025</v>
      </c>
      <c r="D323" s="8" t="s">
        <v>13</v>
      </c>
      <c r="E323" s="8">
        <v>18.601154686656599</v>
      </c>
    </row>
    <row r="324" spans="1:5" ht="18">
      <c r="A324" s="8" t="s">
        <v>26</v>
      </c>
      <c r="B324" s="8" t="s">
        <v>32</v>
      </c>
      <c r="C324" s="8">
        <v>2030</v>
      </c>
      <c r="D324" s="8" t="s">
        <v>13</v>
      </c>
      <c r="E324" s="8">
        <v>18.601154686656599</v>
      </c>
    </row>
    <row r="325" spans="1:5" ht="18">
      <c r="A325" s="8" t="s">
        <v>26</v>
      </c>
      <c r="B325" s="8" t="s">
        <v>32</v>
      </c>
      <c r="C325" s="8">
        <v>2035</v>
      </c>
      <c r="D325" s="8" t="s">
        <v>13</v>
      </c>
      <c r="E325" s="8">
        <v>18.601154686656599</v>
      </c>
    </row>
    <row r="326" spans="1:5" ht="18">
      <c r="A326" s="8" t="s">
        <v>26</v>
      </c>
      <c r="B326" s="8" t="s">
        <v>32</v>
      </c>
      <c r="C326" s="8">
        <v>2040</v>
      </c>
      <c r="D326" s="8" t="s">
        <v>13</v>
      </c>
      <c r="E326" s="8">
        <v>18.601154686656599</v>
      </c>
    </row>
    <row r="327" spans="1:5" ht="18">
      <c r="A327" s="8" t="s">
        <v>26</v>
      </c>
      <c r="B327" s="8" t="s">
        <v>44</v>
      </c>
      <c r="C327" s="8">
        <v>2025</v>
      </c>
      <c r="D327" s="8" t="s">
        <v>13</v>
      </c>
      <c r="E327" s="8">
        <v>27.6018287270957</v>
      </c>
    </row>
    <row r="328" spans="1:5" ht="18">
      <c r="A328" s="8" t="s">
        <v>26</v>
      </c>
      <c r="B328" s="8" t="s">
        <v>44</v>
      </c>
      <c r="C328" s="8">
        <v>2030</v>
      </c>
      <c r="D328" s="8" t="s">
        <v>13</v>
      </c>
      <c r="E328" s="8">
        <v>21.518288229804401</v>
      </c>
    </row>
    <row r="329" spans="1:5" ht="18">
      <c r="A329" s="8" t="s">
        <v>26</v>
      </c>
      <c r="B329" s="8" t="s">
        <v>44</v>
      </c>
      <c r="C329" s="8">
        <v>2035</v>
      </c>
      <c r="D329" s="8" t="s">
        <v>13</v>
      </c>
      <c r="E329" s="8">
        <v>20.460969176739201</v>
      </c>
    </row>
    <row r="330" spans="1:5" ht="18">
      <c r="A330" s="8" t="s">
        <v>26</v>
      </c>
      <c r="B330" s="8" t="s">
        <v>44</v>
      </c>
      <c r="C330" s="8">
        <v>2040</v>
      </c>
      <c r="D330" s="8" t="s">
        <v>13</v>
      </c>
      <c r="E330" s="8">
        <v>27.004433216129101</v>
      </c>
    </row>
    <row r="331" spans="1:5" ht="18">
      <c r="A331" s="8" t="s">
        <v>26</v>
      </c>
      <c r="B331" s="8" t="s">
        <v>59</v>
      </c>
      <c r="C331" s="8">
        <v>2025</v>
      </c>
      <c r="D331" s="8" t="s">
        <v>13</v>
      </c>
      <c r="E331" s="8">
        <v>16.228720982786299</v>
      </c>
    </row>
    <row r="332" spans="1:5" ht="18">
      <c r="A332" s="8" t="s">
        <v>26</v>
      </c>
      <c r="B332" s="8" t="s">
        <v>59</v>
      </c>
      <c r="C332" s="8">
        <v>2030</v>
      </c>
      <c r="D332" s="8" t="s">
        <v>13</v>
      </c>
      <c r="E332" s="8">
        <v>27.7096652801199</v>
      </c>
    </row>
    <row r="333" spans="1:5" ht="18">
      <c r="A333" s="8" t="s">
        <v>26</v>
      </c>
      <c r="B333" s="8" t="s">
        <v>59</v>
      </c>
      <c r="C333" s="8">
        <v>2035</v>
      </c>
      <c r="D333" s="8" t="s">
        <v>13</v>
      </c>
      <c r="E333" s="8">
        <v>42.421013410052502</v>
      </c>
    </row>
    <row r="334" spans="1:5" ht="18">
      <c r="A334" s="8" t="s">
        <v>26</v>
      </c>
      <c r="B334" s="8" t="s">
        <v>59</v>
      </c>
      <c r="C334" s="8">
        <v>2040</v>
      </c>
      <c r="D334" s="8" t="s">
        <v>13</v>
      </c>
      <c r="E334" s="8">
        <v>43.770220265851101</v>
      </c>
    </row>
    <row r="335" spans="1:5" ht="18">
      <c r="A335" s="8" t="s">
        <v>26</v>
      </c>
      <c r="B335" s="8" t="s">
        <v>60</v>
      </c>
      <c r="C335" s="8">
        <v>2025</v>
      </c>
      <c r="D335" s="8" t="s">
        <v>13</v>
      </c>
      <c r="E335" s="8">
        <v>25.736990756630998</v>
      </c>
    </row>
    <row r="336" spans="1:5" ht="18">
      <c r="A336" s="8" t="s">
        <v>26</v>
      </c>
      <c r="B336" s="8" t="s">
        <v>60</v>
      </c>
      <c r="C336" s="8">
        <v>2030</v>
      </c>
      <c r="D336" s="8" t="s">
        <v>13</v>
      </c>
      <c r="E336" s="8">
        <v>15.266689669319</v>
      </c>
    </row>
    <row r="337" spans="1:5" ht="18">
      <c r="A337" s="8" t="s">
        <v>26</v>
      </c>
      <c r="B337" s="8" t="s">
        <v>60</v>
      </c>
      <c r="C337" s="8">
        <v>2035</v>
      </c>
      <c r="D337" s="8" t="s">
        <v>13</v>
      </c>
      <c r="E337" s="8">
        <v>1.5706315819783401</v>
      </c>
    </row>
    <row r="338" spans="1:5" ht="18">
      <c r="A338" s="8" t="s">
        <v>26</v>
      </c>
      <c r="B338" s="8" t="s">
        <v>61</v>
      </c>
      <c r="C338" s="8">
        <v>2040</v>
      </c>
      <c r="D338" s="8" t="s">
        <v>13</v>
      </c>
      <c r="E338" s="8">
        <v>1.3593256202733499</v>
      </c>
    </row>
    <row r="339" spans="1:5" ht="18">
      <c r="A339" s="8" t="s">
        <v>26</v>
      </c>
      <c r="B339" s="8" t="s">
        <v>20</v>
      </c>
      <c r="C339" s="8">
        <v>2030</v>
      </c>
      <c r="D339" s="8" t="s">
        <v>14</v>
      </c>
      <c r="E339" s="8">
        <v>2.4072919095</v>
      </c>
    </row>
    <row r="340" spans="1:5" ht="18">
      <c r="A340" s="8" t="s">
        <v>26</v>
      </c>
      <c r="B340" s="8" t="s">
        <v>20</v>
      </c>
      <c r="C340" s="8">
        <v>2035</v>
      </c>
      <c r="D340" s="8" t="s">
        <v>14</v>
      </c>
      <c r="E340" s="8">
        <v>2.4072919095</v>
      </c>
    </row>
    <row r="341" spans="1:5" ht="18">
      <c r="A341" s="8" t="s">
        <v>26</v>
      </c>
      <c r="B341" s="8" t="s">
        <v>20</v>
      </c>
      <c r="C341" s="8">
        <v>2040</v>
      </c>
      <c r="D341" s="8" t="s">
        <v>14</v>
      </c>
      <c r="E341" s="8">
        <v>6.5245193940000004</v>
      </c>
    </row>
    <row r="342" spans="1:5" ht="18">
      <c r="A342" s="8" t="s">
        <v>26</v>
      </c>
      <c r="B342" s="8" t="s">
        <v>38</v>
      </c>
      <c r="C342" s="8">
        <v>2025</v>
      </c>
      <c r="D342" s="8" t="s">
        <v>14</v>
      </c>
      <c r="E342" s="8">
        <v>41.342541319048202</v>
      </c>
    </row>
    <row r="343" spans="1:5" ht="18">
      <c r="A343" s="8" t="s">
        <v>26</v>
      </c>
      <c r="B343" s="8" t="s">
        <v>38</v>
      </c>
      <c r="C343" s="8">
        <v>2030</v>
      </c>
      <c r="D343" s="8" t="s">
        <v>14</v>
      </c>
      <c r="E343" s="8">
        <v>41.342541319048202</v>
      </c>
    </row>
    <row r="344" spans="1:5" ht="18">
      <c r="A344" s="8" t="s">
        <v>26</v>
      </c>
      <c r="B344" s="8" t="s">
        <v>38</v>
      </c>
      <c r="C344" s="8">
        <v>2035</v>
      </c>
      <c r="D344" s="8" t="s">
        <v>14</v>
      </c>
      <c r="E344" s="8">
        <v>41.342541319048202</v>
      </c>
    </row>
    <row r="345" spans="1:5" ht="18">
      <c r="A345" s="8" t="s">
        <v>26</v>
      </c>
      <c r="B345" s="8" t="s">
        <v>38</v>
      </c>
      <c r="C345" s="8">
        <v>2040</v>
      </c>
      <c r="D345" s="8" t="s">
        <v>14</v>
      </c>
      <c r="E345" s="8">
        <v>41.342541319048202</v>
      </c>
    </row>
    <row r="346" spans="1:5" ht="18">
      <c r="A346" s="8" t="s">
        <v>26</v>
      </c>
      <c r="B346" s="8" t="s">
        <v>44</v>
      </c>
      <c r="C346" s="8">
        <v>2025</v>
      </c>
      <c r="D346" s="8" t="s">
        <v>14</v>
      </c>
      <c r="E346" s="8">
        <v>16.259264201411</v>
      </c>
    </row>
    <row r="347" spans="1:5" ht="18">
      <c r="A347" s="8" t="s">
        <v>26</v>
      </c>
      <c r="B347" s="8" t="s">
        <v>44</v>
      </c>
      <c r="C347" s="8">
        <v>2030</v>
      </c>
      <c r="D347" s="8" t="s">
        <v>14</v>
      </c>
      <c r="E347" s="8">
        <v>16.7952011898984</v>
      </c>
    </row>
    <row r="348" spans="1:5" ht="18">
      <c r="A348" s="8" t="s">
        <v>26</v>
      </c>
      <c r="B348" s="8" t="s">
        <v>44</v>
      </c>
      <c r="C348" s="8">
        <v>2035</v>
      </c>
      <c r="D348" s="8" t="s">
        <v>14</v>
      </c>
      <c r="E348" s="8">
        <v>19.477794395117002</v>
      </c>
    </row>
    <row r="349" spans="1:5" ht="18">
      <c r="A349" s="8" t="s">
        <v>26</v>
      </c>
      <c r="B349" s="8" t="s">
        <v>44</v>
      </c>
      <c r="C349" s="8">
        <v>2040</v>
      </c>
      <c r="D349" s="8" t="s">
        <v>14</v>
      </c>
      <c r="E349" s="8">
        <v>13.7158486821327</v>
      </c>
    </row>
    <row r="350" spans="1:5" ht="18">
      <c r="A350" s="8" t="s">
        <v>26</v>
      </c>
      <c r="B350" s="8" t="s">
        <v>58</v>
      </c>
      <c r="C350" s="8">
        <v>2025</v>
      </c>
      <c r="D350" s="8" t="s">
        <v>14</v>
      </c>
      <c r="E350" s="8">
        <v>35.270432344060403</v>
      </c>
    </row>
    <row r="351" spans="1:5" ht="18">
      <c r="A351" s="8" t="s">
        <v>26</v>
      </c>
      <c r="B351" s="8" t="s">
        <v>58</v>
      </c>
      <c r="C351" s="8">
        <v>2030</v>
      </c>
      <c r="D351" s="8" t="s">
        <v>14</v>
      </c>
      <c r="E351" s="8">
        <v>34.534871191780901</v>
      </c>
    </row>
    <row r="352" spans="1:5" ht="18">
      <c r="A352" s="8" t="s">
        <v>26</v>
      </c>
      <c r="B352" s="8" t="s">
        <v>58</v>
      </c>
      <c r="C352" s="8">
        <v>2035</v>
      </c>
      <c r="D352" s="8" t="s">
        <v>14</v>
      </c>
      <c r="E352" s="8">
        <v>35.758134980995798</v>
      </c>
    </row>
    <row r="353" spans="1:5" ht="18">
      <c r="A353" s="8" t="s">
        <v>26</v>
      </c>
      <c r="B353" s="8" t="s">
        <v>58</v>
      </c>
      <c r="C353" s="8">
        <v>2040</v>
      </c>
      <c r="D353" s="8" t="s">
        <v>14</v>
      </c>
      <c r="E353" s="8">
        <v>33.696679218994902</v>
      </c>
    </row>
    <row r="354" spans="1:5" ht="18">
      <c r="A354" s="8" t="s">
        <v>37</v>
      </c>
      <c r="B354" s="8" t="s">
        <v>43</v>
      </c>
      <c r="C354" s="8">
        <v>2025</v>
      </c>
      <c r="D354" s="8" t="s">
        <v>5</v>
      </c>
      <c r="E354" s="8">
        <v>0.31652717832029797</v>
      </c>
    </row>
    <row r="355" spans="1:5" ht="18">
      <c r="A355" s="8" t="s">
        <v>37</v>
      </c>
      <c r="B355" s="8" t="s">
        <v>43</v>
      </c>
      <c r="C355" s="8">
        <v>2030</v>
      </c>
      <c r="D355" s="8" t="s">
        <v>5</v>
      </c>
      <c r="E355" s="8">
        <v>0.32285772188670903</v>
      </c>
    </row>
    <row r="356" spans="1:5" ht="18">
      <c r="A356" s="8" t="s">
        <v>37</v>
      </c>
      <c r="B356" s="8" t="s">
        <v>43</v>
      </c>
      <c r="C356" s="8">
        <v>2035</v>
      </c>
      <c r="D356" s="8" t="s">
        <v>5</v>
      </c>
      <c r="E356" s="8">
        <v>16.398797012338999</v>
      </c>
    </row>
    <row r="357" spans="1:5" ht="18">
      <c r="A357" s="8" t="s">
        <v>37</v>
      </c>
      <c r="B357" s="8" t="s">
        <v>43</v>
      </c>
      <c r="C357" s="8">
        <v>2040</v>
      </c>
      <c r="D357" s="8" t="s">
        <v>5</v>
      </c>
      <c r="E357" s="8">
        <v>0.73216285405812798</v>
      </c>
    </row>
    <row r="358" spans="1:5" ht="18">
      <c r="A358" s="8" t="s">
        <v>37</v>
      </c>
      <c r="B358" s="8" t="s">
        <v>20</v>
      </c>
      <c r="C358" s="8">
        <v>2030</v>
      </c>
      <c r="D358" s="8" t="s">
        <v>5</v>
      </c>
      <c r="E358" s="8">
        <v>23.920999999999999</v>
      </c>
    </row>
    <row r="359" spans="1:5" ht="18">
      <c r="A359" s="8" t="s">
        <v>37</v>
      </c>
      <c r="B359" s="8" t="s">
        <v>20</v>
      </c>
      <c r="C359" s="8">
        <v>2035</v>
      </c>
      <c r="D359" s="8" t="s">
        <v>5</v>
      </c>
      <c r="E359" s="8">
        <v>26.312999999999999</v>
      </c>
    </row>
    <row r="360" spans="1:5" ht="18">
      <c r="A360" s="8" t="s">
        <v>37</v>
      </c>
      <c r="B360" s="8" t="s">
        <v>20</v>
      </c>
      <c r="C360" s="8">
        <v>2040</v>
      </c>
      <c r="D360" s="8" t="s">
        <v>5</v>
      </c>
      <c r="E360" s="8">
        <v>14.593</v>
      </c>
    </row>
    <row r="361" spans="1:5" ht="18">
      <c r="A361" s="8" t="s">
        <v>37</v>
      </c>
      <c r="B361" s="8" t="s">
        <v>28</v>
      </c>
      <c r="C361" s="8">
        <v>2030</v>
      </c>
      <c r="D361" s="8" t="s">
        <v>5</v>
      </c>
      <c r="E361" s="8">
        <v>15.232540565931799</v>
      </c>
    </row>
    <row r="362" spans="1:5" ht="18">
      <c r="A362" s="8" t="s">
        <v>37</v>
      </c>
      <c r="B362" s="8" t="s">
        <v>43</v>
      </c>
      <c r="C362" s="8">
        <v>2025</v>
      </c>
      <c r="D362" s="8" t="s">
        <v>6</v>
      </c>
      <c r="E362" s="8">
        <v>0.40594662181111502</v>
      </c>
    </row>
    <row r="363" spans="1:5" ht="18">
      <c r="A363" s="8" t="s">
        <v>37</v>
      </c>
      <c r="B363" s="8" t="s">
        <v>43</v>
      </c>
      <c r="C363" s="8">
        <v>2030</v>
      </c>
      <c r="D363" s="8" t="s">
        <v>6</v>
      </c>
      <c r="E363" s="8">
        <v>0.41406555424727298</v>
      </c>
    </row>
    <row r="364" spans="1:5" ht="18">
      <c r="A364" s="8" t="s">
        <v>37</v>
      </c>
      <c r="B364" s="8" t="s">
        <v>43</v>
      </c>
      <c r="C364" s="8">
        <v>2035</v>
      </c>
      <c r="D364" s="8" t="s">
        <v>6</v>
      </c>
      <c r="E364" s="8">
        <v>21.0314838815762</v>
      </c>
    </row>
    <row r="365" spans="1:5" ht="18">
      <c r="A365" s="8" t="s">
        <v>37</v>
      </c>
      <c r="B365" s="8" t="s">
        <v>43</v>
      </c>
      <c r="C365" s="8">
        <v>2040</v>
      </c>
      <c r="D365" s="8" t="s">
        <v>6</v>
      </c>
      <c r="E365" s="8">
        <v>0.93900005300545397</v>
      </c>
    </row>
    <row r="366" spans="1:5" ht="18">
      <c r="A366" s="8" t="s">
        <v>37</v>
      </c>
      <c r="B366" s="8" t="s">
        <v>20</v>
      </c>
      <c r="C366" s="8">
        <v>2030</v>
      </c>
      <c r="D366" s="8" t="s">
        <v>6</v>
      </c>
      <c r="E366" s="8">
        <v>9.1519999999999992</v>
      </c>
    </row>
    <row r="367" spans="1:5" ht="18">
      <c r="A367" s="8" t="s">
        <v>37</v>
      </c>
      <c r="B367" s="8" t="s">
        <v>20</v>
      </c>
      <c r="C367" s="8">
        <v>2035</v>
      </c>
      <c r="D367" s="8" t="s">
        <v>6</v>
      </c>
      <c r="E367" s="8">
        <v>10.068</v>
      </c>
    </row>
    <row r="368" spans="1:5" ht="18">
      <c r="A368" s="8" t="s">
        <v>37</v>
      </c>
      <c r="B368" s="8" t="s">
        <v>20</v>
      </c>
      <c r="C368" s="8">
        <v>2040</v>
      </c>
      <c r="D368" s="8" t="s">
        <v>6</v>
      </c>
      <c r="E368" s="8">
        <v>5.5830000000000002</v>
      </c>
    </row>
    <row r="369" spans="1:5" ht="18">
      <c r="A369" s="8" t="s">
        <v>37</v>
      </c>
      <c r="B369" s="8" t="s">
        <v>43</v>
      </c>
      <c r="C369" s="8">
        <v>2025</v>
      </c>
      <c r="D369" s="8" t="s">
        <v>7</v>
      </c>
      <c r="E369" s="8">
        <v>0.368754278727078</v>
      </c>
    </row>
    <row r="370" spans="1:5" ht="18">
      <c r="A370" s="8" t="s">
        <v>37</v>
      </c>
      <c r="B370" s="8" t="s">
        <v>43</v>
      </c>
      <c r="C370" s="8">
        <v>2030</v>
      </c>
      <c r="D370" s="8" t="s">
        <v>7</v>
      </c>
      <c r="E370" s="8">
        <v>0.376129364301516</v>
      </c>
    </row>
    <row r="371" spans="1:5" ht="18">
      <c r="A371" s="8" t="s">
        <v>37</v>
      </c>
      <c r="B371" s="8" t="s">
        <v>43</v>
      </c>
      <c r="C371" s="8">
        <v>2035</v>
      </c>
      <c r="D371" s="8" t="s">
        <v>7</v>
      </c>
      <c r="E371" s="8">
        <v>19.104604528323701</v>
      </c>
    </row>
    <row r="372" spans="1:5" ht="18">
      <c r="A372" s="8" t="s">
        <v>37</v>
      </c>
      <c r="B372" s="8" t="s">
        <v>43</v>
      </c>
      <c r="C372" s="8">
        <v>2040</v>
      </c>
      <c r="D372" s="8" t="s">
        <v>7</v>
      </c>
      <c r="E372" s="8">
        <v>0.85296999326132905</v>
      </c>
    </row>
    <row r="373" spans="1:5" ht="18">
      <c r="A373" s="8" t="s">
        <v>37</v>
      </c>
      <c r="B373" s="8" t="s">
        <v>20</v>
      </c>
      <c r="C373" s="8">
        <v>2030</v>
      </c>
      <c r="D373" s="8" t="s">
        <v>7</v>
      </c>
      <c r="E373" s="8">
        <v>23.100999999999999</v>
      </c>
    </row>
    <row r="374" spans="1:5" ht="18">
      <c r="A374" s="8" t="s">
        <v>37</v>
      </c>
      <c r="B374" s="8" t="s">
        <v>20</v>
      </c>
      <c r="C374" s="8">
        <v>2035</v>
      </c>
      <c r="D374" s="8" t="s">
        <v>7</v>
      </c>
      <c r="E374" s="8">
        <v>25.411000000000001</v>
      </c>
    </row>
    <row r="375" spans="1:5" ht="18">
      <c r="A375" s="8" t="s">
        <v>37</v>
      </c>
      <c r="B375" s="8" t="s">
        <v>20</v>
      </c>
      <c r="C375" s="8">
        <v>2040</v>
      </c>
      <c r="D375" s="8" t="s">
        <v>7</v>
      </c>
      <c r="E375" s="8">
        <v>14.093</v>
      </c>
    </row>
    <row r="376" spans="1:5" ht="18">
      <c r="A376" s="8" t="s">
        <v>37</v>
      </c>
      <c r="B376" s="8" t="s">
        <v>43</v>
      </c>
      <c r="C376" s="8">
        <v>2025</v>
      </c>
      <c r="D376" s="8" t="s">
        <v>8</v>
      </c>
      <c r="E376" s="8">
        <v>0.31015803974790401</v>
      </c>
    </row>
    <row r="377" spans="1:5" ht="18">
      <c r="A377" s="8" t="s">
        <v>37</v>
      </c>
      <c r="B377" s="8" t="s">
        <v>43</v>
      </c>
      <c r="C377" s="8">
        <v>2030</v>
      </c>
      <c r="D377" s="8" t="s">
        <v>8</v>
      </c>
      <c r="E377" s="8">
        <v>0.31636120054287198</v>
      </c>
    </row>
    <row r="378" spans="1:5" ht="18">
      <c r="A378" s="8" t="s">
        <v>37</v>
      </c>
      <c r="B378" s="8" t="s">
        <v>43</v>
      </c>
      <c r="C378" s="8">
        <v>2035</v>
      </c>
      <c r="D378" s="8" t="s">
        <v>8</v>
      </c>
      <c r="E378" s="8">
        <v>16.068821522884502</v>
      </c>
    </row>
    <row r="379" spans="1:5" ht="18">
      <c r="A379" s="8" t="s">
        <v>37</v>
      </c>
      <c r="B379" s="8" t="s">
        <v>43</v>
      </c>
      <c r="C379" s="8">
        <v>2040</v>
      </c>
      <c r="D379" s="8" t="s">
        <v>8</v>
      </c>
      <c r="E379" s="8">
        <v>0.71743032240068405</v>
      </c>
    </row>
    <row r="380" spans="1:5" ht="18">
      <c r="A380" s="8" t="s">
        <v>37</v>
      </c>
      <c r="B380" s="8" t="s">
        <v>20</v>
      </c>
      <c r="C380" s="8">
        <v>2025</v>
      </c>
      <c r="D380" s="8" t="s">
        <v>8</v>
      </c>
      <c r="E380" s="8">
        <v>2.3879999999999999</v>
      </c>
    </row>
    <row r="381" spans="1:5" ht="18">
      <c r="A381" s="8" t="s">
        <v>37</v>
      </c>
      <c r="B381" s="8" t="s">
        <v>20</v>
      </c>
      <c r="C381" s="8">
        <v>2030</v>
      </c>
      <c r="D381" s="8" t="s">
        <v>8</v>
      </c>
      <c r="E381" s="8">
        <v>4.7759999999999998</v>
      </c>
    </row>
    <row r="382" spans="1:5" ht="18">
      <c r="A382" s="8" t="s">
        <v>37</v>
      </c>
      <c r="B382" s="8" t="s">
        <v>20</v>
      </c>
      <c r="C382" s="8">
        <v>2035</v>
      </c>
      <c r="D382" s="8" t="s">
        <v>8</v>
      </c>
      <c r="E382" s="8">
        <v>5.2539999999999996</v>
      </c>
    </row>
    <row r="383" spans="1:5" ht="18">
      <c r="A383" s="8" t="s">
        <v>37</v>
      </c>
      <c r="B383" s="8" t="s">
        <v>20</v>
      </c>
      <c r="C383" s="8">
        <v>2040</v>
      </c>
      <c r="D383" s="8" t="s">
        <v>8</v>
      </c>
      <c r="E383" s="8">
        <v>0.52500000000000002</v>
      </c>
    </row>
    <row r="384" spans="1:5" ht="18">
      <c r="A384" s="8" t="s">
        <v>37</v>
      </c>
      <c r="B384" s="8" t="s">
        <v>43</v>
      </c>
      <c r="C384" s="8">
        <v>2025</v>
      </c>
      <c r="D384" s="8" t="s">
        <v>9</v>
      </c>
      <c r="E384" s="8">
        <v>0.261713685457648</v>
      </c>
    </row>
    <row r="385" spans="1:5" ht="18">
      <c r="A385" s="8" t="s">
        <v>37</v>
      </c>
      <c r="B385" s="8" t="s">
        <v>43</v>
      </c>
      <c r="C385" s="8">
        <v>2030</v>
      </c>
      <c r="D385" s="8" t="s">
        <v>9</v>
      </c>
      <c r="E385" s="8">
        <v>0.26694795916679398</v>
      </c>
    </row>
    <row r="386" spans="1:5" ht="18">
      <c r="A386" s="8" t="s">
        <v>37</v>
      </c>
      <c r="B386" s="8" t="s">
        <v>43</v>
      </c>
      <c r="C386" s="8">
        <v>2035</v>
      </c>
      <c r="D386" s="8" t="s">
        <v>9</v>
      </c>
      <c r="E386" s="8">
        <v>13.5589923934686</v>
      </c>
    </row>
    <row r="387" spans="1:5" ht="18">
      <c r="A387" s="8" t="s">
        <v>37</v>
      </c>
      <c r="B387" s="8" t="s">
        <v>43</v>
      </c>
      <c r="C387" s="8">
        <v>2040</v>
      </c>
      <c r="D387" s="8" t="s">
        <v>9</v>
      </c>
      <c r="E387" s="8">
        <v>0.60537309910504999</v>
      </c>
    </row>
    <row r="388" spans="1:5" ht="18">
      <c r="A388" s="8" t="s">
        <v>37</v>
      </c>
      <c r="B388" s="8" t="s">
        <v>20</v>
      </c>
      <c r="C388" s="8">
        <v>2030</v>
      </c>
      <c r="D388" s="8" t="s">
        <v>9</v>
      </c>
      <c r="E388" s="8">
        <v>18.242999999999999</v>
      </c>
    </row>
    <row r="389" spans="1:5" ht="18">
      <c r="A389" s="8" t="s">
        <v>37</v>
      </c>
      <c r="B389" s="8" t="s">
        <v>20</v>
      </c>
      <c r="C389" s="8">
        <v>2035</v>
      </c>
      <c r="D389" s="8" t="s">
        <v>9</v>
      </c>
      <c r="E389" s="8">
        <v>16.259719499495699</v>
      </c>
    </row>
    <row r="390" spans="1:5" ht="18">
      <c r="A390" s="8" t="s">
        <v>37</v>
      </c>
      <c r="B390" s="8" t="s">
        <v>20</v>
      </c>
      <c r="C390" s="8">
        <v>2040</v>
      </c>
      <c r="D390" s="8" t="s">
        <v>9</v>
      </c>
      <c r="E390" s="8">
        <v>14.936280500504299</v>
      </c>
    </row>
    <row r="391" spans="1:5" ht="18">
      <c r="A391" s="8" t="s">
        <v>37</v>
      </c>
      <c r="B391" s="8" t="s">
        <v>43</v>
      </c>
      <c r="C391" s="8">
        <v>2025</v>
      </c>
      <c r="D391" s="8" t="s">
        <v>10</v>
      </c>
      <c r="E391" s="8">
        <v>0.163759913775818</v>
      </c>
    </row>
    <row r="392" spans="1:5" ht="18">
      <c r="A392" s="8" t="s">
        <v>37</v>
      </c>
      <c r="B392" s="8" t="s">
        <v>43</v>
      </c>
      <c r="C392" s="8">
        <v>2030</v>
      </c>
      <c r="D392" s="8" t="s">
        <v>10</v>
      </c>
      <c r="E392" s="8">
        <v>0.167035112051344</v>
      </c>
    </row>
    <row r="393" spans="1:5" ht="18">
      <c r="A393" s="8" t="s">
        <v>37</v>
      </c>
      <c r="B393" s="8" t="s">
        <v>43</v>
      </c>
      <c r="C393" s="8">
        <v>2035</v>
      </c>
      <c r="D393" s="8" t="s">
        <v>10</v>
      </c>
      <c r="E393" s="8">
        <v>8.4841548173484096</v>
      </c>
    </row>
    <row r="394" spans="1:5" ht="18">
      <c r="A394" s="8" t="s">
        <v>37</v>
      </c>
      <c r="B394" s="8" t="s">
        <v>43</v>
      </c>
      <c r="C394" s="8">
        <v>2040</v>
      </c>
      <c r="D394" s="8" t="s">
        <v>10</v>
      </c>
      <c r="E394" s="8">
        <v>0.37879504214040499</v>
      </c>
    </row>
    <row r="395" spans="1:5" ht="18">
      <c r="A395" s="8" t="s">
        <v>37</v>
      </c>
      <c r="B395" s="8" t="s">
        <v>20</v>
      </c>
      <c r="C395" s="8">
        <v>2030</v>
      </c>
      <c r="D395" s="8" t="s">
        <v>10</v>
      </c>
      <c r="E395" s="8">
        <v>0.34799999999999998</v>
      </c>
    </row>
    <row r="396" spans="1:5" ht="18">
      <c r="A396" s="8" t="s">
        <v>37</v>
      </c>
      <c r="B396" s="8" t="s">
        <v>20</v>
      </c>
      <c r="C396" s="8">
        <v>2040</v>
      </c>
      <c r="D396" s="8" t="s">
        <v>10</v>
      </c>
      <c r="E396" s="8">
        <v>0.59599999999999997</v>
      </c>
    </row>
    <row r="397" spans="1:5" ht="18">
      <c r="A397" s="8" t="s">
        <v>37</v>
      </c>
      <c r="B397" s="8" t="s">
        <v>43</v>
      </c>
      <c r="C397" s="8">
        <v>2025</v>
      </c>
      <c r="D397" s="8" t="s">
        <v>11</v>
      </c>
      <c r="E397" s="8">
        <v>0.26510825651807002</v>
      </c>
    </row>
    <row r="398" spans="1:5" ht="18">
      <c r="A398" s="8" t="s">
        <v>37</v>
      </c>
      <c r="B398" s="8" t="s">
        <v>43</v>
      </c>
      <c r="C398" s="8">
        <v>2030</v>
      </c>
      <c r="D398" s="8" t="s">
        <v>11</v>
      </c>
      <c r="E398" s="8">
        <v>0.27041042164844997</v>
      </c>
    </row>
    <row r="399" spans="1:5" ht="18">
      <c r="A399" s="8" t="s">
        <v>37</v>
      </c>
      <c r="B399" s="8" t="s">
        <v>43</v>
      </c>
      <c r="C399" s="8">
        <v>2035</v>
      </c>
      <c r="D399" s="8" t="s">
        <v>11</v>
      </c>
      <c r="E399" s="8">
        <v>13.734860014251</v>
      </c>
    </row>
    <row r="400" spans="1:5" ht="18">
      <c r="A400" s="8" t="s">
        <v>37</v>
      </c>
      <c r="B400" s="8" t="s">
        <v>43</v>
      </c>
      <c r="C400" s="8">
        <v>2040</v>
      </c>
      <c r="D400" s="8" t="s">
        <v>11</v>
      </c>
      <c r="E400" s="8">
        <v>0.61322512258407602</v>
      </c>
    </row>
    <row r="401" spans="1:5" ht="18">
      <c r="A401" s="8" t="s">
        <v>37</v>
      </c>
      <c r="B401" s="8" t="s">
        <v>20</v>
      </c>
      <c r="C401" s="8">
        <v>2025</v>
      </c>
      <c r="D401" s="8" t="s">
        <v>11</v>
      </c>
      <c r="E401" s="8">
        <v>8.7158573610714996E-3</v>
      </c>
    </row>
    <row r="402" spans="1:5" ht="18">
      <c r="A402" s="8" t="s">
        <v>37</v>
      </c>
      <c r="B402" s="8" t="s">
        <v>20</v>
      </c>
      <c r="C402" s="8">
        <v>2030</v>
      </c>
      <c r="D402" s="8" t="s">
        <v>11</v>
      </c>
      <c r="E402" s="8">
        <v>7.8</v>
      </c>
    </row>
    <row r="403" spans="1:5" ht="18">
      <c r="A403" s="8" t="s">
        <v>37</v>
      </c>
      <c r="B403" s="8" t="s">
        <v>20</v>
      </c>
      <c r="C403" s="8">
        <v>2035</v>
      </c>
      <c r="D403" s="8" t="s">
        <v>11</v>
      </c>
      <c r="E403" s="8">
        <v>8.5790000000000006</v>
      </c>
    </row>
    <row r="404" spans="1:5" ht="18">
      <c r="A404" s="8" t="s">
        <v>37</v>
      </c>
      <c r="B404" s="8" t="s">
        <v>20</v>
      </c>
      <c r="C404" s="8">
        <v>2040</v>
      </c>
      <c r="D404" s="8" t="s">
        <v>11</v>
      </c>
      <c r="E404" s="8">
        <v>4.7492841426389303</v>
      </c>
    </row>
    <row r="405" spans="1:5" ht="18">
      <c r="A405" s="8" t="s">
        <v>37</v>
      </c>
      <c r="B405" s="8" t="s">
        <v>43</v>
      </c>
      <c r="C405" s="8">
        <v>2025</v>
      </c>
      <c r="D405" s="8" t="s">
        <v>12</v>
      </c>
      <c r="E405" s="8">
        <v>0.28394755229635399</v>
      </c>
    </row>
    <row r="406" spans="1:5" ht="18">
      <c r="A406" s="8" t="s">
        <v>37</v>
      </c>
      <c r="B406" s="8" t="s">
        <v>43</v>
      </c>
      <c r="C406" s="8">
        <v>2030</v>
      </c>
      <c r="D406" s="8" t="s">
        <v>12</v>
      </c>
      <c r="E406" s="8">
        <v>0.28962650334227802</v>
      </c>
    </row>
    <row r="407" spans="1:5" ht="18">
      <c r="A407" s="8" t="s">
        <v>37</v>
      </c>
      <c r="B407" s="8" t="s">
        <v>43</v>
      </c>
      <c r="C407" s="8">
        <v>2035</v>
      </c>
      <c r="D407" s="8" t="s">
        <v>12</v>
      </c>
      <c r="E407" s="8">
        <v>14.710895591867899</v>
      </c>
    </row>
    <row r="408" spans="1:5" ht="18">
      <c r="A408" s="8" t="s">
        <v>37</v>
      </c>
      <c r="B408" s="8" t="s">
        <v>43</v>
      </c>
      <c r="C408" s="8">
        <v>2040</v>
      </c>
      <c r="D408" s="8" t="s">
        <v>12</v>
      </c>
      <c r="E408" s="8">
        <v>0.65680252607484801</v>
      </c>
    </row>
    <row r="409" spans="1:5" ht="18">
      <c r="A409" s="8" t="s">
        <v>37</v>
      </c>
      <c r="B409" s="8" t="s">
        <v>20</v>
      </c>
      <c r="C409" s="8">
        <v>2025</v>
      </c>
      <c r="D409" s="8" t="s">
        <v>12</v>
      </c>
      <c r="E409" s="8">
        <v>5.4580000000000002</v>
      </c>
    </row>
    <row r="410" spans="1:5" ht="18">
      <c r="A410" s="8" t="s">
        <v>37</v>
      </c>
      <c r="B410" s="8" t="s">
        <v>20</v>
      </c>
      <c r="C410" s="8">
        <v>2030</v>
      </c>
      <c r="D410" s="8" t="s">
        <v>12</v>
      </c>
      <c r="E410" s="8">
        <v>10.914999999999999</v>
      </c>
    </row>
    <row r="411" spans="1:5" ht="18">
      <c r="A411" s="8" t="s">
        <v>37</v>
      </c>
      <c r="B411" s="8" t="s">
        <v>20</v>
      </c>
      <c r="C411" s="8">
        <v>2035</v>
      </c>
      <c r="D411" s="8" t="s">
        <v>12</v>
      </c>
      <c r="E411" s="8">
        <v>12.007</v>
      </c>
    </row>
    <row r="412" spans="1:5" ht="18">
      <c r="A412" s="8" t="s">
        <v>37</v>
      </c>
      <c r="B412" s="8" t="s">
        <v>20</v>
      </c>
      <c r="C412" s="8">
        <v>2040</v>
      </c>
      <c r="D412" s="8" t="s">
        <v>12</v>
      </c>
      <c r="E412" s="8">
        <v>1.2</v>
      </c>
    </row>
    <row r="413" spans="1:5" ht="18">
      <c r="A413" s="8" t="s">
        <v>37</v>
      </c>
      <c r="B413" s="8" t="s">
        <v>43</v>
      </c>
      <c r="C413" s="8">
        <v>2025</v>
      </c>
      <c r="D413" s="8" t="s">
        <v>13</v>
      </c>
      <c r="E413" s="8">
        <v>0.19933575762987499</v>
      </c>
    </row>
    <row r="414" spans="1:5" ht="18">
      <c r="A414" s="8" t="s">
        <v>37</v>
      </c>
      <c r="B414" s="8" t="s">
        <v>43</v>
      </c>
      <c r="C414" s="8">
        <v>2030</v>
      </c>
      <c r="D414" s="8" t="s">
        <v>13</v>
      </c>
      <c r="E414" s="8">
        <v>0.20332247278247501</v>
      </c>
    </row>
    <row r="415" spans="1:5" ht="18">
      <c r="A415" s="8" t="s">
        <v>37</v>
      </c>
      <c r="B415" s="8" t="s">
        <v>43</v>
      </c>
      <c r="C415" s="8">
        <v>2035</v>
      </c>
      <c r="D415" s="8" t="s">
        <v>13</v>
      </c>
      <c r="E415" s="8">
        <v>10.327285776911401</v>
      </c>
    </row>
    <row r="416" spans="1:5" ht="18">
      <c r="A416" s="8" t="s">
        <v>37</v>
      </c>
      <c r="B416" s="8" t="s">
        <v>43</v>
      </c>
      <c r="C416" s="8">
        <v>2040</v>
      </c>
      <c r="D416" s="8" t="s">
        <v>13</v>
      </c>
      <c r="E416" s="8">
        <v>0.46108595791557899</v>
      </c>
    </row>
    <row r="417" spans="1:5" ht="18">
      <c r="A417" s="8" t="s">
        <v>37</v>
      </c>
      <c r="B417" s="8" t="s">
        <v>20</v>
      </c>
      <c r="C417" s="8">
        <v>2030</v>
      </c>
      <c r="D417" s="8" t="s">
        <v>13</v>
      </c>
      <c r="E417" s="8">
        <v>0.123</v>
      </c>
    </row>
    <row r="418" spans="1:5" ht="18">
      <c r="A418" s="8" t="s">
        <v>37</v>
      </c>
      <c r="B418" s="8" t="s">
        <v>20</v>
      </c>
      <c r="C418" s="8">
        <v>2035</v>
      </c>
      <c r="D418" s="8" t="s">
        <v>13</v>
      </c>
      <c r="E418" s="8">
        <v>0.13500000000000001</v>
      </c>
    </row>
    <row r="419" spans="1:5" ht="18">
      <c r="A419" s="8" t="s">
        <v>37</v>
      </c>
      <c r="B419" s="8" t="s">
        <v>20</v>
      </c>
      <c r="C419" s="8">
        <v>2040</v>
      </c>
      <c r="D419" s="8" t="s">
        <v>13</v>
      </c>
      <c r="E419" s="8">
        <v>7.4999999999999997E-2</v>
      </c>
    </row>
    <row r="420" spans="1:5" ht="18">
      <c r="A420" s="8" t="s">
        <v>37</v>
      </c>
      <c r="B420" s="8" t="s">
        <v>43</v>
      </c>
      <c r="C420" s="8">
        <v>2025</v>
      </c>
      <c r="D420" s="8" t="s">
        <v>14</v>
      </c>
      <c r="E420" s="8">
        <v>0.254689703661031</v>
      </c>
    </row>
    <row r="421" spans="1:5" ht="18">
      <c r="A421" s="8" t="s">
        <v>37</v>
      </c>
      <c r="B421" s="8" t="s">
        <v>43</v>
      </c>
      <c r="C421" s="8">
        <v>2030</v>
      </c>
      <c r="D421" s="8" t="s">
        <v>14</v>
      </c>
      <c r="E421" s="8">
        <v>0.25978349773425402</v>
      </c>
    </row>
    <row r="422" spans="1:5" ht="18">
      <c r="A422" s="8" t="s">
        <v>37</v>
      </c>
      <c r="B422" s="8" t="s">
        <v>43</v>
      </c>
      <c r="C422" s="8">
        <v>2035</v>
      </c>
      <c r="D422" s="8" t="s">
        <v>14</v>
      </c>
      <c r="E422" s="8">
        <v>13.195090461532899</v>
      </c>
    </row>
    <row r="423" spans="1:5" ht="18">
      <c r="A423" s="8" t="s">
        <v>37</v>
      </c>
      <c r="B423" s="8" t="s">
        <v>43</v>
      </c>
      <c r="C423" s="8">
        <v>2040</v>
      </c>
      <c r="D423" s="8" t="s">
        <v>14</v>
      </c>
      <c r="E423" s="8">
        <v>0.58912584164569504</v>
      </c>
    </row>
    <row r="424" spans="1:5" ht="18">
      <c r="A424" s="8" t="s">
        <v>37</v>
      </c>
      <c r="B424" s="8" t="s">
        <v>20</v>
      </c>
      <c r="C424" s="8">
        <v>2030</v>
      </c>
      <c r="D424" s="8" t="s">
        <v>14</v>
      </c>
      <c r="E424" s="8">
        <v>1.619</v>
      </c>
    </row>
    <row r="425" spans="1:5" ht="18">
      <c r="A425" s="8" t="s">
        <v>37</v>
      </c>
      <c r="B425" s="8" t="s">
        <v>20</v>
      </c>
      <c r="C425" s="8">
        <v>2040</v>
      </c>
      <c r="D425" s="8" t="s">
        <v>14</v>
      </c>
      <c r="E425" s="8">
        <v>2.7690000000000001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6F2E-E7C5-4E49-8A61-1FE9D65CB1AA}">
  <dimension ref="A3:F71"/>
  <sheetViews>
    <sheetView workbookViewId="0">
      <selection activeCell="E87" sqref="E87"/>
    </sheetView>
  </sheetViews>
  <sheetFormatPr defaultRowHeight="14.45"/>
  <cols>
    <col min="1" max="1" width="17.28515625" bestFit="1" customWidth="1"/>
    <col min="2" max="2" width="15.7109375" bestFit="1" customWidth="1"/>
    <col min="3" max="3" width="13.28515625" bestFit="1" customWidth="1"/>
    <col min="4" max="4" width="17.5703125" bestFit="1" customWidth="1"/>
    <col min="5" max="5" width="9.28515625" bestFit="1" customWidth="1"/>
    <col min="6" max="6" width="10.28515625" bestFit="1" customWidth="1"/>
    <col min="7" max="7" width="13.28515625" bestFit="1" customWidth="1"/>
    <col min="8" max="8" width="17.5703125" bestFit="1" customWidth="1"/>
    <col min="9" max="9" width="9.28515625" bestFit="1" customWidth="1"/>
    <col min="10" max="10" width="10.7109375" bestFit="1" customWidth="1"/>
    <col min="11" max="11" width="13.28515625" bestFit="1" customWidth="1"/>
    <col min="12" max="12" width="17.5703125" bestFit="1" customWidth="1"/>
    <col min="13" max="13" width="9.28515625" bestFit="1" customWidth="1"/>
    <col min="14" max="14" width="10.7109375" bestFit="1" customWidth="1"/>
    <col min="15" max="15" width="13.28515625" bestFit="1" customWidth="1"/>
    <col min="16" max="16" width="17.5703125" bestFit="1" customWidth="1"/>
    <col min="17" max="17" width="9.28515625" bestFit="1" customWidth="1"/>
    <col min="18" max="18" width="10.28515625" bestFit="1" customWidth="1"/>
  </cols>
  <sheetData>
    <row r="3" spans="1:6">
      <c r="B3" s="5" t="s">
        <v>62</v>
      </c>
    </row>
    <row r="4" spans="1:6">
      <c r="B4">
        <v>2040</v>
      </c>
      <c r="E4" t="s">
        <v>63</v>
      </c>
      <c r="F4" t="s">
        <v>64</v>
      </c>
    </row>
    <row r="5" spans="1:6">
      <c r="A5" s="5" t="s">
        <v>65</v>
      </c>
      <c r="B5" t="s">
        <v>20</v>
      </c>
      <c r="C5" t="s">
        <v>28</v>
      </c>
      <c r="D5" t="s">
        <v>66</v>
      </c>
    </row>
    <row r="6" spans="1:6">
      <c r="A6" s="6" t="s">
        <v>67</v>
      </c>
      <c r="B6">
        <v>29.58</v>
      </c>
      <c r="C6">
        <v>60</v>
      </c>
      <c r="D6">
        <v>50</v>
      </c>
      <c r="E6">
        <v>139.57999999999998</v>
      </c>
      <c r="F6">
        <v>139.57999999999998</v>
      </c>
    </row>
    <row r="7" spans="1:6">
      <c r="A7" s="6" t="s">
        <v>68</v>
      </c>
      <c r="B7">
        <v>64.826999999999998</v>
      </c>
      <c r="C7">
        <v>80</v>
      </c>
      <c r="D7">
        <v>160</v>
      </c>
      <c r="E7">
        <v>304.827</v>
      </c>
      <c r="F7">
        <v>304.827</v>
      </c>
    </row>
    <row r="8" spans="1:6">
      <c r="A8" s="6" t="s">
        <v>69</v>
      </c>
      <c r="B8">
        <v>24.803000000000001</v>
      </c>
      <c r="C8">
        <v>40</v>
      </c>
      <c r="D8">
        <v>30</v>
      </c>
      <c r="E8">
        <v>94.802999999999997</v>
      </c>
      <c r="F8">
        <v>94.802999999999997</v>
      </c>
    </row>
    <row r="9" spans="1:6">
      <c r="A9" s="6" t="s">
        <v>70</v>
      </c>
      <c r="B9">
        <v>62.604999999999997</v>
      </c>
      <c r="C9">
        <v>40</v>
      </c>
      <c r="D9">
        <v>50</v>
      </c>
      <c r="E9">
        <v>152.60499999999999</v>
      </c>
      <c r="F9">
        <v>152.60499999999999</v>
      </c>
    </row>
    <row r="10" spans="1:6">
      <c r="A10" s="6" t="s">
        <v>71</v>
      </c>
      <c r="B10">
        <v>12.943</v>
      </c>
      <c r="C10">
        <v>60</v>
      </c>
      <c r="D10">
        <v>150</v>
      </c>
      <c r="E10">
        <v>222.94299999999998</v>
      </c>
      <c r="F10">
        <v>222.94299999999998</v>
      </c>
    </row>
    <row r="11" spans="1:6">
      <c r="A11" s="6" t="s">
        <v>72</v>
      </c>
      <c r="B11">
        <v>49.439</v>
      </c>
      <c r="C11">
        <v>40</v>
      </c>
      <c r="D11">
        <v>30</v>
      </c>
      <c r="E11">
        <v>119.43899999999999</v>
      </c>
      <c r="F11">
        <v>119.43899999999999</v>
      </c>
    </row>
    <row r="12" spans="1:6">
      <c r="A12" s="6" t="s">
        <v>73</v>
      </c>
      <c r="B12">
        <v>0.94399999999999995</v>
      </c>
      <c r="C12">
        <v>80</v>
      </c>
      <c r="D12">
        <v>100</v>
      </c>
      <c r="E12">
        <v>180.94400000000002</v>
      </c>
      <c r="F12">
        <v>180.94400000000002</v>
      </c>
    </row>
    <row r="13" spans="1:6">
      <c r="A13" s="6" t="s">
        <v>74</v>
      </c>
      <c r="B13">
        <v>4.3879999999999999</v>
      </c>
      <c r="C13">
        <v>80</v>
      </c>
      <c r="D13">
        <v>50</v>
      </c>
      <c r="E13">
        <v>134.38800000000001</v>
      </c>
      <c r="F13">
        <v>134.38800000000001</v>
      </c>
    </row>
    <row r="14" spans="1:6">
      <c r="A14" s="6" t="s">
        <v>75</v>
      </c>
      <c r="B14">
        <v>0.33300000000000002</v>
      </c>
      <c r="C14">
        <v>80</v>
      </c>
      <c r="D14">
        <v>80</v>
      </c>
      <c r="E14">
        <v>160.333</v>
      </c>
      <c r="F14">
        <v>160.333</v>
      </c>
    </row>
    <row r="15" spans="1:6">
      <c r="A15" s="6" t="s">
        <v>76</v>
      </c>
      <c r="B15">
        <v>21.137</v>
      </c>
      <c r="C15">
        <v>40</v>
      </c>
      <c r="D15">
        <v>30</v>
      </c>
      <c r="E15">
        <v>91.137</v>
      </c>
      <c r="F15">
        <v>91.137</v>
      </c>
    </row>
    <row r="21" spans="1:4">
      <c r="B21" s="18">
        <v>2025</v>
      </c>
      <c r="C21" s="18"/>
      <c r="D21" s="18"/>
    </row>
    <row r="22" spans="1:4">
      <c r="B22" s="7" t="s">
        <v>20</v>
      </c>
      <c r="C22" s="7" t="s">
        <v>28</v>
      </c>
      <c r="D22" s="7" t="s">
        <v>66</v>
      </c>
    </row>
    <row r="23" spans="1:4">
      <c r="A23" s="2" t="s">
        <v>77</v>
      </c>
      <c r="B23">
        <v>5.4580000000000002</v>
      </c>
      <c r="C23">
        <v>12.96</v>
      </c>
      <c r="D23">
        <v>12.5</v>
      </c>
    </row>
    <row r="24" spans="1:4">
      <c r="A24" s="1" t="s">
        <v>78</v>
      </c>
      <c r="B24">
        <v>11.961</v>
      </c>
      <c r="C24">
        <v>17.28</v>
      </c>
      <c r="D24">
        <v>40</v>
      </c>
    </row>
    <row r="25" spans="1:4">
      <c r="A25" s="2" t="s">
        <v>79</v>
      </c>
      <c r="B25">
        <v>4.5759999999999996</v>
      </c>
      <c r="C25">
        <v>8.64</v>
      </c>
      <c r="D25">
        <v>7.5</v>
      </c>
    </row>
    <row r="26" spans="1:4">
      <c r="A26" s="1" t="s">
        <v>80</v>
      </c>
      <c r="B26">
        <v>11.551</v>
      </c>
      <c r="C26">
        <v>8.64</v>
      </c>
      <c r="D26">
        <v>12.5</v>
      </c>
    </row>
    <row r="27" spans="1:4">
      <c r="A27" s="2" t="s">
        <v>81</v>
      </c>
      <c r="B27">
        <v>2.3879999999999999</v>
      </c>
      <c r="C27">
        <v>12.96</v>
      </c>
      <c r="D27">
        <v>37.5</v>
      </c>
    </row>
    <row r="28" spans="1:4">
      <c r="A28" s="1" t="s">
        <v>82</v>
      </c>
      <c r="B28">
        <v>9.1219999999999999</v>
      </c>
      <c r="C28">
        <v>8.64</v>
      </c>
      <c r="D28">
        <v>7.5</v>
      </c>
    </row>
    <row r="29" spans="1:4">
      <c r="A29" s="2" t="s">
        <v>83</v>
      </c>
      <c r="B29">
        <v>0.17399999999999999</v>
      </c>
      <c r="C29">
        <v>17.28</v>
      </c>
      <c r="D29">
        <v>25</v>
      </c>
    </row>
    <row r="30" spans="1:4">
      <c r="A30" s="1" t="s">
        <v>84</v>
      </c>
      <c r="B30">
        <v>0.81</v>
      </c>
      <c r="C30">
        <v>17.28</v>
      </c>
      <c r="D30">
        <v>12.5</v>
      </c>
    </row>
    <row r="31" spans="1:4">
      <c r="A31" s="2" t="s">
        <v>85</v>
      </c>
      <c r="B31">
        <v>6.0999999999999999E-2</v>
      </c>
      <c r="C31">
        <v>17.28</v>
      </c>
      <c r="D31">
        <v>20</v>
      </c>
    </row>
    <row r="32" spans="1:4">
      <c r="A32" s="3" t="s">
        <v>86</v>
      </c>
      <c r="B32">
        <v>3.9</v>
      </c>
      <c r="C32">
        <v>8.64</v>
      </c>
      <c r="D32">
        <v>7.5</v>
      </c>
    </row>
    <row r="34" spans="1:4">
      <c r="B34" s="18">
        <v>2030</v>
      </c>
      <c r="C34" s="18"/>
      <c r="D34" s="18"/>
    </row>
    <row r="35" spans="1:4">
      <c r="B35" s="7" t="s">
        <v>20</v>
      </c>
      <c r="C35" s="7" t="s">
        <v>28</v>
      </c>
      <c r="D35" s="7" t="s">
        <v>66</v>
      </c>
    </row>
    <row r="36" spans="1:4">
      <c r="A36" s="2" t="s">
        <v>77</v>
      </c>
      <c r="B36">
        <v>10.914999999999999</v>
      </c>
      <c r="C36">
        <v>21.6</v>
      </c>
      <c r="D36">
        <v>12.5</v>
      </c>
    </row>
    <row r="37" spans="1:4">
      <c r="A37" s="1" t="s">
        <v>78</v>
      </c>
      <c r="B37">
        <v>23.920999999999999</v>
      </c>
      <c r="C37">
        <v>28.8</v>
      </c>
      <c r="D37">
        <v>40</v>
      </c>
    </row>
    <row r="38" spans="1:4">
      <c r="A38" s="2" t="s">
        <v>79</v>
      </c>
      <c r="B38">
        <v>9.1519999999999992</v>
      </c>
      <c r="C38">
        <v>14.4</v>
      </c>
      <c r="D38">
        <v>7.5</v>
      </c>
    </row>
    <row r="39" spans="1:4">
      <c r="A39" s="1" t="s">
        <v>80</v>
      </c>
      <c r="B39">
        <v>23.100999999999999</v>
      </c>
      <c r="C39">
        <v>14.4</v>
      </c>
      <c r="D39">
        <v>12.5</v>
      </c>
    </row>
    <row r="40" spans="1:4">
      <c r="A40" s="2" t="s">
        <v>81</v>
      </c>
      <c r="B40">
        <v>4.7759999999999998</v>
      </c>
      <c r="C40">
        <v>21.6</v>
      </c>
      <c r="D40">
        <v>37.5</v>
      </c>
    </row>
    <row r="41" spans="1:4">
      <c r="A41" s="1" t="s">
        <v>82</v>
      </c>
      <c r="B41">
        <v>18.242999999999999</v>
      </c>
      <c r="C41">
        <v>14.4</v>
      </c>
      <c r="D41">
        <v>7.5</v>
      </c>
    </row>
    <row r="42" spans="1:4">
      <c r="A42" s="2" t="s">
        <v>83</v>
      </c>
      <c r="B42">
        <v>0.34799999999999998</v>
      </c>
      <c r="C42">
        <v>28.8</v>
      </c>
      <c r="D42">
        <v>25</v>
      </c>
    </row>
    <row r="43" spans="1:4">
      <c r="A43" s="1" t="s">
        <v>84</v>
      </c>
      <c r="B43">
        <v>1.619</v>
      </c>
      <c r="C43">
        <v>28.8</v>
      </c>
      <c r="D43">
        <v>12.5</v>
      </c>
    </row>
    <row r="44" spans="1:4">
      <c r="A44" s="2" t="s">
        <v>85</v>
      </c>
      <c r="B44">
        <v>0.123</v>
      </c>
      <c r="C44">
        <v>28.8</v>
      </c>
      <c r="D44">
        <v>20</v>
      </c>
    </row>
    <row r="45" spans="1:4">
      <c r="A45" s="3" t="s">
        <v>86</v>
      </c>
      <c r="B45">
        <v>7.8</v>
      </c>
      <c r="C45">
        <v>14.4</v>
      </c>
      <c r="D45">
        <v>7.5</v>
      </c>
    </row>
    <row r="47" spans="1:4">
      <c r="B47" s="18">
        <v>2035</v>
      </c>
      <c r="C47" s="18"/>
      <c r="D47" s="18"/>
    </row>
    <row r="48" spans="1:4">
      <c r="B48" s="7" t="s">
        <v>20</v>
      </c>
      <c r="C48" s="7" t="s">
        <v>28</v>
      </c>
      <c r="D48" s="7" t="s">
        <v>66</v>
      </c>
    </row>
    <row r="49" spans="1:4">
      <c r="A49" s="2" t="s">
        <v>77</v>
      </c>
      <c r="B49">
        <v>12.007</v>
      </c>
      <c r="C49">
        <v>36</v>
      </c>
      <c r="D49">
        <v>12.5</v>
      </c>
    </row>
    <row r="50" spans="1:4">
      <c r="A50" s="1" t="s">
        <v>78</v>
      </c>
      <c r="B50">
        <v>26.312999999999999</v>
      </c>
      <c r="C50">
        <v>48</v>
      </c>
      <c r="D50">
        <v>40</v>
      </c>
    </row>
    <row r="51" spans="1:4">
      <c r="A51" s="2" t="s">
        <v>79</v>
      </c>
      <c r="B51">
        <v>10.068</v>
      </c>
      <c r="C51">
        <v>24</v>
      </c>
      <c r="D51">
        <v>7.5</v>
      </c>
    </row>
    <row r="52" spans="1:4">
      <c r="A52" s="1" t="s">
        <v>80</v>
      </c>
      <c r="B52">
        <v>25.411000000000001</v>
      </c>
      <c r="C52">
        <v>24</v>
      </c>
      <c r="D52">
        <v>12.5</v>
      </c>
    </row>
    <row r="53" spans="1:4">
      <c r="A53" s="2" t="s">
        <v>81</v>
      </c>
      <c r="B53">
        <v>5.2539999999999996</v>
      </c>
      <c r="C53">
        <v>36</v>
      </c>
      <c r="D53">
        <v>37.5</v>
      </c>
    </row>
    <row r="54" spans="1:4">
      <c r="A54" s="1" t="s">
        <v>82</v>
      </c>
      <c r="B54">
        <v>20.068000000000001</v>
      </c>
      <c r="C54">
        <v>24</v>
      </c>
      <c r="D54">
        <v>7.5</v>
      </c>
    </row>
    <row r="55" spans="1:4">
      <c r="A55" s="2" t="s">
        <v>83</v>
      </c>
      <c r="B55">
        <v>0.38300000000000001</v>
      </c>
      <c r="C55">
        <v>48</v>
      </c>
      <c r="D55">
        <v>25</v>
      </c>
    </row>
    <row r="56" spans="1:4">
      <c r="A56" s="1" t="s">
        <v>84</v>
      </c>
      <c r="B56">
        <v>1.7809999999999999</v>
      </c>
      <c r="C56">
        <v>48</v>
      </c>
      <c r="D56">
        <v>12.5</v>
      </c>
    </row>
    <row r="57" spans="1:4">
      <c r="A57" s="2" t="s">
        <v>85</v>
      </c>
      <c r="B57">
        <v>0.13500000000000001</v>
      </c>
      <c r="C57">
        <v>48</v>
      </c>
      <c r="D57">
        <v>20</v>
      </c>
    </row>
    <row r="58" spans="1:4">
      <c r="A58" s="3" t="s">
        <v>86</v>
      </c>
      <c r="B58">
        <v>8.5790000000000006</v>
      </c>
      <c r="C58">
        <v>24</v>
      </c>
      <c r="D58">
        <v>7.5</v>
      </c>
    </row>
    <row r="60" spans="1:4">
      <c r="B60" s="18">
        <v>2040</v>
      </c>
      <c r="C60" s="18"/>
      <c r="D60" s="18"/>
    </row>
    <row r="61" spans="1:4">
      <c r="B61" s="7" t="s">
        <v>20</v>
      </c>
      <c r="C61" s="7" t="s">
        <v>28</v>
      </c>
      <c r="D61" s="7" t="s">
        <v>66</v>
      </c>
    </row>
    <row r="62" spans="1:4">
      <c r="A62" s="2" t="s">
        <v>77</v>
      </c>
      <c r="B62">
        <v>29.58</v>
      </c>
      <c r="C62">
        <v>60</v>
      </c>
      <c r="D62">
        <v>50</v>
      </c>
    </row>
    <row r="63" spans="1:4">
      <c r="A63" s="1" t="s">
        <v>78</v>
      </c>
      <c r="B63">
        <v>64.826999999999998</v>
      </c>
      <c r="C63">
        <v>80</v>
      </c>
      <c r="D63">
        <v>160</v>
      </c>
    </row>
    <row r="64" spans="1:4">
      <c r="A64" s="2" t="s">
        <v>79</v>
      </c>
      <c r="B64">
        <v>24.803000000000001</v>
      </c>
      <c r="C64">
        <v>40</v>
      </c>
      <c r="D64">
        <v>30</v>
      </c>
    </row>
    <row r="65" spans="1:4">
      <c r="A65" s="1" t="s">
        <v>80</v>
      </c>
      <c r="B65">
        <v>62.604999999999997</v>
      </c>
      <c r="C65">
        <v>40</v>
      </c>
      <c r="D65">
        <v>50</v>
      </c>
    </row>
    <row r="66" spans="1:4">
      <c r="A66" s="2" t="s">
        <v>81</v>
      </c>
      <c r="B66">
        <v>12.943</v>
      </c>
      <c r="C66">
        <v>60</v>
      </c>
      <c r="D66">
        <v>150</v>
      </c>
    </row>
    <row r="67" spans="1:4">
      <c r="A67" s="1" t="s">
        <v>82</v>
      </c>
      <c r="B67">
        <v>49.439</v>
      </c>
      <c r="C67">
        <v>40</v>
      </c>
      <c r="D67">
        <v>30</v>
      </c>
    </row>
    <row r="68" spans="1:4">
      <c r="A68" s="2" t="s">
        <v>83</v>
      </c>
      <c r="B68">
        <v>0.94399999999999995</v>
      </c>
      <c r="C68">
        <v>80</v>
      </c>
      <c r="D68">
        <v>100</v>
      </c>
    </row>
    <row r="69" spans="1:4">
      <c r="A69" s="1" t="s">
        <v>84</v>
      </c>
      <c r="B69">
        <v>4.3879999999999999</v>
      </c>
      <c r="C69">
        <v>80</v>
      </c>
      <c r="D69">
        <v>50</v>
      </c>
    </row>
    <row r="70" spans="1:4">
      <c r="A70" s="2" t="s">
        <v>85</v>
      </c>
      <c r="B70">
        <v>0.33300000000000002</v>
      </c>
      <c r="C70">
        <v>80</v>
      </c>
      <c r="D70">
        <v>80</v>
      </c>
    </row>
    <row r="71" spans="1:4">
      <c r="A71" s="3" t="s">
        <v>86</v>
      </c>
      <c r="B71">
        <v>21.137</v>
      </c>
      <c r="C71">
        <v>40</v>
      </c>
      <c r="D71">
        <v>30</v>
      </c>
    </row>
  </sheetData>
  <mergeCells count="4">
    <mergeCell ref="B21:D21"/>
    <mergeCell ref="B34:D34"/>
    <mergeCell ref="B47:D47"/>
    <mergeCell ref="B60:D6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F773-2CF8-4772-8919-A49C5953DFB2}">
  <dimension ref="B1:O33"/>
  <sheetViews>
    <sheetView workbookViewId="0">
      <selection activeCell="F2" sqref="F2"/>
    </sheetView>
  </sheetViews>
  <sheetFormatPr defaultRowHeight="14.45"/>
  <cols>
    <col min="2" max="2" width="19.28515625" customWidth="1"/>
    <col min="3" max="4" width="0" hidden="1" customWidth="1"/>
    <col min="5" max="5" width="15.28515625" customWidth="1"/>
    <col min="6" max="6" width="17.7109375" customWidth="1"/>
    <col min="10" max="10" width="10.7109375" bestFit="1" customWidth="1"/>
    <col min="11" max="11" width="10.28515625" bestFit="1" customWidth="1"/>
    <col min="12" max="12" width="11.28515625" bestFit="1" customWidth="1"/>
    <col min="13" max="13" width="9.5703125" bestFit="1" customWidth="1"/>
    <col min="15" max="15" width="10.28515625" bestFit="1" customWidth="1"/>
  </cols>
  <sheetData>
    <row r="1" spans="2:1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t="s">
        <v>1</v>
      </c>
      <c r="C2" s="4" t="s">
        <v>2</v>
      </c>
      <c r="D2" s="4" t="s">
        <v>3</v>
      </c>
      <c r="E2" s="4" t="s">
        <v>4</v>
      </c>
      <c r="F2" s="2" t="s">
        <v>77</v>
      </c>
      <c r="G2" s="1" t="s">
        <v>78</v>
      </c>
      <c r="H2" s="2" t="s">
        <v>79</v>
      </c>
      <c r="I2" s="1" t="s">
        <v>80</v>
      </c>
      <c r="J2" s="2" t="s">
        <v>81</v>
      </c>
      <c r="K2" s="1" t="s">
        <v>82</v>
      </c>
      <c r="L2" s="2" t="s">
        <v>83</v>
      </c>
      <c r="M2" s="1" t="s">
        <v>84</v>
      </c>
      <c r="N2" s="2" t="s">
        <v>85</v>
      </c>
      <c r="O2" s="3" t="s">
        <v>86</v>
      </c>
    </row>
    <row r="3" spans="2:15">
      <c r="B3" s="4" t="s">
        <v>20</v>
      </c>
      <c r="C3" s="4" t="s">
        <v>21</v>
      </c>
      <c r="D3" s="4" t="s">
        <v>22</v>
      </c>
      <c r="E3" s="4">
        <v>2025</v>
      </c>
      <c r="F3" s="4">
        <v>11.961</v>
      </c>
      <c r="G3" s="4">
        <v>4.5759999999999996</v>
      </c>
      <c r="H3" s="4">
        <v>11.551</v>
      </c>
      <c r="I3" s="4">
        <v>2.3879999999999999</v>
      </c>
      <c r="J3" s="4">
        <v>9.1219999999999999</v>
      </c>
      <c r="K3" s="4">
        <v>0.17399999999999999</v>
      </c>
      <c r="L3" s="4">
        <v>3.9</v>
      </c>
      <c r="M3" s="4">
        <v>5.4580000000000002</v>
      </c>
      <c r="N3" s="4">
        <v>6.0999999999999999E-2</v>
      </c>
      <c r="O3" s="4">
        <v>0.81</v>
      </c>
    </row>
    <row r="4" spans="2:15">
      <c r="B4" s="4" t="s">
        <v>20</v>
      </c>
      <c r="C4" s="4" t="s">
        <v>21</v>
      </c>
      <c r="D4" s="4" t="s">
        <v>22</v>
      </c>
      <c r="E4" s="4">
        <v>2030</v>
      </c>
      <c r="F4" s="4">
        <v>23.920999999999999</v>
      </c>
      <c r="G4" s="4">
        <v>9.1519999999999992</v>
      </c>
      <c r="H4" s="4">
        <v>23.100999999999999</v>
      </c>
      <c r="I4" s="4">
        <v>4.7759999999999998</v>
      </c>
      <c r="J4" s="4">
        <v>18.242999999999999</v>
      </c>
      <c r="K4" s="4">
        <v>0.34799999999999998</v>
      </c>
      <c r="L4" s="4">
        <v>7.8</v>
      </c>
      <c r="M4" s="4">
        <v>10.914999999999999</v>
      </c>
      <c r="N4" s="4">
        <v>0.123</v>
      </c>
      <c r="O4" s="4">
        <v>1.619</v>
      </c>
    </row>
    <row r="5" spans="2:15">
      <c r="B5" s="4" t="s">
        <v>20</v>
      </c>
      <c r="C5" s="4" t="s">
        <v>21</v>
      </c>
      <c r="D5" s="4" t="s">
        <v>22</v>
      </c>
      <c r="E5" s="4">
        <v>2035</v>
      </c>
      <c r="F5" s="4">
        <v>26.312999999999999</v>
      </c>
      <c r="G5" s="4">
        <v>10.068</v>
      </c>
      <c r="H5" s="4">
        <v>25.411000000000001</v>
      </c>
      <c r="I5" s="4">
        <v>5.2539999999999996</v>
      </c>
      <c r="J5" s="4">
        <v>20.068000000000001</v>
      </c>
      <c r="K5" s="4">
        <v>0.38300000000000001</v>
      </c>
      <c r="L5" s="4">
        <v>8.5790000000000006</v>
      </c>
      <c r="M5" s="4">
        <v>12.007</v>
      </c>
      <c r="N5" s="4">
        <v>0.13500000000000001</v>
      </c>
      <c r="O5" s="4">
        <v>1.7809999999999999</v>
      </c>
    </row>
    <row r="6" spans="2:15">
      <c r="B6" s="4" t="s">
        <v>20</v>
      </c>
      <c r="C6" s="4" t="s">
        <v>21</v>
      </c>
      <c r="D6" s="4" t="s">
        <v>29</v>
      </c>
      <c r="E6" s="4">
        <v>2040</v>
      </c>
      <c r="F6" s="4">
        <v>64.826999999999998</v>
      </c>
      <c r="G6" s="4">
        <v>24.803000000000001</v>
      </c>
      <c r="H6" s="4">
        <v>62.604999999999997</v>
      </c>
      <c r="I6" s="4">
        <v>12.943</v>
      </c>
      <c r="J6" s="4">
        <v>49.439</v>
      </c>
      <c r="K6" s="4">
        <v>0.94399999999999995</v>
      </c>
      <c r="L6" s="4">
        <v>21.137</v>
      </c>
      <c r="M6" s="4">
        <v>29.58</v>
      </c>
      <c r="N6" s="4">
        <v>0.33300000000000002</v>
      </c>
      <c r="O6" s="4">
        <v>4.3879999999999999</v>
      </c>
    </row>
    <row r="7" spans="2:15">
      <c r="B7" s="4" t="s">
        <v>28</v>
      </c>
      <c r="C7" s="4" t="s">
        <v>21</v>
      </c>
      <c r="D7" s="4" t="s">
        <v>22</v>
      </c>
      <c r="E7" s="4">
        <v>2025</v>
      </c>
      <c r="F7" s="4">
        <v>17.28</v>
      </c>
      <c r="G7" s="4">
        <v>8.64</v>
      </c>
      <c r="H7" s="4">
        <v>8.64</v>
      </c>
      <c r="I7" s="4">
        <v>12.96</v>
      </c>
      <c r="J7" s="4">
        <v>8.64</v>
      </c>
      <c r="K7" s="4">
        <v>17.28</v>
      </c>
      <c r="L7" s="4">
        <v>8.64</v>
      </c>
      <c r="M7" s="4">
        <v>12.96</v>
      </c>
      <c r="N7" s="4">
        <v>17.28</v>
      </c>
      <c r="O7" s="4">
        <v>17.28</v>
      </c>
    </row>
    <row r="8" spans="2:15">
      <c r="B8" s="4" t="s">
        <v>28</v>
      </c>
      <c r="C8" s="4" t="s">
        <v>21</v>
      </c>
      <c r="D8" s="4" t="s">
        <v>22</v>
      </c>
      <c r="E8" s="4">
        <v>2030</v>
      </c>
      <c r="F8" s="4">
        <v>28.8</v>
      </c>
      <c r="G8" s="4">
        <v>14.4</v>
      </c>
      <c r="H8" s="4">
        <v>14.4</v>
      </c>
      <c r="I8" s="4">
        <v>21.6</v>
      </c>
      <c r="J8" s="4">
        <v>14.4</v>
      </c>
      <c r="K8" s="4">
        <v>28.8</v>
      </c>
      <c r="L8" s="4">
        <v>14.4</v>
      </c>
      <c r="M8" s="4">
        <v>21.6</v>
      </c>
      <c r="N8" s="4">
        <v>28.8</v>
      </c>
      <c r="O8" s="4">
        <v>28.8</v>
      </c>
    </row>
    <row r="9" spans="2:15">
      <c r="B9" s="4" t="s">
        <v>28</v>
      </c>
      <c r="C9" s="4" t="s">
        <v>21</v>
      </c>
      <c r="D9" s="4" t="s">
        <v>22</v>
      </c>
      <c r="E9" s="4">
        <v>2035</v>
      </c>
      <c r="F9" s="4">
        <v>48</v>
      </c>
      <c r="G9" s="4">
        <v>24</v>
      </c>
      <c r="H9" s="4">
        <v>24</v>
      </c>
      <c r="I9" s="4">
        <v>36</v>
      </c>
      <c r="J9" s="4">
        <v>24</v>
      </c>
      <c r="K9" s="4">
        <v>48</v>
      </c>
      <c r="L9" s="4">
        <v>24</v>
      </c>
      <c r="M9" s="4">
        <v>36</v>
      </c>
      <c r="N9" s="4">
        <v>48</v>
      </c>
      <c r="O9" s="4">
        <v>48</v>
      </c>
    </row>
    <row r="10" spans="2:15">
      <c r="B10" s="4" t="s">
        <v>28</v>
      </c>
      <c r="C10" s="4" t="s">
        <v>21</v>
      </c>
      <c r="D10" s="4" t="s">
        <v>29</v>
      </c>
      <c r="E10" s="4">
        <v>2040</v>
      </c>
      <c r="F10" s="4">
        <v>80</v>
      </c>
      <c r="G10" s="4">
        <v>40</v>
      </c>
      <c r="H10" s="4">
        <v>40</v>
      </c>
      <c r="I10" s="4">
        <v>60</v>
      </c>
      <c r="J10" s="4">
        <v>40</v>
      </c>
      <c r="K10" s="4">
        <v>80</v>
      </c>
      <c r="L10" s="4">
        <v>40</v>
      </c>
      <c r="M10" s="4">
        <v>60</v>
      </c>
      <c r="N10" s="4">
        <v>80</v>
      </c>
      <c r="O10" s="4">
        <v>80</v>
      </c>
    </row>
    <row r="11" spans="2:15">
      <c r="B11" s="4" t="s">
        <v>66</v>
      </c>
      <c r="C11" s="4" t="s">
        <v>21</v>
      </c>
      <c r="D11" s="4" t="s">
        <v>22</v>
      </c>
      <c r="E11" s="4">
        <v>2025</v>
      </c>
      <c r="F11" s="4">
        <v>40</v>
      </c>
      <c r="G11" s="4">
        <v>7.5</v>
      </c>
      <c r="H11" s="4">
        <v>12.5</v>
      </c>
      <c r="I11" s="4">
        <v>37.5</v>
      </c>
      <c r="J11" s="4">
        <v>7.5</v>
      </c>
      <c r="K11" s="4">
        <v>25</v>
      </c>
      <c r="L11" s="4">
        <v>7.5</v>
      </c>
      <c r="M11" s="4">
        <v>12.5</v>
      </c>
      <c r="N11" s="4">
        <v>20</v>
      </c>
      <c r="O11" s="4">
        <v>12.5</v>
      </c>
    </row>
    <row r="12" spans="2:15">
      <c r="B12" s="4" t="s">
        <v>66</v>
      </c>
      <c r="C12" s="4" t="s">
        <v>21</v>
      </c>
      <c r="D12" s="4" t="s">
        <v>22</v>
      </c>
      <c r="E12" s="4">
        <v>2030</v>
      </c>
      <c r="F12" s="4">
        <v>40</v>
      </c>
      <c r="G12" s="4">
        <v>7.5</v>
      </c>
      <c r="H12" s="4">
        <v>12.5</v>
      </c>
      <c r="I12" s="4">
        <v>37.5</v>
      </c>
      <c r="J12" s="4">
        <v>7.5</v>
      </c>
      <c r="K12" s="4">
        <v>25</v>
      </c>
      <c r="L12" s="4">
        <v>7.5</v>
      </c>
      <c r="M12" s="4">
        <v>12.5</v>
      </c>
      <c r="N12" s="4">
        <v>20</v>
      </c>
      <c r="O12" s="4">
        <v>12.5</v>
      </c>
    </row>
    <row r="13" spans="2:15">
      <c r="B13" s="4" t="s">
        <v>66</v>
      </c>
      <c r="C13" s="4" t="s">
        <v>21</v>
      </c>
      <c r="D13" s="4" t="s">
        <v>22</v>
      </c>
      <c r="E13" s="4">
        <v>2035</v>
      </c>
      <c r="F13" s="4">
        <v>40</v>
      </c>
      <c r="G13" s="4">
        <v>7.5</v>
      </c>
      <c r="H13" s="4">
        <v>12.5</v>
      </c>
      <c r="I13" s="4">
        <v>37.5</v>
      </c>
      <c r="J13" s="4">
        <v>7.5</v>
      </c>
      <c r="K13" s="4">
        <v>25</v>
      </c>
      <c r="L13" s="4">
        <v>7.5</v>
      </c>
      <c r="M13" s="4">
        <v>12.5</v>
      </c>
      <c r="N13" s="4">
        <v>20</v>
      </c>
      <c r="O13" s="4">
        <v>12.5</v>
      </c>
    </row>
    <row r="14" spans="2:15">
      <c r="B14" s="4" t="s">
        <v>66</v>
      </c>
      <c r="C14" s="4" t="s">
        <v>21</v>
      </c>
      <c r="D14" s="4" t="s">
        <v>29</v>
      </c>
      <c r="E14" s="4">
        <v>2040</v>
      </c>
      <c r="F14" s="4">
        <v>160</v>
      </c>
      <c r="G14" s="4">
        <v>30</v>
      </c>
      <c r="H14" s="4">
        <v>50</v>
      </c>
      <c r="I14" s="4">
        <v>150</v>
      </c>
      <c r="J14" s="4">
        <v>30</v>
      </c>
      <c r="K14" s="4">
        <v>100</v>
      </c>
      <c r="L14" s="4">
        <v>30</v>
      </c>
      <c r="M14" s="4">
        <v>50</v>
      </c>
      <c r="N14" s="4">
        <v>80</v>
      </c>
      <c r="O14" s="4">
        <v>50</v>
      </c>
    </row>
    <row r="16" spans="2:15">
      <c r="B16" t="s">
        <v>1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28</v>
      </c>
      <c r="H16" s="4" t="s">
        <v>28</v>
      </c>
      <c r="I16" s="4" t="s">
        <v>28</v>
      </c>
      <c r="J16" s="4" t="s">
        <v>28</v>
      </c>
      <c r="K16" s="4" t="s">
        <v>66</v>
      </c>
      <c r="L16" s="4" t="s">
        <v>66</v>
      </c>
      <c r="M16" s="4" t="s">
        <v>66</v>
      </c>
      <c r="N16" s="4" t="s">
        <v>66</v>
      </c>
    </row>
    <row r="17" spans="2:14">
      <c r="B17" s="4" t="s">
        <v>2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 t="s">
        <v>21</v>
      </c>
      <c r="L17" s="4" t="s">
        <v>21</v>
      </c>
      <c r="M17" s="4" t="s">
        <v>21</v>
      </c>
      <c r="N17" s="4" t="s">
        <v>21</v>
      </c>
    </row>
    <row r="18" spans="2:14">
      <c r="B18" s="4" t="s">
        <v>3</v>
      </c>
      <c r="C18" s="4" t="s">
        <v>22</v>
      </c>
      <c r="D18" s="4" t="s">
        <v>22</v>
      </c>
      <c r="E18" s="4" t="s">
        <v>22</v>
      </c>
      <c r="F18" s="4" t="s">
        <v>29</v>
      </c>
      <c r="G18" s="4" t="s">
        <v>22</v>
      </c>
      <c r="H18" s="4" t="s">
        <v>22</v>
      </c>
      <c r="I18" s="4" t="s">
        <v>22</v>
      </c>
      <c r="J18" s="4" t="s">
        <v>29</v>
      </c>
      <c r="K18" s="4" t="s">
        <v>22</v>
      </c>
      <c r="L18" s="4" t="s">
        <v>22</v>
      </c>
      <c r="M18" s="4" t="s">
        <v>22</v>
      </c>
      <c r="N18" s="4" t="s">
        <v>29</v>
      </c>
    </row>
    <row r="19" spans="2:14">
      <c r="B19" s="4" t="s">
        <v>4</v>
      </c>
      <c r="C19" s="4">
        <v>2025</v>
      </c>
      <c r="D19" s="4">
        <v>2030</v>
      </c>
      <c r="E19" s="4">
        <v>2035</v>
      </c>
      <c r="F19" s="4">
        <v>2040</v>
      </c>
      <c r="G19" s="4">
        <v>2025</v>
      </c>
      <c r="H19" s="4">
        <v>2030</v>
      </c>
      <c r="I19" s="4">
        <v>2035</v>
      </c>
      <c r="J19" s="4">
        <v>2040</v>
      </c>
      <c r="K19" s="4">
        <v>2025</v>
      </c>
      <c r="L19" s="4">
        <v>2030</v>
      </c>
      <c r="M19" s="4">
        <v>2035</v>
      </c>
      <c r="N19" s="4">
        <v>2040</v>
      </c>
    </row>
    <row r="20" spans="2:14">
      <c r="B20" s="2" t="s">
        <v>77</v>
      </c>
      <c r="C20" s="4">
        <v>11.961</v>
      </c>
      <c r="D20" s="4">
        <v>23.920999999999999</v>
      </c>
      <c r="E20" s="4">
        <v>26.312999999999999</v>
      </c>
      <c r="F20" s="4">
        <v>64.826999999999998</v>
      </c>
      <c r="G20" s="4">
        <v>17.28</v>
      </c>
      <c r="H20" s="4">
        <v>28.8</v>
      </c>
      <c r="I20" s="4">
        <v>48</v>
      </c>
      <c r="J20" s="4">
        <v>80</v>
      </c>
      <c r="K20" s="4">
        <v>40</v>
      </c>
      <c r="L20" s="4">
        <v>40</v>
      </c>
      <c r="M20" s="4">
        <v>40</v>
      </c>
      <c r="N20" s="4">
        <v>160</v>
      </c>
    </row>
    <row r="21" spans="2:14">
      <c r="B21" s="1" t="s">
        <v>78</v>
      </c>
      <c r="C21" s="4">
        <v>4.5759999999999996</v>
      </c>
      <c r="D21" s="4">
        <v>9.1519999999999992</v>
      </c>
      <c r="E21" s="4">
        <v>10.068</v>
      </c>
      <c r="F21" s="4">
        <v>24.803000000000001</v>
      </c>
      <c r="G21" s="4">
        <v>8.64</v>
      </c>
      <c r="H21" s="4">
        <v>14.4</v>
      </c>
      <c r="I21" s="4">
        <v>24</v>
      </c>
      <c r="J21" s="4">
        <v>40</v>
      </c>
      <c r="K21" s="4">
        <v>7.5</v>
      </c>
      <c r="L21" s="4">
        <v>7.5</v>
      </c>
      <c r="M21" s="4">
        <v>7.5</v>
      </c>
      <c r="N21" s="4">
        <v>30</v>
      </c>
    </row>
    <row r="22" spans="2:14">
      <c r="B22" s="2" t="s">
        <v>79</v>
      </c>
      <c r="C22" s="4">
        <v>11.551</v>
      </c>
      <c r="D22" s="4">
        <v>23.100999999999999</v>
      </c>
      <c r="E22" s="4">
        <v>25.411000000000001</v>
      </c>
      <c r="F22" s="4">
        <v>62.604999999999997</v>
      </c>
      <c r="G22" s="4">
        <v>8.64</v>
      </c>
      <c r="H22" s="4">
        <v>14.4</v>
      </c>
      <c r="I22" s="4">
        <v>24</v>
      </c>
      <c r="J22" s="4">
        <v>40</v>
      </c>
      <c r="K22" s="4">
        <v>12.5</v>
      </c>
      <c r="L22" s="4">
        <v>12.5</v>
      </c>
      <c r="M22" s="4">
        <v>12.5</v>
      </c>
      <c r="N22" s="4">
        <v>50</v>
      </c>
    </row>
    <row r="23" spans="2:14">
      <c r="B23" s="1" t="s">
        <v>80</v>
      </c>
      <c r="C23" s="4">
        <v>2.3879999999999999</v>
      </c>
      <c r="D23" s="4">
        <v>4.7759999999999998</v>
      </c>
      <c r="E23" s="4">
        <v>5.2539999999999996</v>
      </c>
      <c r="F23" s="4">
        <v>12.943</v>
      </c>
      <c r="G23" s="4">
        <v>12.96</v>
      </c>
      <c r="H23" s="4">
        <v>21.6</v>
      </c>
      <c r="I23" s="4">
        <v>36</v>
      </c>
      <c r="J23" s="4">
        <v>60</v>
      </c>
      <c r="K23" s="4">
        <v>37.5</v>
      </c>
      <c r="L23" s="4">
        <v>37.5</v>
      </c>
      <c r="M23" s="4">
        <v>37.5</v>
      </c>
      <c r="N23" s="4">
        <v>150</v>
      </c>
    </row>
    <row r="24" spans="2:14">
      <c r="B24" s="2" t="s">
        <v>81</v>
      </c>
      <c r="C24" s="4">
        <v>9.1219999999999999</v>
      </c>
      <c r="D24" s="4">
        <v>18.242999999999999</v>
      </c>
      <c r="E24" s="4">
        <v>20.068000000000001</v>
      </c>
      <c r="F24" s="4">
        <v>49.439</v>
      </c>
      <c r="G24" s="4">
        <v>8.64</v>
      </c>
      <c r="H24" s="4">
        <v>14.4</v>
      </c>
      <c r="I24" s="4">
        <v>24</v>
      </c>
      <c r="J24" s="4">
        <v>40</v>
      </c>
      <c r="K24" s="4">
        <v>7.5</v>
      </c>
      <c r="L24" s="4">
        <v>7.5</v>
      </c>
      <c r="M24" s="4">
        <v>7.5</v>
      </c>
      <c r="N24" s="4">
        <v>30</v>
      </c>
    </row>
    <row r="25" spans="2:14">
      <c r="B25" s="1" t="s">
        <v>82</v>
      </c>
      <c r="C25" s="4">
        <v>0.17399999999999999</v>
      </c>
      <c r="D25" s="4">
        <v>0.34799999999999998</v>
      </c>
      <c r="E25" s="4">
        <v>0.38300000000000001</v>
      </c>
      <c r="F25" s="4">
        <v>0.94399999999999995</v>
      </c>
      <c r="G25" s="4">
        <v>17.28</v>
      </c>
      <c r="H25" s="4">
        <v>28.8</v>
      </c>
      <c r="I25" s="4">
        <v>48</v>
      </c>
      <c r="J25" s="4">
        <v>80</v>
      </c>
      <c r="K25" s="4">
        <v>25</v>
      </c>
      <c r="L25" s="4">
        <v>25</v>
      </c>
      <c r="M25" s="4">
        <v>25</v>
      </c>
      <c r="N25" s="4">
        <v>100</v>
      </c>
    </row>
    <row r="26" spans="2:14">
      <c r="B26" s="2" t="s">
        <v>83</v>
      </c>
      <c r="C26" s="4">
        <v>3.9</v>
      </c>
      <c r="D26" s="4">
        <v>7.8</v>
      </c>
      <c r="E26" s="4">
        <v>8.5790000000000006</v>
      </c>
      <c r="F26" s="4">
        <v>21.137</v>
      </c>
      <c r="G26" s="4">
        <v>8.64</v>
      </c>
      <c r="H26" s="4">
        <v>14.4</v>
      </c>
      <c r="I26" s="4">
        <v>24</v>
      </c>
      <c r="J26" s="4">
        <v>40</v>
      </c>
      <c r="K26" s="4">
        <v>7.5</v>
      </c>
      <c r="L26" s="4">
        <v>7.5</v>
      </c>
      <c r="M26" s="4">
        <v>7.5</v>
      </c>
      <c r="N26" s="4">
        <v>30</v>
      </c>
    </row>
    <row r="27" spans="2:14">
      <c r="B27" s="1" t="s">
        <v>84</v>
      </c>
      <c r="C27" s="4">
        <v>5.4580000000000002</v>
      </c>
      <c r="D27" s="4">
        <v>10.914999999999999</v>
      </c>
      <c r="E27" s="4">
        <v>12.007</v>
      </c>
      <c r="F27" s="4">
        <v>29.58</v>
      </c>
      <c r="G27" s="4">
        <v>12.96</v>
      </c>
      <c r="H27" s="4">
        <v>21.6</v>
      </c>
      <c r="I27" s="4">
        <v>36</v>
      </c>
      <c r="J27" s="4">
        <v>60</v>
      </c>
      <c r="K27" s="4">
        <v>12.5</v>
      </c>
      <c r="L27" s="4">
        <v>12.5</v>
      </c>
      <c r="M27" s="4">
        <v>12.5</v>
      </c>
      <c r="N27" s="4">
        <v>50</v>
      </c>
    </row>
    <row r="28" spans="2:14">
      <c r="B28" s="2" t="s">
        <v>85</v>
      </c>
      <c r="C28" s="4">
        <v>6.0999999999999999E-2</v>
      </c>
      <c r="D28" s="4">
        <v>0.123</v>
      </c>
      <c r="E28" s="4">
        <v>0.13500000000000001</v>
      </c>
      <c r="F28" s="4">
        <v>0.33300000000000002</v>
      </c>
      <c r="G28" s="4">
        <v>17.28</v>
      </c>
      <c r="H28" s="4">
        <v>28.8</v>
      </c>
      <c r="I28" s="4">
        <v>48</v>
      </c>
      <c r="J28" s="4">
        <v>80</v>
      </c>
      <c r="K28" s="4">
        <v>20</v>
      </c>
      <c r="L28" s="4">
        <v>20</v>
      </c>
      <c r="M28" s="4">
        <v>20</v>
      </c>
      <c r="N28" s="4">
        <v>80</v>
      </c>
    </row>
    <row r="29" spans="2:14">
      <c r="B29" s="3" t="s">
        <v>86</v>
      </c>
      <c r="C29" s="4">
        <v>0.81</v>
      </c>
      <c r="D29" s="4">
        <v>1.619</v>
      </c>
      <c r="E29" s="4">
        <v>1.7809999999999999</v>
      </c>
      <c r="F29" s="4">
        <v>4.3879999999999999</v>
      </c>
      <c r="G29" s="4">
        <v>17.28</v>
      </c>
      <c r="H29" s="4">
        <v>28.8</v>
      </c>
      <c r="I29" s="4">
        <v>48</v>
      </c>
      <c r="J29" s="4">
        <v>80</v>
      </c>
      <c r="K29" s="4">
        <v>12.5</v>
      </c>
      <c r="L29" s="4">
        <v>12.5</v>
      </c>
      <c r="M29" s="4">
        <v>12.5</v>
      </c>
      <c r="N29" s="4">
        <v>50</v>
      </c>
    </row>
    <row r="32" spans="2:14">
      <c r="B32" t="s">
        <v>87</v>
      </c>
    </row>
    <row r="33" spans="2:2">
      <c r="B33">
        <v>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67E00E-6CA6-4575-BB78-FD1CA68B7F68}"/>
</file>

<file path=customXml/itemProps2.xml><?xml version="1.0" encoding="utf-8"?>
<ds:datastoreItem xmlns:ds="http://schemas.openxmlformats.org/officeDocument/2006/customXml" ds:itemID="{4DA0FABD-90A4-4D48-95E6-0C1C9D233020}"/>
</file>

<file path=customXml/itemProps3.xml><?xml version="1.0" encoding="utf-8"?>
<ds:datastoreItem xmlns:ds="http://schemas.openxmlformats.org/officeDocument/2006/customXml" ds:itemID="{00A748D7-2133-42C3-8702-E8B0355B60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Sofia Pilar De Oliveira Rufino</cp:lastModifiedBy>
  <cp:revision/>
  <dcterms:created xsi:type="dcterms:W3CDTF">2025-03-21T12:28:32Z</dcterms:created>
  <dcterms:modified xsi:type="dcterms:W3CDTF">2025-04-10T19:17:06Z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</Properties>
</file>