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\PhD Courses\Complex_Networks\Code\"/>
    </mc:Choice>
  </mc:AlternateContent>
  <bookViews>
    <workbookView xWindow="0" yWindow="0" windowWidth="16170" windowHeight="60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6" i="1" l="1"/>
  <c r="AE56" i="1" s="1"/>
  <c r="AE55" i="1"/>
  <c r="AE54" i="1"/>
  <c r="AE53" i="1"/>
  <c r="AE52" i="1"/>
  <c r="AD51" i="1"/>
  <c r="AE51" i="1" s="1"/>
  <c r="AE50" i="1"/>
  <c r="AE49" i="1"/>
  <c r="AD48" i="1"/>
  <c r="AE48" i="1" s="1"/>
  <c r="AD47" i="1"/>
  <c r="AE47" i="1" s="1"/>
  <c r="AE46" i="1"/>
  <c r="AE45" i="1"/>
  <c r="AD44" i="1"/>
  <c r="AE44" i="1" s="1"/>
  <c r="AD43" i="1"/>
  <c r="AE43" i="1" s="1"/>
  <c r="AD42" i="1"/>
  <c r="AE42" i="1" s="1"/>
  <c r="AD41" i="1"/>
  <c r="AE41" i="1" s="1"/>
  <c r="AD40" i="1"/>
  <c r="AE40" i="1" s="1"/>
  <c r="AE39" i="1"/>
  <c r="AE38" i="1"/>
  <c r="AE37" i="1"/>
  <c r="AE36" i="1"/>
  <c r="AD35" i="1"/>
  <c r="AE35" i="1" s="1"/>
  <c r="AD34" i="1"/>
  <c r="AE34" i="1" s="1"/>
  <c r="AE33" i="1"/>
  <c r="AE32" i="1"/>
  <c r="AD31" i="1"/>
  <c r="AE31" i="1" s="1"/>
  <c r="AD30" i="1"/>
  <c r="AE30" i="1" s="1"/>
  <c r="AD29" i="1"/>
  <c r="AE29" i="1" s="1"/>
  <c r="AE28" i="1"/>
  <c r="AE27" i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E18" i="1"/>
  <c r="AE17" i="1"/>
  <c r="AD16" i="1"/>
  <c r="AE16" i="1" s="1"/>
  <c r="AD15" i="1"/>
  <c r="AE15" i="1" s="1"/>
  <c r="AD14" i="1"/>
  <c r="AE14" i="1" s="1"/>
  <c r="AD13" i="1"/>
  <c r="AE13" i="1" s="1"/>
  <c r="AD12" i="1"/>
  <c r="AE12" i="1" s="1"/>
  <c r="AE11" i="1"/>
  <c r="AE10" i="1"/>
  <c r="AD9" i="1"/>
  <c r="AE9" i="1" s="1"/>
  <c r="AD8" i="1"/>
  <c r="AE8" i="1" s="1"/>
  <c r="AD7" i="1"/>
  <c r="AE7" i="1" s="1"/>
  <c r="AD6" i="1"/>
  <c r="AE6" i="1" s="1"/>
  <c r="AD5" i="1"/>
  <c r="AE5" i="1" s="1"/>
  <c r="AD4" i="1"/>
  <c r="AE4" i="1" s="1"/>
  <c r="AD3" i="1"/>
  <c r="AE3" i="1" s="1"/>
  <c r="AD2" i="1"/>
  <c r="AE2" i="1" s="1"/>
  <c r="AA56" i="1" l="1"/>
  <c r="AB56" i="1" s="1"/>
  <c r="AB55" i="1"/>
  <c r="AB54" i="1"/>
  <c r="AB53" i="1"/>
  <c r="AB52" i="1"/>
  <c r="AA51" i="1"/>
  <c r="AB51" i="1" s="1"/>
  <c r="AB50" i="1"/>
  <c r="AB49" i="1"/>
  <c r="AA48" i="1"/>
  <c r="AB48" i="1" s="1"/>
  <c r="AA47" i="1"/>
  <c r="AB47" i="1" s="1"/>
  <c r="AB46" i="1"/>
  <c r="AB45" i="1"/>
  <c r="AA44" i="1"/>
  <c r="AB44" i="1" s="1"/>
  <c r="AA43" i="1"/>
  <c r="AB43" i="1" s="1"/>
  <c r="AA42" i="1"/>
  <c r="AB42" i="1" s="1"/>
  <c r="AA41" i="1"/>
  <c r="AB41" i="1" s="1"/>
  <c r="AA40" i="1"/>
  <c r="AB40" i="1" s="1"/>
  <c r="AB39" i="1"/>
  <c r="AB38" i="1"/>
  <c r="AB37" i="1"/>
  <c r="AB36" i="1"/>
  <c r="AA35" i="1"/>
  <c r="AB35" i="1" s="1"/>
  <c r="AA34" i="1"/>
  <c r="AB34" i="1" s="1"/>
  <c r="AB33" i="1"/>
  <c r="AB32" i="1"/>
  <c r="AA31" i="1"/>
  <c r="AB31" i="1" s="1"/>
  <c r="AA30" i="1"/>
  <c r="AB30" i="1" s="1"/>
  <c r="AA29" i="1"/>
  <c r="AB29" i="1" s="1"/>
  <c r="AB28" i="1"/>
  <c r="AB27" i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B18" i="1"/>
  <c r="AB17" i="1"/>
  <c r="AA16" i="1"/>
  <c r="AB16" i="1" s="1"/>
  <c r="AA15" i="1"/>
  <c r="AB15" i="1" s="1"/>
  <c r="AA14" i="1"/>
  <c r="AB14" i="1" s="1"/>
  <c r="AA13" i="1"/>
  <c r="AB13" i="1" s="1"/>
  <c r="AA12" i="1"/>
  <c r="AB12" i="1" s="1"/>
  <c r="AB11" i="1"/>
  <c r="AB10" i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  <c r="AA2" i="1"/>
  <c r="AB2" i="1" s="1"/>
  <c r="X56" i="1" l="1"/>
  <c r="Y56" i="1" s="1"/>
  <c r="Y55" i="1"/>
  <c r="Y54" i="1"/>
  <c r="Y53" i="1"/>
  <c r="Y52" i="1"/>
  <c r="X51" i="1"/>
  <c r="Y51" i="1" s="1"/>
  <c r="Y50" i="1"/>
  <c r="Y49" i="1"/>
  <c r="X48" i="1"/>
  <c r="Y48" i="1" s="1"/>
  <c r="X47" i="1"/>
  <c r="Y47" i="1" s="1"/>
  <c r="Y46" i="1"/>
  <c r="Y45" i="1"/>
  <c r="X44" i="1"/>
  <c r="Y44" i="1" s="1"/>
  <c r="X43" i="1"/>
  <c r="Y43" i="1" s="1"/>
  <c r="X42" i="1"/>
  <c r="Y42" i="1" s="1"/>
  <c r="X41" i="1"/>
  <c r="Y41" i="1" s="1"/>
  <c r="X40" i="1"/>
  <c r="Y40" i="1" s="1"/>
  <c r="Y39" i="1"/>
  <c r="Y38" i="1"/>
  <c r="Y37" i="1"/>
  <c r="Y36" i="1"/>
  <c r="X35" i="1"/>
  <c r="Y35" i="1" s="1"/>
  <c r="X34" i="1"/>
  <c r="Y34" i="1" s="1"/>
  <c r="Y33" i="1"/>
  <c r="Y32" i="1"/>
  <c r="X31" i="1"/>
  <c r="Y31" i="1" s="1"/>
  <c r="X30" i="1"/>
  <c r="Y30" i="1" s="1"/>
  <c r="X29" i="1"/>
  <c r="Y29" i="1" s="1"/>
  <c r="Y28" i="1"/>
  <c r="Y27" i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Y18" i="1"/>
  <c r="Y17" i="1"/>
  <c r="X16" i="1"/>
  <c r="Y16" i="1" s="1"/>
  <c r="X15" i="1"/>
  <c r="Y15" i="1" s="1"/>
  <c r="X14" i="1"/>
  <c r="Y14" i="1" s="1"/>
  <c r="X13" i="1"/>
  <c r="Y13" i="1" s="1"/>
  <c r="X12" i="1"/>
  <c r="Y12" i="1" s="1"/>
  <c r="Y11" i="1"/>
  <c r="Y10" i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X2" i="1"/>
  <c r="Y2" i="1" s="1"/>
  <c r="U56" i="1" l="1"/>
  <c r="U51" i="1"/>
  <c r="U48" i="1"/>
  <c r="U47" i="1"/>
  <c r="U44" i="1"/>
  <c r="U43" i="1"/>
  <c r="U42" i="1"/>
  <c r="U41" i="1"/>
  <c r="U40" i="1"/>
  <c r="U35" i="1"/>
  <c r="U34" i="1"/>
  <c r="U31" i="1"/>
  <c r="U30" i="1"/>
  <c r="U29" i="1"/>
  <c r="U26" i="1"/>
  <c r="U25" i="1"/>
  <c r="U24" i="1"/>
  <c r="U23" i="1"/>
  <c r="U22" i="1"/>
  <c r="U21" i="1"/>
  <c r="U20" i="1"/>
  <c r="U19" i="1"/>
  <c r="U16" i="1"/>
  <c r="U15" i="1"/>
  <c r="U14" i="1"/>
  <c r="U13" i="1"/>
  <c r="U12" i="1"/>
  <c r="U9" i="1"/>
  <c r="U8" i="1"/>
  <c r="U7" i="1"/>
  <c r="U6" i="1"/>
  <c r="U5" i="1"/>
  <c r="U4" i="1"/>
  <c r="U3" i="1"/>
  <c r="U2" i="1"/>
  <c r="R3" i="1" l="1"/>
  <c r="R4" i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R13" i="1"/>
  <c r="S13" i="1" s="1"/>
  <c r="R14" i="1"/>
  <c r="S14" i="1" s="1"/>
  <c r="R15" i="1"/>
  <c r="R16" i="1"/>
  <c r="S16" i="1" s="1"/>
  <c r="R17" i="1"/>
  <c r="S17" i="1" s="1"/>
  <c r="R18" i="1"/>
  <c r="S18" i="1" s="1"/>
  <c r="R19" i="1"/>
  <c r="R20" i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R28" i="1"/>
  <c r="S28" i="1" s="1"/>
  <c r="R29" i="1"/>
  <c r="R30" i="1"/>
  <c r="S30" i="1" s="1"/>
  <c r="R31" i="1"/>
  <c r="R32" i="1"/>
  <c r="S32" i="1" s="1"/>
  <c r="R33" i="1"/>
  <c r="S33" i="1" s="1"/>
  <c r="R34" i="1"/>
  <c r="S34" i="1" s="1"/>
  <c r="R35" i="1"/>
  <c r="R36" i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R44" i="1"/>
  <c r="R45" i="1"/>
  <c r="S45" i="1" s="1"/>
  <c r="R46" i="1"/>
  <c r="S46" i="1" s="1"/>
  <c r="R47" i="1"/>
  <c r="R48" i="1"/>
  <c r="S48" i="1" s="1"/>
  <c r="R49" i="1"/>
  <c r="S49" i="1" s="1"/>
  <c r="R50" i="1"/>
  <c r="S50" i="1" s="1"/>
  <c r="R51" i="1"/>
  <c r="R52" i="1"/>
  <c r="R53" i="1"/>
  <c r="S53" i="1" s="1"/>
  <c r="R54" i="1"/>
  <c r="S54" i="1" s="1"/>
  <c r="R55" i="1"/>
  <c r="S55" i="1" s="1"/>
  <c r="R56" i="1"/>
  <c r="S56" i="1" s="1"/>
  <c r="R2" i="1"/>
  <c r="S2" i="1" s="1"/>
  <c r="S52" i="1"/>
  <c r="S51" i="1"/>
  <c r="S47" i="1"/>
  <c r="S44" i="1"/>
  <c r="S43" i="1"/>
  <c r="S36" i="1"/>
  <c r="S35" i="1"/>
  <c r="S31" i="1"/>
  <c r="S29" i="1"/>
  <c r="S27" i="1"/>
  <c r="S20" i="1"/>
  <c r="S19" i="1"/>
  <c r="S15" i="1"/>
  <c r="S12" i="1"/>
  <c r="S4" i="1"/>
  <c r="S3" i="1"/>
  <c r="M55" i="1" l="1"/>
  <c r="M54" i="1"/>
  <c r="M53" i="1"/>
  <c r="M52" i="1"/>
  <c r="M50" i="1"/>
  <c r="M49" i="1"/>
  <c r="M46" i="1"/>
  <c r="M45" i="1"/>
  <c r="M39" i="1"/>
  <c r="M38" i="1"/>
  <c r="M37" i="1"/>
  <c r="M36" i="1"/>
  <c r="M33" i="1"/>
  <c r="M32" i="1"/>
  <c r="M28" i="1"/>
  <c r="M27" i="1"/>
  <c r="M18" i="1"/>
  <c r="M17" i="1"/>
  <c r="M11" i="1"/>
  <c r="M10" i="1"/>
  <c r="L8" i="1"/>
  <c r="M8" i="1" s="1"/>
  <c r="L7" i="1"/>
  <c r="M7" i="1" s="1"/>
  <c r="L9" i="1"/>
  <c r="M9" i="1" s="1"/>
  <c r="L12" i="1"/>
  <c r="M12" i="1" s="1"/>
  <c r="L13" i="1"/>
  <c r="M13" i="1" s="1"/>
  <c r="L14" i="1"/>
  <c r="M14" i="1" s="1"/>
  <c r="L15" i="1"/>
  <c r="M15" i="1" s="1"/>
  <c r="L16" i="1"/>
  <c r="M16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9" i="1"/>
  <c r="M29" i="1" s="1"/>
  <c r="L30" i="1"/>
  <c r="M30" i="1" s="1"/>
  <c r="L31" i="1"/>
  <c r="M31" i="1" s="1"/>
  <c r="L34" i="1"/>
  <c r="M34" i="1" s="1"/>
  <c r="L35" i="1"/>
  <c r="M35" i="1" s="1"/>
  <c r="L40" i="1"/>
  <c r="M40" i="1" s="1"/>
  <c r="L41" i="1"/>
  <c r="M41" i="1" s="1"/>
  <c r="L42" i="1"/>
  <c r="M42" i="1" s="1"/>
  <c r="L43" i="1"/>
  <c r="M43" i="1" s="1"/>
  <c r="L44" i="1"/>
  <c r="M44" i="1" s="1"/>
  <c r="L47" i="1"/>
  <c r="M47" i="1" s="1"/>
  <c r="L48" i="1"/>
  <c r="M48" i="1" s="1"/>
  <c r="L51" i="1"/>
  <c r="M51" i="1" s="1"/>
  <c r="L56" i="1"/>
  <c r="M56" i="1" s="1"/>
  <c r="L6" i="1"/>
  <c r="M6" i="1" s="1"/>
  <c r="L5" i="1"/>
  <c r="M5" i="1" s="1"/>
  <c r="L4" i="1"/>
  <c r="M4" i="1" s="1"/>
  <c r="L3" i="1"/>
  <c r="M3" i="1" s="1"/>
  <c r="L2" i="1"/>
  <c r="M2" i="1" s="1"/>
  <c r="O35" i="1"/>
  <c r="P35" i="1" s="1"/>
  <c r="O40" i="1"/>
  <c r="P40" i="1" s="1"/>
  <c r="O41" i="1"/>
  <c r="P41" i="1" s="1"/>
  <c r="O42" i="1"/>
  <c r="P42" i="1" s="1"/>
  <c r="O43" i="1"/>
  <c r="P43" i="1" s="1"/>
  <c r="O44" i="1"/>
  <c r="O47" i="1"/>
  <c r="P47" i="1" s="1"/>
  <c r="O48" i="1"/>
  <c r="P48" i="1" s="1"/>
  <c r="O51" i="1"/>
  <c r="P51" i="1" s="1"/>
  <c r="P55" i="1"/>
  <c r="O56" i="1"/>
  <c r="P56" i="1" s="1"/>
  <c r="O34" i="1"/>
  <c r="O31" i="1"/>
  <c r="P31" i="1" s="1"/>
  <c r="O30" i="1"/>
  <c r="P30" i="1" s="1"/>
  <c r="O29" i="1"/>
  <c r="P29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6" i="1"/>
  <c r="P16" i="1" s="1"/>
  <c r="O15" i="1"/>
  <c r="O14" i="1"/>
  <c r="P14" i="1" s="1"/>
  <c r="O13" i="1"/>
  <c r="P13" i="1" s="1"/>
  <c r="O12" i="1"/>
  <c r="P12" i="1" s="1"/>
  <c r="O9" i="1"/>
  <c r="P9" i="1" s="1"/>
  <c r="O8" i="1"/>
  <c r="P8" i="1" s="1"/>
  <c r="P10" i="1"/>
  <c r="P11" i="1"/>
  <c r="P15" i="1"/>
  <c r="P17" i="1"/>
  <c r="P18" i="1"/>
  <c r="P27" i="1"/>
  <c r="P28" i="1"/>
  <c r="P32" i="1"/>
  <c r="P33" i="1"/>
  <c r="P34" i="1"/>
  <c r="P36" i="1"/>
  <c r="P37" i="1"/>
  <c r="P38" i="1"/>
  <c r="P39" i="1"/>
  <c r="P44" i="1"/>
  <c r="P45" i="1"/>
  <c r="P46" i="1"/>
  <c r="P49" i="1"/>
  <c r="P50" i="1"/>
  <c r="P52" i="1"/>
  <c r="P53" i="1"/>
  <c r="P54" i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J55" i="1" l="1"/>
  <c r="V55" i="1"/>
  <c r="J43" i="1"/>
  <c r="V43" i="1"/>
  <c r="J35" i="1"/>
  <c r="V35" i="1"/>
  <c r="J27" i="1"/>
  <c r="V27" i="1"/>
  <c r="J19" i="1"/>
  <c r="V19" i="1"/>
  <c r="J7" i="1"/>
  <c r="V7" i="1"/>
  <c r="J54" i="1"/>
  <c r="V54" i="1"/>
  <c r="J42" i="1"/>
  <c r="V42" i="1"/>
  <c r="J30" i="1"/>
  <c r="V30" i="1"/>
  <c r="J18" i="1"/>
  <c r="V18" i="1"/>
  <c r="J2" i="1"/>
  <c r="V2" i="1"/>
  <c r="J37" i="1"/>
  <c r="V37" i="1"/>
  <c r="J21" i="1"/>
  <c r="V21" i="1"/>
  <c r="J5" i="1"/>
  <c r="V5" i="1"/>
  <c r="J51" i="1"/>
  <c r="V51" i="1"/>
  <c r="J47" i="1"/>
  <c r="V47" i="1"/>
  <c r="J39" i="1"/>
  <c r="V39" i="1"/>
  <c r="J31" i="1"/>
  <c r="V31" i="1"/>
  <c r="J23" i="1"/>
  <c r="V23" i="1"/>
  <c r="J15" i="1"/>
  <c r="V15" i="1"/>
  <c r="J11" i="1"/>
  <c r="V11" i="1"/>
  <c r="J3" i="1"/>
  <c r="V3" i="1"/>
  <c r="J50" i="1"/>
  <c r="V50" i="1"/>
  <c r="J46" i="1"/>
  <c r="V46" i="1"/>
  <c r="J38" i="1"/>
  <c r="V38" i="1"/>
  <c r="J34" i="1"/>
  <c r="V34" i="1"/>
  <c r="J26" i="1"/>
  <c r="V26" i="1"/>
  <c r="J22" i="1"/>
  <c r="V22" i="1"/>
  <c r="J14" i="1"/>
  <c r="V14" i="1"/>
  <c r="J10" i="1"/>
  <c r="V10" i="1"/>
  <c r="J6" i="1"/>
  <c r="V6" i="1"/>
  <c r="J53" i="1"/>
  <c r="V53" i="1"/>
  <c r="J49" i="1"/>
  <c r="V49" i="1"/>
  <c r="J45" i="1"/>
  <c r="V45" i="1"/>
  <c r="J41" i="1"/>
  <c r="V41" i="1"/>
  <c r="J33" i="1"/>
  <c r="V33" i="1"/>
  <c r="J29" i="1"/>
  <c r="V29" i="1"/>
  <c r="J25" i="1"/>
  <c r="V25" i="1"/>
  <c r="J17" i="1"/>
  <c r="V17" i="1"/>
  <c r="J13" i="1"/>
  <c r="V13" i="1"/>
  <c r="J9" i="1"/>
  <c r="V9" i="1"/>
  <c r="J56" i="1"/>
  <c r="V56" i="1"/>
  <c r="J52" i="1"/>
  <c r="V52" i="1"/>
  <c r="J48" i="1"/>
  <c r="V48" i="1"/>
  <c r="J44" i="1"/>
  <c r="V44" i="1"/>
  <c r="J40" i="1"/>
  <c r="V40" i="1"/>
  <c r="J36" i="1"/>
  <c r="V36" i="1"/>
  <c r="J32" i="1"/>
  <c r="V32" i="1"/>
  <c r="J28" i="1"/>
  <c r="V28" i="1"/>
  <c r="J24" i="1"/>
  <c r="V24" i="1"/>
  <c r="J20" i="1"/>
  <c r="V20" i="1"/>
  <c r="J16" i="1"/>
  <c r="V16" i="1"/>
  <c r="J12" i="1"/>
  <c r="V12" i="1"/>
  <c r="J8" i="1"/>
  <c r="V8" i="1"/>
  <c r="J4" i="1"/>
  <c r="V4" i="1"/>
</calcChain>
</file>

<file path=xl/sharedStrings.xml><?xml version="1.0" encoding="utf-8"?>
<sst xmlns="http://schemas.openxmlformats.org/spreadsheetml/2006/main" count="493" uniqueCount="211">
  <si>
    <t>Source Node</t>
  </si>
  <si>
    <t>Distination Node</t>
  </si>
  <si>
    <t>TRUE Common Neghibor</t>
  </si>
  <si>
    <t>OUR Common Neighbor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</si>
  <si>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</si>
  <si>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</si>
  <si>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</si>
  <si>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</si>
  <si>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</si>
  <si>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</si>
  <si>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</si>
  <si>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</si>
  <si>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</si>
  <si>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</si>
  <si>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</si>
  <si>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OUR PA</t>
  </si>
  <si>
    <t>TRUE PA</t>
  </si>
  <si>
    <t>Source Node Degree</t>
  </si>
  <si>
    <t>Distination Node Degree</t>
  </si>
  <si>
    <t>Common Neighbor Status</t>
  </si>
  <si>
    <t>OUR RA</t>
  </si>
  <si>
    <t>TRUE RA</t>
  </si>
  <si>
    <t>PA Status</t>
  </si>
  <si>
    <t>RA Status</t>
  </si>
  <si>
    <t>Our Adamic-Adar</t>
  </si>
  <si>
    <t>TRUE Adamic-Adar</t>
  </si>
  <si>
    <t>Our Jaccard</t>
  </si>
  <si>
    <t>TRUE Jaccard</t>
  </si>
  <si>
    <t>Jaccard Status</t>
  </si>
  <si>
    <t>Our CCLP</t>
  </si>
  <si>
    <t>TRUE CCLP</t>
  </si>
  <si>
    <t>Degree</t>
  </si>
  <si>
    <t>CC</t>
  </si>
  <si>
    <t>Our LNBCN</t>
  </si>
  <si>
    <t>TRUE LNBCN</t>
  </si>
  <si>
    <t>Our NLC</t>
  </si>
  <si>
    <t>TRUE NLC</t>
  </si>
  <si>
    <t>CCLP Status</t>
  </si>
  <si>
    <t>LNBCN Status</t>
  </si>
  <si>
    <t>NLC Status</t>
  </si>
  <si>
    <t>Our CAR</t>
  </si>
  <si>
    <t>TRUE CAR</t>
  </si>
  <si>
    <t>CAR Status</t>
  </si>
  <si>
    <t>Common_Neighbors level2</t>
  </si>
  <si>
    <t>Common_Neighbors_level_1 and level_2</t>
  </si>
  <si>
    <t>PA level 2</t>
  </si>
  <si>
    <t>PA level 1 and level 2</t>
  </si>
  <si>
    <t>RA Level 2</t>
  </si>
  <si>
    <t>0.45</t>
  </si>
  <si>
    <t>0.8333333333333333</t>
  </si>
  <si>
    <t>0.5333333333333333</t>
  </si>
  <si>
    <t>0.75</t>
  </si>
  <si>
    <t>0.25</t>
  </si>
  <si>
    <t>0.7</t>
  </si>
  <si>
    <t>0.5833333333333333</t>
  </si>
  <si>
    <t>0.3333333333333333</t>
  </si>
  <si>
    <t>0.2</t>
  </si>
  <si>
    <t>1.0833333333333333</t>
  </si>
  <si>
    <t>1.3333333333333333</t>
  </si>
  <si>
    <t>0.8666666666666667</t>
  </si>
  <si>
    <t>RA Level 1 and level 2</t>
  </si>
  <si>
    <t>0.8999999999999999</t>
  </si>
  <si>
    <t>1.2833333333333332</t>
  </si>
  <si>
    <t>0.7333333333333334</t>
  </si>
  <si>
    <t>0.7833333333333332</t>
  </si>
  <si>
    <t>0.95</t>
  </si>
  <si>
    <t>0.65</t>
  </si>
  <si>
    <t>1.0</t>
  </si>
  <si>
    <t>1.1166666666666665</t>
  </si>
  <si>
    <t>0.9166666666666665</t>
  </si>
  <si>
    <t>1.5333333333333332</t>
  </si>
  <si>
    <t>1.3666666666666665</t>
  </si>
  <si>
    <t>1.0666666666666667</t>
  </si>
  <si>
    <t>0.5</t>
  </si>
  <si>
    <t>Adamic-adar level 2</t>
  </si>
  <si>
    <t>3.0916406055170738</t>
  </si>
  <si>
    <t>5.4178313691767475</t>
  </si>
  <si>
    <t>3.5265798323627777</t>
  </si>
  <si>
    <t>4.9828921423310435</t>
  </si>
  <si>
    <t>1.660964047443681</t>
  </si>
  <si>
    <t>4.7526046529607555</t>
  </si>
  <si>
    <t>3.7568673217330657</t>
  </si>
  <si>
    <t>2.095903274289385</t>
  </si>
  <si>
    <t>1.430676558073393</t>
  </si>
  <si>
    <t>7.078795416620428</t>
  </si>
  <si>
    <t>8.73975946406411</t>
  </si>
  <si>
    <t>5.6224831066521626</t>
  </si>
  <si>
    <t>Adamic-Adar level 1 and level 2</t>
  </si>
  <si>
    <t>6.1832812110341475</t>
  </si>
  <si>
    <t>8.50947197469382</t>
  </si>
  <si>
    <t>4.957256390436171</t>
  </si>
  <si>
    <t>5.187543879806459</t>
  </si>
  <si>
    <t>6.413568700404436</t>
  </si>
  <si>
    <t>4.522317163590467</t>
  </si>
  <si>
    <t>6.183281211034148</t>
  </si>
  <si>
    <t>5.417831369176747</t>
  </si>
  <si>
    <t>6.643856189774724</t>
  </si>
  <si>
    <t>7.283447154095843</t>
  </si>
  <si>
    <t>5.8527705960224505</t>
  </si>
  <si>
    <t>10.170436022137501</t>
  </si>
  <si>
    <t>8.944411201539525</t>
  </si>
  <si>
    <t>7.0531596647255554</t>
  </si>
  <si>
    <t>3.321928094887362</t>
  </si>
  <si>
    <t>CCLP level 2</t>
  </si>
  <si>
    <t>0.6333333333333333</t>
  </si>
  <si>
    <t>1.6666666666666665</t>
  </si>
  <si>
    <t>0.9666666666666666</t>
  </si>
  <si>
    <t>1.5</t>
  </si>
  <si>
    <t>1.4</t>
  </si>
  <si>
    <t>0.6666666666666666</t>
  </si>
  <si>
    <t>0.4</t>
  </si>
  <si>
    <t>2.1666666666666665</t>
  </si>
  <si>
    <t>0.8</t>
  </si>
  <si>
    <t>2.6666666666666665</t>
  </si>
  <si>
    <t>1.6333333333333333</t>
  </si>
  <si>
    <t>CCLP level 1 and level 2</t>
  </si>
  <si>
    <t>2.466666666666667</t>
  </si>
  <si>
    <t>1.3666666666666667</t>
  </si>
  <si>
    <t>1.5666666666666664</t>
  </si>
  <si>
    <t>1.9</t>
  </si>
  <si>
    <t>1.2000000000000002</t>
  </si>
  <si>
    <t>1.7000000000000002</t>
  </si>
  <si>
    <t>1.7</t>
  </si>
  <si>
    <t>0.9</t>
  </si>
  <si>
    <t>2.5666666666666664</t>
  </si>
  <si>
    <t>1.8333333333333333</t>
  </si>
  <si>
    <t>1.9666666666666666</t>
  </si>
  <si>
    <t>1.833333333333333</t>
  </si>
  <si>
    <t>2.9666666666666663</t>
  </si>
  <si>
    <t>2.966666666666667</t>
  </si>
  <si>
    <t>2.733333333333333</t>
  </si>
  <si>
    <t>2.033333333333333</t>
  </si>
  <si>
    <t>2.0</t>
  </si>
  <si>
    <t>0.3</t>
  </si>
  <si>
    <t>LNBCN Level 2</t>
  </si>
  <si>
    <t>0.02966244233226495</t>
  </si>
  <si>
    <t>7.999699215599158</t>
  </si>
  <si>
    <t>0.6317223685160697</t>
  </si>
  <si>
    <t>0.8236078844146396</t>
  </si>
  <si>
    <t>7.698669263364614</t>
  </si>
  <si>
    <t>0.3493345883796485</t>
  </si>
  <si>
    <t>7.5225780187854125</t>
  </si>
  <si>
    <t>0.6986691550445798</t>
  </si>
  <si>
    <t>0.6503645406141922</t>
  </si>
  <si>
    <t>0.17324334380044737</t>
  </si>
  <si>
    <t>8.349033803978807</t>
  </si>
  <si>
    <t>0.3306924162815259</t>
  </si>
  <si>
    <t>15.349033890584122</t>
  </si>
  <si>
    <t>1.2820869091302618</t>
  </si>
  <si>
    <t>LNBCN level 1 and level 2</t>
  </si>
  <si>
    <t>0.5522403745123607</t>
  </si>
  <si>
    <t>8.330391631880683</t>
  </si>
  <si>
    <t>0.804965712316517</t>
  </si>
  <si>
    <t>1.172942472794288</t>
  </si>
  <si>
    <t>7.8719126071650605</t>
  </si>
  <si>
    <t>0.5039357600819733</t>
  </si>
  <si>
    <t>7.50393584668729</t>
  </si>
  <si>
    <t>1.0480037434242284</t>
  </si>
  <si>
    <t>0.8719124988450271</t>
  </si>
  <si>
    <t>0.5225779321800958</t>
  </si>
  <si>
    <t>8.522277147779253</t>
  </si>
  <si>
    <t>7.746973877795001</t>
  </si>
  <si>
    <t>1.3303915235606494</t>
  </si>
  <si>
    <t>1.6500636696080329</t>
  </si>
  <si>
    <t>8.349033803978806</t>
  </si>
  <si>
    <t>15.330391718486</t>
  </si>
  <si>
    <t>8.823307100013796</t>
  </si>
  <si>
    <t>1.4553302529307093</t>
  </si>
  <si>
    <t>8.048003830029545</t>
  </si>
  <si>
    <t>7.3493346749849655</t>
  </si>
  <si>
    <t>-0.018642172098122578</t>
  </si>
  <si>
    <t>0.04830461443038753</t>
  </si>
  <si>
    <t>NLC Level 2</t>
  </si>
  <si>
    <t>0.37222222222222223</t>
  </si>
  <si>
    <t>4.0</t>
  </si>
  <si>
    <t>1.5583333333333331</t>
  </si>
  <si>
    <t>3.5</t>
  </si>
  <si>
    <t>2.3</t>
  </si>
  <si>
    <t>0.30000000000000004</t>
  </si>
  <si>
    <t>3.6666666666666665</t>
  </si>
  <si>
    <t>2.5</t>
  </si>
  <si>
    <t>5.0</t>
  </si>
  <si>
    <t>3.0</t>
  </si>
  <si>
    <t>2.225</t>
  </si>
  <si>
    <t>2.2</t>
  </si>
  <si>
    <t>NLC level 1 and level 2</t>
  </si>
  <si>
    <t>1.1722222222222223</t>
  </si>
  <si>
    <t>4.725</t>
  </si>
  <si>
    <t>1.958333333333333</t>
  </si>
  <si>
    <t>1.7333333333333334</t>
  </si>
  <si>
    <t>3.9</t>
  </si>
  <si>
    <t>0.7833333333333333</t>
  </si>
  <si>
    <t>2.45</t>
  </si>
  <si>
    <t>2.333333333333333</t>
  </si>
  <si>
    <t>1.5222222222222224</t>
  </si>
  <si>
    <t>3.966666666666667</t>
  </si>
  <si>
    <t>0.8500000000000001</t>
  </si>
  <si>
    <t>2.7222222222222223</t>
  </si>
  <si>
    <t>2.6333333333333333</t>
  </si>
  <si>
    <t>5.225</t>
  </si>
  <si>
    <t>4.066666666666666</t>
  </si>
  <si>
    <t>2.5250000000000004</t>
  </si>
  <si>
    <t>3.2222222222222223</t>
  </si>
  <si>
    <t>1.3</t>
  </si>
  <si>
    <t>2.35</t>
  </si>
  <si>
    <t>0.15</t>
  </si>
  <si>
    <t>0.2222222222222222</t>
  </si>
  <si>
    <t>Jaccard level 2</t>
  </si>
  <si>
    <t>Jaccard level1 and level2</t>
  </si>
  <si>
    <t>CAR Level 2</t>
  </si>
  <si>
    <t>CAR Level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</si>
</sst>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6"/>
  <sheetViews>
    <sheetView tabSelected="1"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20.5703125" customWidth="1"/>
    <col min="3" max="3" width="16.140625" bestFit="1" customWidth="1"/>
    <col min="4" max="4" width="23.28515625" bestFit="1" customWidth="1"/>
    <col min="5" max="5" width="22.42578125" bestFit="1" customWidth="1"/>
    <col min="6" max="6" width="23" bestFit="1" customWidth="1"/>
    <col min="7" max="7" width="24" bestFit="1" customWidth="1"/>
    <col min="8" max="8" width="7.7109375" bestFit="1" customWidth="1"/>
    <col min="9" max="9" width="8.28515625" bestFit="1" customWidth="1"/>
    <col min="10" max="10" width="9.28515625" bestFit="1" customWidth="1"/>
    <col min="11" max="11" width="7.7109375" bestFit="1" customWidth="1"/>
    <col min="12" max="12" width="12" bestFit="1" customWidth="1"/>
    <col min="13" max="13" width="9.28515625" bestFit="1" customWidth="1"/>
    <col min="14" max="14" width="16.28515625" bestFit="1" customWidth="1"/>
    <col min="15" max="15" width="17.5703125" bestFit="1" customWidth="1"/>
    <col min="16" max="16" width="9.28515625" bestFit="1" customWidth="1"/>
    <col min="17" max="17" width="12" bestFit="1" customWidth="1"/>
    <col min="18" max="18" width="12.140625" bestFit="1" customWidth="1"/>
    <col min="19" max="19" width="13.28515625" bestFit="1" customWidth="1"/>
    <col min="20" max="20" width="18.7109375" customWidth="1"/>
    <col min="22" max="22" width="19.140625" customWidth="1"/>
    <col min="23" max="23" width="18.7109375" customWidth="1"/>
    <col min="24" max="24" width="12.28515625" customWidth="1"/>
    <col min="25" max="25" width="19.140625" customWidth="1"/>
    <col min="31" max="31" width="10.42578125" bestFit="1" customWidth="1"/>
    <col min="33" max="33" width="25.5703125" bestFit="1" customWidth="1"/>
    <col min="35" max="35" width="38.140625" bestFit="1" customWidth="1"/>
    <col min="39" max="39" width="19.85546875" bestFit="1" customWidth="1"/>
    <col min="41" max="41" width="18.85546875" bestFit="1" customWidth="1"/>
    <col min="42" max="42" width="18.85546875" customWidth="1"/>
    <col min="43" max="43" width="20.28515625" bestFit="1" customWidth="1"/>
    <col min="45" max="45" width="18.85546875" bestFit="1" customWidth="1"/>
    <col min="47" max="47" width="29.28515625" bestFit="1" customWidth="1"/>
    <col min="49" max="49" width="18.85546875" bestFit="1" customWidth="1"/>
    <col min="51" max="51" width="22" bestFit="1" customWidth="1"/>
    <col min="53" max="53" width="19.85546875" bestFit="1" customWidth="1"/>
    <col min="55" max="55" width="23.7109375" bestFit="1" customWidth="1"/>
    <col min="57" max="57" width="19.85546875" bestFit="1" customWidth="1"/>
    <col min="59" max="59" width="21" bestFit="1" customWidth="1"/>
    <col min="61" max="61" width="19.85546875" bestFit="1" customWidth="1"/>
    <col min="63" max="63" width="23.140625" bestFit="1" customWidth="1"/>
    <col min="65" max="65" width="11.140625" bestFit="1" customWidth="1"/>
    <col min="67" max="67" width="14.5703125" bestFit="1" customWidth="1"/>
  </cols>
  <sheetData>
    <row r="1" spans="1:67" x14ac:dyDescent="0.25">
      <c r="A1" t="s">
        <v>0</v>
      </c>
      <c r="B1" t="s">
        <v>17</v>
      </c>
      <c r="C1" t="s">
        <v>1</v>
      </c>
      <c r="D1" t="s">
        <v>18</v>
      </c>
      <c r="E1" t="s">
        <v>3</v>
      </c>
      <c r="F1" t="s">
        <v>2</v>
      </c>
      <c r="G1" t="s">
        <v>19</v>
      </c>
      <c r="H1" t="s">
        <v>15</v>
      </c>
      <c r="I1" t="s">
        <v>16</v>
      </c>
      <c r="J1" t="s">
        <v>22</v>
      </c>
      <c r="K1" t="s">
        <v>20</v>
      </c>
      <c r="L1" t="s">
        <v>21</v>
      </c>
      <c r="M1" t="s">
        <v>23</v>
      </c>
      <c r="N1" t="s">
        <v>24</v>
      </c>
      <c r="O1" t="s">
        <v>25</v>
      </c>
      <c r="P1" t="s">
        <v>23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37</v>
      </c>
      <c r="W1" t="s">
        <v>33</v>
      </c>
      <c r="X1" t="s">
        <v>34</v>
      </c>
      <c r="Y1" t="s">
        <v>38</v>
      </c>
      <c r="Z1" t="s">
        <v>35</v>
      </c>
      <c r="AA1" t="s">
        <v>36</v>
      </c>
      <c r="AB1" t="s">
        <v>39</v>
      </c>
      <c r="AC1" t="s">
        <v>40</v>
      </c>
      <c r="AD1" t="s">
        <v>41</v>
      </c>
      <c r="AE1" t="s">
        <v>42</v>
      </c>
      <c r="AG1" t="s">
        <v>43</v>
      </c>
      <c r="AI1" t="s">
        <v>44</v>
      </c>
      <c r="AK1" t="s">
        <v>45</v>
      </c>
      <c r="AM1" t="s">
        <v>46</v>
      </c>
      <c r="AO1" t="s">
        <v>47</v>
      </c>
      <c r="AQ1" t="s">
        <v>60</v>
      </c>
      <c r="AS1" t="s">
        <v>74</v>
      </c>
      <c r="AU1" t="s">
        <v>87</v>
      </c>
      <c r="AW1" t="s">
        <v>103</v>
      </c>
      <c r="AY1" t="s">
        <v>115</v>
      </c>
      <c r="BA1" t="s">
        <v>134</v>
      </c>
      <c r="BC1" t="s">
        <v>149</v>
      </c>
      <c r="BE1" t="s">
        <v>172</v>
      </c>
      <c r="BG1" t="s">
        <v>185</v>
      </c>
      <c r="BI1" t="s">
        <v>207</v>
      </c>
      <c r="BK1" t="s">
        <v>208</v>
      </c>
      <c r="BM1" t="s">
        <v>209</v>
      </c>
      <c r="BO1" t="s">
        <v>210</v>
      </c>
    </row>
    <row r="2" spans="1:67" x14ac:dyDescent="0.25">
      <c r="A2" t="s">
        <v>4</v>
      </c>
      <c r="B2">
        <v>3</v>
      </c>
      <c r="C2" t="s">
        <v>5</v>
      </c>
      <c r="D2">
        <v>3</v>
      </c>
      <c r="E2">
        <v>2</v>
      </c>
      <c r="F2">
        <v>2</v>
      </c>
      <c r="G2" t="str">
        <f>IF(E2&lt;&gt;F2,"ERROR","")</f>
        <v/>
      </c>
      <c r="H2">
        <v>9</v>
      </c>
      <c r="I2">
        <f t="shared" ref="I2:I33" si="0">B2*D2</f>
        <v>9</v>
      </c>
      <c r="J2" t="str">
        <f>IF(H2&lt;&gt;I2,"ERROR","")</f>
        <v/>
      </c>
      <c r="K2">
        <v>0.45</v>
      </c>
      <c r="L2">
        <f xml:space="preserve"> (1 / (D3)) + 1 / (D4)</f>
        <v>0.45</v>
      </c>
      <c r="M2" t="str">
        <f>IF(ROUNDDOWN(K2,3)&lt;&gt;ROUNDDOWN(L2,3),"ERROR","")</f>
        <v/>
      </c>
      <c r="N2">
        <v>3.0916406055170702</v>
      </c>
      <c r="O2">
        <f xml:space="preserve"> (1 /LOG10(D3)) + 1 /LOG10(D4)</f>
        <v>3.0916406055170738</v>
      </c>
      <c r="P2" t="str">
        <f>IF(ROUNDDOWN(N2,3)&lt;&gt;ROUNDDOWN(O2,3),"ERROR","")</f>
        <v/>
      </c>
      <c r="Q2">
        <v>0.5</v>
      </c>
      <c r="R2">
        <f t="shared" ref="R2:R33" si="1">F2 / (B2 + D2 - F2)</f>
        <v>0.5</v>
      </c>
      <c r="S2" t="str">
        <f>IF(ROUNDDOWN(Q2,3)&lt;&gt;ROUNDDOWN(R2,3),"ERROR","")</f>
        <v/>
      </c>
      <c r="T2">
        <v>0.9</v>
      </c>
      <c r="U2">
        <f>Sheet2!C4+Sheet2!C5</f>
        <v>0.9</v>
      </c>
      <c r="V2" t="str">
        <f>IF(ROUNDDOWN(T2,3)&lt;&gt;ROUNDDOWN(U2,3),"ERROR","")</f>
        <v/>
      </c>
      <c r="W2">
        <v>0.52257793218009496</v>
      </c>
      <c r="X2">
        <f>Sheet2!F4+Sheet2!F5</f>
        <v>0</v>
      </c>
      <c r="Y2" t="str">
        <f>IF(ROUNDDOWN(W2,3)&lt;&gt;ROUNDDOWN(X2,3),"ERROR","")</f>
        <v>ERROR</v>
      </c>
      <c r="Z2">
        <v>0.8</v>
      </c>
      <c r="AA2">
        <f>Sheet2!I4+Sheet2!I5</f>
        <v>0</v>
      </c>
      <c r="AB2" t="str">
        <f>IF(ROUNDDOWN(Z2,3)&lt;&gt;ROUNDDOWN(AA2,3),"ERROR","")</f>
        <v>ERROR</v>
      </c>
      <c r="AC2">
        <v>2</v>
      </c>
      <c r="AD2">
        <f>Sheet2!L4+Sheet2!L5</f>
        <v>0</v>
      </c>
      <c r="AE2" t="str">
        <f>IF(ROUNDDOWN(AC2,3)&lt;&gt;ROUNDDOWN(AD2,3),"ERROR","")</f>
        <v>ERROR</v>
      </c>
      <c r="AG2">
        <v>2</v>
      </c>
      <c r="AI2">
        <v>4</v>
      </c>
      <c r="AK2">
        <v>54</v>
      </c>
      <c r="AM2">
        <v>63</v>
      </c>
      <c r="AO2" t="s">
        <v>48</v>
      </c>
      <c r="AQ2" t="s">
        <v>61</v>
      </c>
      <c r="AS2" t="s">
        <v>75</v>
      </c>
      <c r="AU2" t="s">
        <v>88</v>
      </c>
      <c r="AW2" t="s">
        <v>104</v>
      </c>
      <c r="AY2" t="s">
        <v>70</v>
      </c>
      <c r="BA2" t="s">
        <v>135</v>
      </c>
      <c r="BC2" t="s">
        <v>150</v>
      </c>
      <c r="BE2" t="s">
        <v>173</v>
      </c>
      <c r="BG2" t="s">
        <v>186</v>
      </c>
      <c r="BI2">
        <v>0.18181818181818099</v>
      </c>
      <c r="BK2">
        <v>0.68181818181818099</v>
      </c>
      <c r="BM2">
        <v>1</v>
      </c>
      <c r="BO2">
        <v>3</v>
      </c>
    </row>
    <row r="3" spans="1:67" x14ac:dyDescent="0.25">
      <c r="A3" t="s">
        <v>4</v>
      </c>
      <c r="B3">
        <v>3</v>
      </c>
      <c r="C3" t="s">
        <v>6</v>
      </c>
      <c r="D3">
        <v>5</v>
      </c>
      <c r="E3">
        <v>2</v>
      </c>
      <c r="F3">
        <v>2</v>
      </c>
      <c r="G3" t="str">
        <f t="shared" ref="G3:G56" si="2">IF(E3&lt;&gt;F3,"ERROR","")</f>
        <v/>
      </c>
      <c r="H3">
        <v>15</v>
      </c>
      <c r="I3">
        <f t="shared" si="0"/>
        <v>15</v>
      </c>
      <c r="J3" t="str">
        <f t="shared" ref="J3:J56" si="3">IF(H3&lt;&gt;I3,"ERROR","")</f>
        <v/>
      </c>
      <c r="K3">
        <v>0.45</v>
      </c>
      <c r="L3">
        <f xml:space="preserve"> (1 / (D4)) + 1 / (D6)</f>
        <v>0.45</v>
      </c>
      <c r="M3" t="str">
        <f t="shared" ref="M3:M56" si="4">IF(ROUNDDOWN(K3,3)&lt;&gt;ROUNDDOWN(L3,3),"ERROR","")</f>
        <v/>
      </c>
      <c r="N3">
        <v>3.0916406055170702</v>
      </c>
      <c r="O3">
        <f xml:space="preserve"> (1 /LOG10(D4)) + 1 /LOG10(D6)</f>
        <v>3.0916406055170738</v>
      </c>
      <c r="P3" t="str">
        <f t="shared" ref="P3:P56" si="5">IF(ROUNDDOWN(N3,3)&lt;&gt;ROUNDDOWN(O3,3),"ERROR","")</f>
        <v/>
      </c>
      <c r="Q3">
        <v>0.33333333333333298</v>
      </c>
      <c r="R3">
        <f t="shared" si="1"/>
        <v>0.33333333333333331</v>
      </c>
      <c r="S3" t="str">
        <f t="shared" ref="S3:S56" si="6">IF(ROUNDDOWN(Q3,3)&lt;&gt;ROUNDDOWN(R3,3),"ERROR","")</f>
        <v/>
      </c>
      <c r="T3">
        <v>0.8</v>
      </c>
      <c r="U3">
        <f>Sheet2!C5+Sheet2!C7</f>
        <v>0.8</v>
      </c>
      <c r="V3" t="str">
        <f t="shared" ref="V3:V56" si="7">IF(ROUNDDOWN(T3,3)&lt;&gt;ROUNDDOWN(U3,3),"ERROR","")</f>
        <v/>
      </c>
      <c r="W3">
        <v>0.33069241628152501</v>
      </c>
      <c r="X3">
        <f>Sheet2!F5+Sheet2!F7</f>
        <v>0</v>
      </c>
      <c r="Y3" t="str">
        <f t="shared" ref="Y3:Y56" si="8">IF(ROUNDDOWN(W3,3)&lt;&gt;ROUNDDOWN(X3,3),"ERROR","")</f>
        <v>ERROR</v>
      </c>
      <c r="Z3">
        <v>0.72499999999999998</v>
      </c>
      <c r="AA3">
        <f>Sheet2!I5+Sheet2!I7</f>
        <v>0</v>
      </c>
      <c r="AB3" t="str">
        <f t="shared" ref="AB3:AB56" si="9">IF(ROUNDDOWN(Z3,3)&lt;&gt;ROUNDDOWN(AA3,3),"ERROR","")</f>
        <v>ERROR</v>
      </c>
      <c r="AC3">
        <v>0</v>
      </c>
      <c r="AD3">
        <f>Sheet2!L5+Sheet2!L7</f>
        <v>0</v>
      </c>
      <c r="AE3" t="str">
        <f t="shared" ref="AE3:AE56" si="10">IF(ROUNDDOWN(AC3,3)&lt;&gt;ROUNDDOWN(AD3,3),"ERROR","")</f>
        <v/>
      </c>
      <c r="AG3">
        <v>2</v>
      </c>
      <c r="AI3">
        <v>4</v>
      </c>
      <c r="AK3">
        <v>72</v>
      </c>
      <c r="AM3">
        <v>87</v>
      </c>
      <c r="AO3" t="s">
        <v>49</v>
      </c>
      <c r="AQ3" t="s">
        <v>62</v>
      </c>
      <c r="AS3" t="s">
        <v>76</v>
      </c>
      <c r="AU3" t="s">
        <v>89</v>
      </c>
      <c r="AW3" t="s">
        <v>105</v>
      </c>
      <c r="AY3" t="s">
        <v>116</v>
      </c>
      <c r="BA3" t="s">
        <v>136</v>
      </c>
      <c r="BC3" t="s">
        <v>151</v>
      </c>
      <c r="BE3" t="s">
        <v>174</v>
      </c>
      <c r="BG3" t="s">
        <v>187</v>
      </c>
      <c r="BI3">
        <v>0.22222222222222199</v>
      </c>
      <c r="BK3">
        <v>0.55555555555555503</v>
      </c>
      <c r="BM3">
        <v>0</v>
      </c>
      <c r="BO3">
        <v>0</v>
      </c>
    </row>
    <row r="4" spans="1:67" x14ac:dyDescent="0.25">
      <c r="A4" t="s">
        <v>4</v>
      </c>
      <c r="B4">
        <v>3</v>
      </c>
      <c r="C4" t="s">
        <v>7</v>
      </c>
      <c r="D4">
        <v>4</v>
      </c>
      <c r="E4">
        <v>1</v>
      </c>
      <c r="F4">
        <v>1</v>
      </c>
      <c r="G4" t="str">
        <f t="shared" si="2"/>
        <v/>
      </c>
      <c r="H4">
        <v>12</v>
      </c>
      <c r="I4">
        <f t="shared" si="0"/>
        <v>12</v>
      </c>
      <c r="J4" t="str">
        <f t="shared" si="3"/>
        <v/>
      </c>
      <c r="K4">
        <v>0.2</v>
      </c>
      <c r="L4">
        <f xml:space="preserve"> (1 / (D3))</f>
        <v>0.2</v>
      </c>
      <c r="M4" t="str">
        <f t="shared" si="4"/>
        <v/>
      </c>
      <c r="N4">
        <v>1.43067655807339</v>
      </c>
      <c r="O4">
        <f xml:space="preserve"> (1 /LOG10(D3))</f>
        <v>1.4306765580733929</v>
      </c>
      <c r="P4" t="str">
        <f t="shared" si="5"/>
        <v/>
      </c>
      <c r="Q4">
        <v>0.16666666666666599</v>
      </c>
      <c r="R4">
        <f t="shared" si="1"/>
        <v>0.16666666666666666</v>
      </c>
      <c r="S4" t="str">
        <f t="shared" si="6"/>
        <v/>
      </c>
      <c r="T4">
        <v>0.4</v>
      </c>
      <c r="U4">
        <f>Sheet2!C4</f>
        <v>0.4</v>
      </c>
      <c r="V4" t="str">
        <f t="shared" si="7"/>
        <v/>
      </c>
      <c r="W4">
        <v>0.17324334380044701</v>
      </c>
      <c r="X4">
        <f>Sheet2!F4</f>
        <v>0</v>
      </c>
      <c r="Y4" t="str">
        <f t="shared" si="8"/>
        <v>ERROR</v>
      </c>
      <c r="Z4">
        <v>0.4</v>
      </c>
      <c r="AA4">
        <f>Sheet2!I4</f>
        <v>0</v>
      </c>
      <c r="AB4" t="str">
        <f t="shared" si="9"/>
        <v>ERROR</v>
      </c>
      <c r="AC4">
        <v>0</v>
      </c>
      <c r="AD4">
        <f>Sheet2!L4</f>
        <v>0</v>
      </c>
      <c r="AE4" t="str">
        <f t="shared" si="10"/>
        <v/>
      </c>
      <c r="AG4">
        <v>2</v>
      </c>
      <c r="AI4">
        <v>3</v>
      </c>
      <c r="AK4">
        <v>35</v>
      </c>
      <c r="AM4">
        <v>47</v>
      </c>
      <c r="AO4" t="s">
        <v>50</v>
      </c>
      <c r="AQ4" t="s">
        <v>63</v>
      </c>
      <c r="AS4" t="s">
        <v>77</v>
      </c>
      <c r="AU4" t="s">
        <v>90</v>
      </c>
      <c r="AW4" t="s">
        <v>106</v>
      </c>
      <c r="AY4" t="s">
        <v>117</v>
      </c>
      <c r="BA4" t="s">
        <v>137</v>
      </c>
      <c r="BC4" t="s">
        <v>152</v>
      </c>
      <c r="BE4" t="s">
        <v>175</v>
      </c>
      <c r="BG4" t="s">
        <v>188</v>
      </c>
      <c r="BI4">
        <v>0.18181818181818099</v>
      </c>
      <c r="BK4">
        <v>0.34848484848484801</v>
      </c>
      <c r="BM4">
        <v>0</v>
      </c>
      <c r="BO4">
        <v>0</v>
      </c>
    </row>
    <row r="5" spans="1:67" x14ac:dyDescent="0.25">
      <c r="A5" t="s">
        <v>4</v>
      </c>
      <c r="B5">
        <v>3</v>
      </c>
      <c r="C5" t="s">
        <v>8</v>
      </c>
      <c r="D5">
        <v>4</v>
      </c>
      <c r="E5">
        <v>1</v>
      </c>
      <c r="F5">
        <v>1</v>
      </c>
      <c r="G5" t="str">
        <f t="shared" si="2"/>
        <v/>
      </c>
      <c r="H5">
        <v>12</v>
      </c>
      <c r="I5">
        <f t="shared" si="0"/>
        <v>12</v>
      </c>
      <c r="J5" t="str">
        <f t="shared" si="3"/>
        <v/>
      </c>
      <c r="K5">
        <v>0.25</v>
      </c>
      <c r="L5">
        <f xml:space="preserve"> (1 / (D4))</f>
        <v>0.25</v>
      </c>
      <c r="M5" t="str">
        <f t="shared" si="4"/>
        <v/>
      </c>
      <c r="N5">
        <v>1.66096404744368</v>
      </c>
      <c r="O5">
        <f xml:space="preserve"> (1 /LOG10(D4))</f>
        <v>1.6609640474436811</v>
      </c>
      <c r="P5" t="str">
        <f t="shared" si="5"/>
        <v/>
      </c>
      <c r="Q5">
        <v>0.16666666666666599</v>
      </c>
      <c r="R5">
        <f t="shared" si="1"/>
        <v>0.16666666666666666</v>
      </c>
      <c r="S5" t="str">
        <f t="shared" si="6"/>
        <v/>
      </c>
      <c r="T5">
        <v>0.5</v>
      </c>
      <c r="U5">
        <f>Sheet2!C5</f>
        <v>0.5</v>
      </c>
      <c r="V5" t="str">
        <f t="shared" si="7"/>
        <v/>
      </c>
      <c r="W5">
        <v>0.34933458837964798</v>
      </c>
      <c r="X5">
        <f>Sheet2!F5</f>
        <v>0</v>
      </c>
      <c r="Y5" t="str">
        <f t="shared" si="8"/>
        <v>ERROR</v>
      </c>
      <c r="Z5">
        <v>0.33333333333333298</v>
      </c>
      <c r="AA5">
        <f>Sheet2!I5</f>
        <v>0</v>
      </c>
      <c r="AB5" t="str">
        <f t="shared" si="9"/>
        <v>ERROR</v>
      </c>
      <c r="AC5">
        <v>0</v>
      </c>
      <c r="AD5">
        <f>Sheet2!L5</f>
        <v>0</v>
      </c>
      <c r="AE5" t="str">
        <f t="shared" si="10"/>
        <v/>
      </c>
      <c r="AG5">
        <v>2</v>
      </c>
      <c r="AI5">
        <v>3</v>
      </c>
      <c r="AK5">
        <v>28</v>
      </c>
      <c r="AM5">
        <v>40</v>
      </c>
      <c r="AO5" t="s">
        <v>50</v>
      </c>
      <c r="AQ5" t="s">
        <v>64</v>
      </c>
      <c r="AS5" t="s">
        <v>77</v>
      </c>
      <c r="AU5" t="s">
        <v>91</v>
      </c>
      <c r="AW5" t="s">
        <v>72</v>
      </c>
      <c r="AY5" t="s">
        <v>118</v>
      </c>
      <c r="BA5" t="s">
        <v>138</v>
      </c>
      <c r="BC5" t="s">
        <v>153</v>
      </c>
      <c r="BE5" t="s">
        <v>108</v>
      </c>
      <c r="BG5" t="s">
        <v>189</v>
      </c>
      <c r="BI5">
        <v>0.18181818181818099</v>
      </c>
      <c r="BK5">
        <v>0.34848484848484801</v>
      </c>
      <c r="BM5">
        <v>0</v>
      </c>
      <c r="BO5">
        <v>0</v>
      </c>
    </row>
    <row r="6" spans="1:67" x14ac:dyDescent="0.25">
      <c r="A6" t="s">
        <v>4</v>
      </c>
      <c r="B6">
        <v>3</v>
      </c>
      <c r="C6" t="s">
        <v>9</v>
      </c>
      <c r="D6">
        <v>5</v>
      </c>
      <c r="E6">
        <v>1</v>
      </c>
      <c r="F6">
        <v>1</v>
      </c>
      <c r="G6" t="str">
        <f t="shared" si="2"/>
        <v/>
      </c>
      <c r="H6">
        <v>15</v>
      </c>
      <c r="I6">
        <f t="shared" si="0"/>
        <v>15</v>
      </c>
      <c r="J6" t="str">
        <f t="shared" si="3"/>
        <v/>
      </c>
      <c r="K6">
        <v>0.2</v>
      </c>
      <c r="L6">
        <f xml:space="preserve"> (1 / (D3))</f>
        <v>0.2</v>
      </c>
      <c r="M6" t="str">
        <f t="shared" si="4"/>
        <v/>
      </c>
      <c r="N6">
        <v>1.43067655807339</v>
      </c>
      <c r="O6">
        <f xml:space="preserve"> (1 /LOG10(D3))</f>
        <v>1.4306765580733929</v>
      </c>
      <c r="P6" t="str">
        <f t="shared" si="5"/>
        <v/>
      </c>
      <c r="Q6">
        <v>0.14285714285714199</v>
      </c>
      <c r="R6">
        <f t="shared" si="1"/>
        <v>0.14285714285714285</v>
      </c>
      <c r="S6" t="str">
        <f t="shared" si="6"/>
        <v/>
      </c>
      <c r="T6">
        <v>0.4</v>
      </c>
      <c r="U6">
        <f>Sheet2!C4</f>
        <v>0.4</v>
      </c>
      <c r="V6" t="str">
        <f t="shared" si="7"/>
        <v/>
      </c>
      <c r="W6">
        <v>0.17324334380044701</v>
      </c>
      <c r="X6">
        <f>Sheet2!F4</f>
        <v>0</v>
      </c>
      <c r="Y6" t="str">
        <f t="shared" si="8"/>
        <v>ERROR</v>
      </c>
      <c r="Z6">
        <v>0.4</v>
      </c>
      <c r="AA6">
        <f>Sheet2!I4</f>
        <v>0</v>
      </c>
      <c r="AB6" t="str">
        <f t="shared" si="9"/>
        <v>ERROR</v>
      </c>
      <c r="AC6">
        <v>0</v>
      </c>
      <c r="AD6">
        <f>Sheet2!L4</f>
        <v>0</v>
      </c>
      <c r="AE6" t="str">
        <f t="shared" si="10"/>
        <v/>
      </c>
      <c r="AG6">
        <v>2</v>
      </c>
      <c r="AI6">
        <v>3</v>
      </c>
      <c r="AK6">
        <v>40</v>
      </c>
      <c r="AM6">
        <v>55</v>
      </c>
      <c r="AO6" t="s">
        <v>51</v>
      </c>
      <c r="AQ6" t="s">
        <v>65</v>
      </c>
      <c r="AS6" t="s">
        <v>78</v>
      </c>
      <c r="AU6" t="s">
        <v>92</v>
      </c>
      <c r="AW6" t="s">
        <v>107</v>
      </c>
      <c r="AY6" t="s">
        <v>119</v>
      </c>
      <c r="BA6" t="s">
        <v>139</v>
      </c>
      <c r="BC6" t="s">
        <v>154</v>
      </c>
      <c r="BE6" t="s">
        <v>176</v>
      </c>
      <c r="BG6" t="s">
        <v>190</v>
      </c>
      <c r="BI6">
        <v>0.22222222222222199</v>
      </c>
      <c r="BK6">
        <v>0.365079365079365</v>
      </c>
      <c r="BM6">
        <v>0</v>
      </c>
      <c r="BO6">
        <v>0</v>
      </c>
    </row>
    <row r="7" spans="1:67" x14ac:dyDescent="0.25">
      <c r="A7" t="s">
        <v>4</v>
      </c>
      <c r="B7">
        <v>3</v>
      </c>
      <c r="C7" t="s">
        <v>10</v>
      </c>
      <c r="D7">
        <v>2</v>
      </c>
      <c r="E7">
        <v>2</v>
      </c>
      <c r="F7">
        <v>2</v>
      </c>
      <c r="G7" t="str">
        <f t="shared" si="2"/>
        <v/>
      </c>
      <c r="H7">
        <v>6</v>
      </c>
      <c r="I7">
        <f t="shared" si="0"/>
        <v>6</v>
      </c>
      <c r="J7" t="str">
        <f t="shared" si="3"/>
        <v/>
      </c>
      <c r="K7">
        <v>0.4</v>
      </c>
      <c r="L7">
        <f xml:space="preserve"> (1 / (D6)) + 1 / (D3)</f>
        <v>0.4</v>
      </c>
      <c r="M7" t="str">
        <f t="shared" si="4"/>
        <v/>
      </c>
      <c r="N7">
        <v>2.86135311614678</v>
      </c>
      <c r="O7">
        <f xml:space="preserve"> (1 /LOG10(D6)) + 1 /LOG10(D3)</f>
        <v>2.8613531161467858</v>
      </c>
      <c r="P7" t="str">
        <f t="shared" si="5"/>
        <v/>
      </c>
      <c r="Q7">
        <v>0.66666666666666596</v>
      </c>
      <c r="R7">
        <f t="shared" si="1"/>
        <v>0.66666666666666663</v>
      </c>
      <c r="S7" t="str">
        <f t="shared" si="6"/>
        <v/>
      </c>
      <c r="T7">
        <v>0.7</v>
      </c>
      <c r="U7">
        <f>Sheet2!C4+Sheet2!C7</f>
        <v>0.7</v>
      </c>
      <c r="V7" t="str">
        <f t="shared" si="7"/>
        <v/>
      </c>
      <c r="W7">
        <v>0.15460117170232399</v>
      </c>
      <c r="X7">
        <f>Sheet2!F4+Sheet2!F7</f>
        <v>0</v>
      </c>
      <c r="Y7" t="str">
        <f t="shared" si="8"/>
        <v>ERROR</v>
      </c>
      <c r="Z7">
        <v>0.45</v>
      </c>
      <c r="AA7">
        <f>Sheet2!I4+Sheet2!I7</f>
        <v>0</v>
      </c>
      <c r="AB7" t="str">
        <f t="shared" si="9"/>
        <v>ERROR</v>
      </c>
      <c r="AC7">
        <v>2</v>
      </c>
      <c r="AD7">
        <f>Sheet2!L4+Sheet2!L7</f>
        <v>0</v>
      </c>
      <c r="AE7" t="str">
        <f t="shared" si="10"/>
        <v>ERROR</v>
      </c>
      <c r="AG7">
        <v>1</v>
      </c>
      <c r="AI7">
        <v>3</v>
      </c>
      <c r="AK7">
        <v>50</v>
      </c>
      <c r="AM7">
        <v>56</v>
      </c>
      <c r="AO7" t="s">
        <v>52</v>
      </c>
      <c r="AQ7" t="s">
        <v>66</v>
      </c>
      <c r="AS7" t="s">
        <v>79</v>
      </c>
      <c r="AU7" t="s">
        <v>93</v>
      </c>
      <c r="AW7" t="s">
        <v>73</v>
      </c>
      <c r="AY7" t="s">
        <v>120</v>
      </c>
      <c r="BA7" t="s">
        <v>140</v>
      </c>
      <c r="BC7" t="s">
        <v>155</v>
      </c>
      <c r="BE7" t="s">
        <v>55</v>
      </c>
      <c r="BG7" t="s">
        <v>191</v>
      </c>
      <c r="BI7">
        <v>0.11111111111111099</v>
      </c>
      <c r="BK7">
        <v>0.77777777777777701</v>
      </c>
      <c r="BM7">
        <v>0.5</v>
      </c>
      <c r="BO7">
        <v>2.5</v>
      </c>
    </row>
    <row r="8" spans="1:67" x14ac:dyDescent="0.25">
      <c r="A8" t="s">
        <v>4</v>
      </c>
      <c r="B8">
        <v>3</v>
      </c>
      <c r="C8" t="s">
        <v>11</v>
      </c>
      <c r="D8">
        <v>2</v>
      </c>
      <c r="E8">
        <v>1</v>
      </c>
      <c r="F8">
        <v>1</v>
      </c>
      <c r="G8" t="str">
        <f t="shared" si="2"/>
        <v/>
      </c>
      <c r="H8">
        <v>6</v>
      </c>
      <c r="I8">
        <f t="shared" si="0"/>
        <v>6</v>
      </c>
      <c r="J8" t="str">
        <f t="shared" si="3"/>
        <v/>
      </c>
      <c r="K8">
        <v>0.2</v>
      </c>
      <c r="L8">
        <f xml:space="preserve"> (1 / (D6))</f>
        <v>0.2</v>
      </c>
      <c r="M8" t="str">
        <f t="shared" si="4"/>
        <v/>
      </c>
      <c r="N8">
        <v>1.43067655807339</v>
      </c>
      <c r="O8">
        <f xml:space="preserve"> (1 /LOG10(D6))</f>
        <v>1.4306765580733929</v>
      </c>
      <c r="P8" t="str">
        <f t="shared" si="5"/>
        <v/>
      </c>
      <c r="Q8">
        <v>0.25</v>
      </c>
      <c r="R8">
        <f t="shared" si="1"/>
        <v>0.25</v>
      </c>
      <c r="S8" t="str">
        <f t="shared" si="6"/>
        <v/>
      </c>
      <c r="T8">
        <v>0.3</v>
      </c>
      <c r="U8">
        <f>Sheet2!C7</f>
        <v>0.3</v>
      </c>
      <c r="V8" t="str">
        <f t="shared" si="7"/>
        <v/>
      </c>
      <c r="W8">
        <v>-1.8642172098122502E-2</v>
      </c>
      <c r="X8">
        <f>Sheet2!F7</f>
        <v>0</v>
      </c>
      <c r="Y8" t="str">
        <f t="shared" si="8"/>
        <v>ERROR</v>
      </c>
      <c r="Z8">
        <v>0.15</v>
      </c>
      <c r="AA8">
        <f>Sheet2!I7</f>
        <v>0</v>
      </c>
      <c r="AB8" t="str">
        <f t="shared" si="9"/>
        <v>ERROR</v>
      </c>
      <c r="AC8">
        <v>0</v>
      </c>
      <c r="AD8">
        <f>Sheet2!L7</f>
        <v>0</v>
      </c>
      <c r="AE8" t="str">
        <f t="shared" si="10"/>
        <v/>
      </c>
      <c r="AG8">
        <v>2</v>
      </c>
      <c r="AI8">
        <v>3</v>
      </c>
      <c r="AK8">
        <v>25</v>
      </c>
      <c r="AM8">
        <v>31</v>
      </c>
      <c r="AO8" t="s">
        <v>53</v>
      </c>
      <c r="AQ8" t="s">
        <v>61</v>
      </c>
      <c r="AS8" t="s">
        <v>80</v>
      </c>
      <c r="AU8" t="s">
        <v>94</v>
      </c>
      <c r="AW8" t="s">
        <v>108</v>
      </c>
      <c r="AY8" t="s">
        <v>121</v>
      </c>
      <c r="BA8" t="s">
        <v>141</v>
      </c>
      <c r="BC8" t="s">
        <v>156</v>
      </c>
      <c r="BE8" t="s">
        <v>177</v>
      </c>
      <c r="BG8" t="s">
        <v>192</v>
      </c>
      <c r="BI8">
        <v>0.22222222222222199</v>
      </c>
      <c r="BK8">
        <v>0.47222222222222199</v>
      </c>
      <c r="BM8">
        <v>0</v>
      </c>
      <c r="BO8">
        <v>0</v>
      </c>
    </row>
    <row r="9" spans="1:67" x14ac:dyDescent="0.25">
      <c r="A9" t="s">
        <v>4</v>
      </c>
      <c r="B9">
        <v>3</v>
      </c>
      <c r="C9" t="s">
        <v>12</v>
      </c>
      <c r="D9">
        <v>2</v>
      </c>
      <c r="E9">
        <v>1</v>
      </c>
      <c r="F9">
        <v>1</v>
      </c>
      <c r="G9" t="str">
        <f t="shared" si="2"/>
        <v/>
      </c>
      <c r="H9">
        <v>6</v>
      </c>
      <c r="I9">
        <f t="shared" si="0"/>
        <v>6</v>
      </c>
      <c r="J9" t="str">
        <f t="shared" si="3"/>
        <v/>
      </c>
      <c r="K9">
        <v>0.2</v>
      </c>
      <c r="L9">
        <f xml:space="preserve"> (1 / (D6))</f>
        <v>0.2</v>
      </c>
      <c r="M9" t="str">
        <f t="shared" si="4"/>
        <v/>
      </c>
      <c r="N9">
        <v>1.43067655807339</v>
      </c>
      <c r="O9">
        <f xml:space="preserve"> (1 /LOG10(D6))</f>
        <v>1.4306765580733929</v>
      </c>
      <c r="P9" t="str">
        <f t="shared" si="5"/>
        <v/>
      </c>
      <c r="Q9">
        <v>0.25</v>
      </c>
      <c r="R9">
        <f t="shared" si="1"/>
        <v>0.25</v>
      </c>
      <c r="S9" t="str">
        <f t="shared" si="6"/>
        <v/>
      </c>
      <c r="T9">
        <v>0.3</v>
      </c>
      <c r="U9">
        <f>Sheet2!C7</f>
        <v>0.3</v>
      </c>
      <c r="V9" t="str">
        <f t="shared" si="7"/>
        <v/>
      </c>
      <c r="W9">
        <v>-1.8642172098122502E-2</v>
      </c>
      <c r="X9">
        <f>Sheet2!F7</f>
        <v>0</v>
      </c>
      <c r="Y9" t="str">
        <f t="shared" si="8"/>
        <v>ERROR</v>
      </c>
      <c r="Z9">
        <v>0.15</v>
      </c>
      <c r="AA9">
        <f>Sheet2!I7</f>
        <v>0</v>
      </c>
      <c r="AB9" t="str">
        <f t="shared" si="9"/>
        <v>ERROR</v>
      </c>
      <c r="AC9">
        <v>0</v>
      </c>
      <c r="AD9">
        <f>Sheet2!L7</f>
        <v>0</v>
      </c>
      <c r="AE9" t="str">
        <f t="shared" si="10"/>
        <v/>
      </c>
      <c r="AG9">
        <v>2</v>
      </c>
      <c r="AI9">
        <v>3</v>
      </c>
      <c r="AK9">
        <v>25</v>
      </c>
      <c r="AM9">
        <v>31</v>
      </c>
      <c r="AO9" t="s">
        <v>53</v>
      </c>
      <c r="AQ9" t="s">
        <v>61</v>
      </c>
      <c r="AS9" t="s">
        <v>80</v>
      </c>
      <c r="AU9" t="s">
        <v>94</v>
      </c>
      <c r="AW9" t="s">
        <v>108</v>
      </c>
      <c r="AY9" t="s">
        <v>122</v>
      </c>
      <c r="BA9" t="s">
        <v>141</v>
      </c>
      <c r="BC9" t="s">
        <v>156</v>
      </c>
      <c r="BE9" t="s">
        <v>177</v>
      </c>
      <c r="BG9" t="s">
        <v>192</v>
      </c>
      <c r="BI9">
        <v>0.22222222222222199</v>
      </c>
      <c r="BK9">
        <v>0.47222222222222199</v>
      </c>
      <c r="BM9">
        <v>0</v>
      </c>
      <c r="BO9">
        <v>0</v>
      </c>
    </row>
    <row r="10" spans="1:67" x14ac:dyDescent="0.25">
      <c r="A10" t="s">
        <v>4</v>
      </c>
      <c r="B10">
        <v>3</v>
      </c>
      <c r="C10" t="s">
        <v>13</v>
      </c>
      <c r="D10">
        <v>2</v>
      </c>
      <c r="E10">
        <v>0</v>
      </c>
      <c r="F10">
        <v>0</v>
      </c>
      <c r="G10" t="str">
        <f t="shared" si="2"/>
        <v/>
      </c>
      <c r="H10">
        <v>6</v>
      </c>
      <c r="I10">
        <f t="shared" si="0"/>
        <v>6</v>
      </c>
      <c r="J10" t="str">
        <f t="shared" si="3"/>
        <v/>
      </c>
      <c r="K10">
        <v>0</v>
      </c>
      <c r="L10">
        <v>0</v>
      </c>
      <c r="M10" t="str">
        <f t="shared" si="4"/>
        <v/>
      </c>
      <c r="N10">
        <v>0</v>
      </c>
      <c r="O10">
        <v>0</v>
      </c>
      <c r="P10" t="str">
        <f t="shared" si="5"/>
        <v/>
      </c>
      <c r="Q10">
        <v>0</v>
      </c>
      <c r="R10">
        <f t="shared" si="1"/>
        <v>0</v>
      </c>
      <c r="S10" t="str">
        <f t="shared" si="6"/>
        <v/>
      </c>
      <c r="T10">
        <v>0</v>
      </c>
      <c r="U10">
        <v>0</v>
      </c>
      <c r="V10" t="str">
        <f t="shared" si="7"/>
        <v/>
      </c>
      <c r="W10">
        <v>0</v>
      </c>
      <c r="X10">
        <v>0</v>
      </c>
      <c r="Y10" t="str">
        <f t="shared" si="8"/>
        <v/>
      </c>
      <c r="Z10">
        <v>0</v>
      </c>
      <c r="AA10">
        <v>0</v>
      </c>
      <c r="AB10" t="str">
        <f t="shared" si="9"/>
        <v/>
      </c>
      <c r="AC10">
        <v>0</v>
      </c>
      <c r="AD10">
        <v>0</v>
      </c>
      <c r="AE10" t="str">
        <f t="shared" si="10"/>
        <v/>
      </c>
      <c r="AG10">
        <v>0</v>
      </c>
      <c r="AI10">
        <v>0</v>
      </c>
      <c r="AK10">
        <v>0</v>
      </c>
      <c r="AM10">
        <v>6</v>
      </c>
      <c r="AO10">
        <v>0</v>
      </c>
      <c r="AQ10">
        <v>0</v>
      </c>
      <c r="AS10">
        <v>0</v>
      </c>
      <c r="AU10">
        <v>0</v>
      </c>
      <c r="AW10">
        <v>0</v>
      </c>
      <c r="AY10">
        <v>0</v>
      </c>
      <c r="BA10">
        <v>0</v>
      </c>
      <c r="BC10">
        <v>0</v>
      </c>
      <c r="BE10">
        <v>0</v>
      </c>
      <c r="BG10">
        <v>0</v>
      </c>
      <c r="BI10">
        <v>0</v>
      </c>
      <c r="BK10">
        <v>0</v>
      </c>
      <c r="BM10">
        <v>0</v>
      </c>
      <c r="BO10">
        <v>0</v>
      </c>
    </row>
    <row r="11" spans="1:67" x14ac:dyDescent="0.25">
      <c r="A11" t="s">
        <v>4</v>
      </c>
      <c r="B11">
        <v>3</v>
      </c>
      <c r="C11" t="s">
        <v>14</v>
      </c>
      <c r="D11">
        <v>2</v>
      </c>
      <c r="E11">
        <v>0</v>
      </c>
      <c r="F11">
        <v>0</v>
      </c>
      <c r="G11" t="str">
        <f t="shared" si="2"/>
        <v/>
      </c>
      <c r="H11">
        <v>6</v>
      </c>
      <c r="I11">
        <f t="shared" si="0"/>
        <v>6</v>
      </c>
      <c r="J11" t="str">
        <f t="shared" si="3"/>
        <v/>
      </c>
      <c r="K11">
        <v>0</v>
      </c>
      <c r="L11">
        <v>0</v>
      </c>
      <c r="M11" t="str">
        <f t="shared" si="4"/>
        <v/>
      </c>
      <c r="N11">
        <v>0</v>
      </c>
      <c r="O11">
        <v>0</v>
      </c>
      <c r="P11" t="str">
        <f t="shared" si="5"/>
        <v/>
      </c>
      <c r="Q11">
        <v>0</v>
      </c>
      <c r="R11">
        <f t="shared" si="1"/>
        <v>0</v>
      </c>
      <c r="S11" t="str">
        <f t="shared" si="6"/>
        <v/>
      </c>
      <c r="T11">
        <v>0</v>
      </c>
      <c r="U11">
        <v>0</v>
      </c>
      <c r="V11" t="str">
        <f t="shared" si="7"/>
        <v/>
      </c>
      <c r="W11">
        <v>0</v>
      </c>
      <c r="X11">
        <v>0</v>
      </c>
      <c r="Y11" t="str">
        <f t="shared" si="8"/>
        <v/>
      </c>
      <c r="Z11">
        <v>0</v>
      </c>
      <c r="AA11">
        <v>0</v>
      </c>
      <c r="AB11" t="str">
        <f t="shared" si="9"/>
        <v/>
      </c>
      <c r="AC11">
        <v>0</v>
      </c>
      <c r="AD11">
        <v>0</v>
      </c>
      <c r="AE11" t="str">
        <f t="shared" si="10"/>
        <v/>
      </c>
      <c r="AG11">
        <v>0</v>
      </c>
      <c r="AI11">
        <v>0</v>
      </c>
      <c r="AK11">
        <v>0</v>
      </c>
      <c r="AM11">
        <v>6</v>
      </c>
      <c r="AO11">
        <v>0</v>
      </c>
      <c r="AQ11">
        <v>0</v>
      </c>
      <c r="AS11">
        <v>0</v>
      </c>
      <c r="AU11">
        <v>0</v>
      </c>
      <c r="AW11">
        <v>0</v>
      </c>
      <c r="AY11">
        <v>0</v>
      </c>
      <c r="BA11">
        <v>0</v>
      </c>
      <c r="BC11">
        <v>0</v>
      </c>
      <c r="BE11">
        <v>0</v>
      </c>
      <c r="BG11">
        <v>0</v>
      </c>
      <c r="BI11">
        <v>0</v>
      </c>
      <c r="BK11">
        <v>0</v>
      </c>
      <c r="BM11">
        <v>0</v>
      </c>
      <c r="BO11">
        <v>0</v>
      </c>
    </row>
    <row r="12" spans="1:67" x14ac:dyDescent="0.25">
      <c r="A12" t="s">
        <v>5</v>
      </c>
      <c r="B12">
        <v>3</v>
      </c>
      <c r="C12" t="s">
        <v>6</v>
      </c>
      <c r="D12">
        <v>5</v>
      </c>
      <c r="E12">
        <v>1</v>
      </c>
      <c r="F12">
        <v>1</v>
      </c>
      <c r="G12" t="str">
        <f t="shared" si="2"/>
        <v/>
      </c>
      <c r="H12">
        <v>15</v>
      </c>
      <c r="I12">
        <f t="shared" si="0"/>
        <v>15</v>
      </c>
      <c r="J12" t="str">
        <f t="shared" si="3"/>
        <v/>
      </c>
      <c r="K12">
        <v>0.25</v>
      </c>
      <c r="L12">
        <f xml:space="preserve"> (1 / (D4))</f>
        <v>0.25</v>
      </c>
      <c r="M12" t="str">
        <f t="shared" si="4"/>
        <v/>
      </c>
      <c r="N12">
        <v>1.66096404744368</v>
      </c>
      <c r="O12">
        <f xml:space="preserve"> (1 /LOG10(D4))</f>
        <v>1.6609640474436811</v>
      </c>
      <c r="P12" t="str">
        <f t="shared" si="5"/>
        <v/>
      </c>
      <c r="Q12">
        <v>0.14285714285714199</v>
      </c>
      <c r="R12">
        <f t="shared" si="1"/>
        <v>0.14285714285714285</v>
      </c>
      <c r="S12" t="str">
        <f t="shared" si="6"/>
        <v/>
      </c>
      <c r="T12">
        <v>0.5</v>
      </c>
      <c r="U12">
        <f>Sheet2!C5</f>
        <v>0.5</v>
      </c>
      <c r="V12" t="str">
        <f t="shared" si="7"/>
        <v/>
      </c>
      <c r="W12">
        <v>0.34933458837964798</v>
      </c>
      <c r="X12">
        <f>Sheet2!F5</f>
        <v>0</v>
      </c>
      <c r="Y12" t="str">
        <f t="shared" si="8"/>
        <v>ERROR</v>
      </c>
      <c r="Z12">
        <v>0.66666666666666596</v>
      </c>
      <c r="AA12">
        <f>Sheet2!I5</f>
        <v>0</v>
      </c>
      <c r="AB12" t="str">
        <f t="shared" si="9"/>
        <v>ERROR</v>
      </c>
      <c r="AC12">
        <v>0</v>
      </c>
      <c r="AD12">
        <f>Sheet2!L5</f>
        <v>0</v>
      </c>
      <c r="AE12" t="str">
        <f t="shared" si="10"/>
        <v/>
      </c>
      <c r="AG12">
        <v>2</v>
      </c>
      <c r="AI12">
        <v>3</v>
      </c>
      <c r="AK12">
        <v>32</v>
      </c>
      <c r="AM12">
        <v>47</v>
      </c>
      <c r="AO12" t="s">
        <v>54</v>
      </c>
      <c r="AQ12" t="s">
        <v>49</v>
      </c>
      <c r="AS12" t="s">
        <v>81</v>
      </c>
      <c r="AU12" t="s">
        <v>95</v>
      </c>
      <c r="AW12" t="s">
        <v>67</v>
      </c>
      <c r="AY12" t="s">
        <v>107</v>
      </c>
      <c r="BA12" t="s">
        <v>142</v>
      </c>
      <c r="BC12" t="s">
        <v>157</v>
      </c>
      <c r="BE12" t="s">
        <v>105</v>
      </c>
      <c r="BG12" t="s">
        <v>193</v>
      </c>
      <c r="BI12">
        <v>0.18181818181818099</v>
      </c>
      <c r="BK12">
        <v>0.32467532467532401</v>
      </c>
      <c r="BM12">
        <v>0</v>
      </c>
      <c r="BO12">
        <v>0</v>
      </c>
    </row>
    <row r="13" spans="1:67" x14ac:dyDescent="0.25">
      <c r="A13" t="s">
        <v>5</v>
      </c>
      <c r="B13">
        <v>3</v>
      </c>
      <c r="C13" t="s">
        <v>7</v>
      </c>
      <c r="D13">
        <v>4</v>
      </c>
      <c r="E13">
        <v>2</v>
      </c>
      <c r="F13">
        <v>2</v>
      </c>
      <c r="G13" t="str">
        <f t="shared" si="2"/>
        <v/>
      </c>
      <c r="H13">
        <v>12</v>
      </c>
      <c r="I13">
        <f t="shared" si="0"/>
        <v>12</v>
      </c>
      <c r="J13" t="str">
        <f t="shared" si="3"/>
        <v/>
      </c>
      <c r="K13">
        <v>0.45</v>
      </c>
      <c r="L13">
        <f xml:space="preserve"> (1 / (D3)) + 1 / (D5)</f>
        <v>0.45</v>
      </c>
      <c r="M13" t="str">
        <f t="shared" si="4"/>
        <v/>
      </c>
      <c r="N13">
        <v>3.0916406055170702</v>
      </c>
      <c r="O13">
        <f xml:space="preserve"> (1 /LOG10(D3)) + 1 /LOG10(D5)</f>
        <v>3.0916406055170738</v>
      </c>
      <c r="P13" t="str">
        <f t="shared" si="5"/>
        <v/>
      </c>
      <c r="Q13">
        <v>0.4</v>
      </c>
      <c r="R13">
        <f t="shared" si="1"/>
        <v>0.4</v>
      </c>
      <c r="S13" t="str">
        <f t="shared" si="6"/>
        <v/>
      </c>
      <c r="T13">
        <v>0.73333333333333295</v>
      </c>
      <c r="U13">
        <f>Sheet2!C4+Sheet2!C6</f>
        <v>0.7330000000000001</v>
      </c>
      <c r="V13" t="str">
        <f t="shared" si="7"/>
        <v/>
      </c>
      <c r="W13">
        <v>0.22154795823083401</v>
      </c>
      <c r="X13">
        <f>Sheet2!F4+Sheet2!F6</f>
        <v>0</v>
      </c>
      <c r="Y13" t="str">
        <f t="shared" si="8"/>
        <v>ERROR</v>
      </c>
      <c r="Z13">
        <v>0.52222222222222203</v>
      </c>
      <c r="AA13">
        <f>Sheet2!I4+Sheet2!I6</f>
        <v>0</v>
      </c>
      <c r="AB13" t="str">
        <f t="shared" si="9"/>
        <v>ERROR</v>
      </c>
      <c r="AC13">
        <v>0</v>
      </c>
      <c r="AD13">
        <f>Sheet2!L4+Sheet2!L6</f>
        <v>0</v>
      </c>
      <c r="AE13" t="str">
        <f t="shared" si="10"/>
        <v/>
      </c>
      <c r="AG13">
        <v>1</v>
      </c>
      <c r="AI13">
        <v>3</v>
      </c>
      <c r="AK13">
        <v>63</v>
      </c>
      <c r="AM13">
        <v>75</v>
      </c>
      <c r="AO13" t="s">
        <v>55</v>
      </c>
      <c r="AQ13" t="s">
        <v>64</v>
      </c>
      <c r="AS13" t="s">
        <v>82</v>
      </c>
      <c r="AU13" t="s">
        <v>91</v>
      </c>
      <c r="AW13" t="s">
        <v>109</v>
      </c>
      <c r="AY13" t="s">
        <v>108</v>
      </c>
      <c r="BA13" t="s">
        <v>143</v>
      </c>
      <c r="BC13" t="s">
        <v>158</v>
      </c>
      <c r="BE13" t="s">
        <v>67</v>
      </c>
      <c r="BG13" t="s">
        <v>194</v>
      </c>
      <c r="BI13">
        <v>0.11111111111111099</v>
      </c>
      <c r="BK13">
        <v>0.51111111111111096</v>
      </c>
      <c r="BM13">
        <v>0</v>
      </c>
      <c r="BO13">
        <v>0</v>
      </c>
    </row>
    <row r="14" spans="1:67" x14ac:dyDescent="0.25">
      <c r="A14" t="s">
        <v>5</v>
      </c>
      <c r="B14">
        <v>3</v>
      </c>
      <c r="C14" t="s">
        <v>8</v>
      </c>
      <c r="D14">
        <v>4</v>
      </c>
      <c r="E14">
        <v>1</v>
      </c>
      <c r="F14">
        <v>1</v>
      </c>
      <c r="G14" t="str">
        <f t="shared" si="2"/>
        <v/>
      </c>
      <c r="H14">
        <v>12</v>
      </c>
      <c r="I14">
        <f t="shared" si="0"/>
        <v>12</v>
      </c>
      <c r="J14" t="str">
        <f t="shared" si="3"/>
        <v/>
      </c>
      <c r="K14">
        <v>0.25</v>
      </c>
      <c r="L14">
        <f xml:space="preserve"> (1 / (D4))</f>
        <v>0.25</v>
      </c>
      <c r="M14" t="str">
        <f t="shared" si="4"/>
        <v/>
      </c>
      <c r="N14">
        <v>1.66096404744368</v>
      </c>
      <c r="O14">
        <f xml:space="preserve"> (1 /LOG10(D4))</f>
        <v>1.6609640474436811</v>
      </c>
      <c r="P14" t="str">
        <f t="shared" si="5"/>
        <v/>
      </c>
      <c r="Q14">
        <v>0.16666666666666599</v>
      </c>
      <c r="R14">
        <f t="shared" si="1"/>
        <v>0.16666666666666666</v>
      </c>
      <c r="S14" t="str">
        <f t="shared" si="6"/>
        <v/>
      </c>
      <c r="T14">
        <v>0.5</v>
      </c>
      <c r="U14">
        <f>Sheet2!C5</f>
        <v>0.5</v>
      </c>
      <c r="V14" t="str">
        <f t="shared" si="7"/>
        <v/>
      </c>
      <c r="W14">
        <v>0.34933458837964798</v>
      </c>
      <c r="X14">
        <f>Sheet2!F5</f>
        <v>0</v>
      </c>
      <c r="Y14" t="str">
        <f t="shared" si="8"/>
        <v>ERROR</v>
      </c>
      <c r="Z14">
        <v>0.5</v>
      </c>
      <c r="AA14">
        <f>Sheet2!I5</f>
        <v>0</v>
      </c>
      <c r="AB14" t="str">
        <f t="shared" si="9"/>
        <v>ERROR</v>
      </c>
      <c r="AC14">
        <v>0</v>
      </c>
      <c r="AD14">
        <f>Sheet2!L5</f>
        <v>0</v>
      </c>
      <c r="AE14" t="str">
        <f t="shared" si="10"/>
        <v/>
      </c>
      <c r="AG14">
        <v>1</v>
      </c>
      <c r="AI14">
        <v>2</v>
      </c>
      <c r="AK14">
        <v>28</v>
      </c>
      <c r="AM14">
        <v>40</v>
      </c>
      <c r="AO14" t="s">
        <v>56</v>
      </c>
      <c r="AQ14" t="s">
        <v>48</v>
      </c>
      <c r="AS14" t="s">
        <v>83</v>
      </c>
      <c r="AU14" t="s">
        <v>75</v>
      </c>
      <c r="AW14" t="s">
        <v>110</v>
      </c>
      <c r="AY14" t="s">
        <v>123</v>
      </c>
      <c r="BA14" t="s">
        <v>144</v>
      </c>
      <c r="BC14" t="s">
        <v>159</v>
      </c>
      <c r="BE14" t="s">
        <v>178</v>
      </c>
      <c r="BG14" t="s">
        <v>112</v>
      </c>
      <c r="BI14">
        <v>0.11111111111111099</v>
      </c>
      <c r="BK14">
        <v>0.27777777777777701</v>
      </c>
      <c r="BM14">
        <v>0</v>
      </c>
      <c r="BO14">
        <v>0</v>
      </c>
    </row>
    <row r="15" spans="1:67" x14ac:dyDescent="0.25">
      <c r="A15" t="s">
        <v>5</v>
      </c>
      <c r="B15">
        <v>3</v>
      </c>
      <c r="C15" t="s">
        <v>9</v>
      </c>
      <c r="D15">
        <v>5</v>
      </c>
      <c r="E15">
        <v>1</v>
      </c>
      <c r="F15">
        <v>1</v>
      </c>
      <c r="G15" t="str">
        <f t="shared" si="2"/>
        <v/>
      </c>
      <c r="H15">
        <v>15</v>
      </c>
      <c r="I15">
        <f t="shared" si="0"/>
        <v>15</v>
      </c>
      <c r="J15" t="str">
        <f t="shared" si="3"/>
        <v/>
      </c>
      <c r="K15">
        <v>0.2</v>
      </c>
      <c r="L15">
        <f xml:space="preserve"> (1 / (D3))</f>
        <v>0.2</v>
      </c>
      <c r="M15" t="str">
        <f t="shared" si="4"/>
        <v/>
      </c>
      <c r="N15">
        <v>1.43067655807339</v>
      </c>
      <c r="O15">
        <f xml:space="preserve"> (1 /LOG10(D3))</f>
        <v>1.4306765580733929</v>
      </c>
      <c r="P15" t="str">
        <f t="shared" si="5"/>
        <v/>
      </c>
      <c r="Q15">
        <v>0.14285714285714199</v>
      </c>
      <c r="R15">
        <f t="shared" si="1"/>
        <v>0.14285714285714285</v>
      </c>
      <c r="S15" t="str">
        <f t="shared" si="6"/>
        <v/>
      </c>
      <c r="T15">
        <v>0.4</v>
      </c>
      <c r="U15">
        <f>Sheet2!C4</f>
        <v>0.4</v>
      </c>
      <c r="V15" t="str">
        <f t="shared" si="7"/>
        <v/>
      </c>
      <c r="W15">
        <v>0.17324334380044701</v>
      </c>
      <c r="X15">
        <f>Sheet2!F4</f>
        <v>0</v>
      </c>
      <c r="Y15" t="str">
        <f t="shared" si="8"/>
        <v>ERROR</v>
      </c>
      <c r="Z15">
        <v>0.3</v>
      </c>
      <c r="AA15">
        <f>Sheet2!I4</f>
        <v>0</v>
      </c>
      <c r="AB15" t="str">
        <f t="shared" si="9"/>
        <v>ERROR</v>
      </c>
      <c r="AC15">
        <v>0</v>
      </c>
      <c r="AD15">
        <f>Sheet2!L4</f>
        <v>0</v>
      </c>
      <c r="AE15" t="str">
        <f t="shared" si="10"/>
        <v/>
      </c>
      <c r="AG15">
        <v>3</v>
      </c>
      <c r="AI15">
        <v>4</v>
      </c>
      <c r="AK15">
        <v>40</v>
      </c>
      <c r="AM15">
        <v>55</v>
      </c>
      <c r="AO15" t="s">
        <v>57</v>
      </c>
      <c r="AQ15" t="s">
        <v>62</v>
      </c>
      <c r="AS15" t="s">
        <v>84</v>
      </c>
      <c r="AU15" t="s">
        <v>89</v>
      </c>
      <c r="AW15" t="s">
        <v>111</v>
      </c>
      <c r="AY15" t="s">
        <v>124</v>
      </c>
      <c r="BA15" t="s">
        <v>145</v>
      </c>
      <c r="BC15" t="s">
        <v>160</v>
      </c>
      <c r="BE15" t="s">
        <v>179</v>
      </c>
      <c r="BG15" t="s">
        <v>195</v>
      </c>
      <c r="BI15">
        <v>0.27272727272727199</v>
      </c>
      <c r="BK15">
        <v>0.415584415584415</v>
      </c>
      <c r="BM15">
        <v>0</v>
      </c>
      <c r="BO15">
        <v>0</v>
      </c>
    </row>
    <row r="16" spans="1:67" x14ac:dyDescent="0.25">
      <c r="A16" t="s">
        <v>5</v>
      </c>
      <c r="B16">
        <v>3</v>
      </c>
      <c r="C16" t="s">
        <v>10</v>
      </c>
      <c r="D16">
        <v>2</v>
      </c>
      <c r="E16">
        <v>1</v>
      </c>
      <c r="F16">
        <v>1</v>
      </c>
      <c r="G16" t="str">
        <f t="shared" si="2"/>
        <v/>
      </c>
      <c r="H16">
        <v>6</v>
      </c>
      <c r="I16">
        <f t="shared" si="0"/>
        <v>6</v>
      </c>
      <c r="J16" t="str">
        <f t="shared" si="3"/>
        <v/>
      </c>
      <c r="K16">
        <v>0.2</v>
      </c>
      <c r="L16">
        <f xml:space="preserve"> (1 / (D3))</f>
        <v>0.2</v>
      </c>
      <c r="M16" t="str">
        <f t="shared" si="4"/>
        <v/>
      </c>
      <c r="N16">
        <v>1.43067655807339</v>
      </c>
      <c r="O16">
        <f xml:space="preserve"> (1 /LOG10(D3))</f>
        <v>1.4306765580733929</v>
      </c>
      <c r="P16" t="str">
        <f t="shared" si="5"/>
        <v/>
      </c>
      <c r="Q16">
        <v>0.25</v>
      </c>
      <c r="R16">
        <f t="shared" si="1"/>
        <v>0.25</v>
      </c>
      <c r="S16" t="str">
        <f t="shared" si="6"/>
        <v/>
      </c>
      <c r="T16">
        <v>0.4</v>
      </c>
      <c r="U16">
        <f>Sheet2!C4</f>
        <v>0.4</v>
      </c>
      <c r="V16" t="str">
        <f t="shared" si="7"/>
        <v/>
      </c>
      <c r="W16">
        <v>0.17324334380044701</v>
      </c>
      <c r="X16">
        <f>Sheet2!F4</f>
        <v>0</v>
      </c>
      <c r="Y16" t="str">
        <f t="shared" si="8"/>
        <v>ERROR</v>
      </c>
      <c r="Z16">
        <v>0.2</v>
      </c>
      <c r="AA16">
        <f>Sheet2!I4</f>
        <v>0</v>
      </c>
      <c r="AB16" t="str">
        <f t="shared" si="9"/>
        <v>ERROR</v>
      </c>
      <c r="AC16">
        <v>0</v>
      </c>
      <c r="AD16">
        <f>Sheet2!L4</f>
        <v>0</v>
      </c>
      <c r="AE16" t="str">
        <f t="shared" si="10"/>
        <v/>
      </c>
      <c r="AG16">
        <v>2</v>
      </c>
      <c r="AI16">
        <v>3</v>
      </c>
      <c r="AK16">
        <v>25</v>
      </c>
      <c r="AM16">
        <v>31</v>
      </c>
      <c r="AO16" t="s">
        <v>48</v>
      </c>
      <c r="AQ16" t="s">
        <v>66</v>
      </c>
      <c r="AS16" t="s">
        <v>75</v>
      </c>
      <c r="AU16" t="s">
        <v>93</v>
      </c>
      <c r="AW16" t="s">
        <v>112</v>
      </c>
      <c r="AY16" t="s">
        <v>120</v>
      </c>
      <c r="BA16" t="s">
        <v>146</v>
      </c>
      <c r="BC16" t="s">
        <v>155</v>
      </c>
      <c r="BE16" t="s">
        <v>66</v>
      </c>
      <c r="BG16" t="s">
        <v>196</v>
      </c>
      <c r="BI16">
        <v>0.18181818181818099</v>
      </c>
      <c r="BK16">
        <v>0.43181818181818099</v>
      </c>
      <c r="BM16">
        <v>0</v>
      </c>
      <c r="BO16">
        <v>0</v>
      </c>
    </row>
    <row r="17" spans="1:67" x14ac:dyDescent="0.25">
      <c r="A17" t="s">
        <v>5</v>
      </c>
      <c r="B17">
        <v>3</v>
      </c>
      <c r="C17" t="s">
        <v>11</v>
      </c>
      <c r="D17">
        <v>2</v>
      </c>
      <c r="E17">
        <v>0</v>
      </c>
      <c r="F17">
        <v>0</v>
      </c>
      <c r="G17" t="str">
        <f t="shared" si="2"/>
        <v/>
      </c>
      <c r="H17">
        <v>6</v>
      </c>
      <c r="I17">
        <f t="shared" si="0"/>
        <v>6</v>
      </c>
      <c r="J17" t="str">
        <f t="shared" si="3"/>
        <v/>
      </c>
      <c r="K17">
        <v>0</v>
      </c>
      <c r="L17">
        <v>0</v>
      </c>
      <c r="M17" t="str">
        <f t="shared" si="4"/>
        <v/>
      </c>
      <c r="N17">
        <v>0</v>
      </c>
      <c r="O17">
        <v>0</v>
      </c>
      <c r="P17" t="str">
        <f t="shared" si="5"/>
        <v/>
      </c>
      <c r="Q17">
        <v>0</v>
      </c>
      <c r="R17">
        <f t="shared" si="1"/>
        <v>0</v>
      </c>
      <c r="S17" t="str">
        <f t="shared" si="6"/>
        <v/>
      </c>
      <c r="T17">
        <v>0</v>
      </c>
      <c r="U17">
        <v>0</v>
      </c>
      <c r="V17" t="str">
        <f t="shared" si="7"/>
        <v/>
      </c>
      <c r="W17">
        <v>0</v>
      </c>
      <c r="X17">
        <v>0</v>
      </c>
      <c r="Y17" t="str">
        <f t="shared" si="8"/>
        <v/>
      </c>
      <c r="Z17">
        <v>0</v>
      </c>
      <c r="AA17">
        <v>0</v>
      </c>
      <c r="AB17" t="str">
        <f t="shared" si="9"/>
        <v/>
      </c>
      <c r="AC17">
        <v>0</v>
      </c>
      <c r="AD17">
        <v>0</v>
      </c>
      <c r="AE17" t="str">
        <f t="shared" si="10"/>
        <v/>
      </c>
      <c r="AG17">
        <v>0</v>
      </c>
      <c r="AI17">
        <v>0</v>
      </c>
      <c r="AK17">
        <v>0</v>
      </c>
      <c r="AM17">
        <v>6</v>
      </c>
      <c r="AO17">
        <v>0</v>
      </c>
      <c r="AQ17">
        <v>0</v>
      </c>
      <c r="AS17">
        <v>0</v>
      </c>
      <c r="AU17">
        <v>0</v>
      </c>
      <c r="AW17">
        <v>0</v>
      </c>
      <c r="AY17">
        <v>0</v>
      </c>
      <c r="BA17">
        <v>0</v>
      </c>
      <c r="BC17">
        <v>0</v>
      </c>
      <c r="BE17">
        <v>0</v>
      </c>
      <c r="BG17">
        <v>0</v>
      </c>
      <c r="BI17">
        <v>0</v>
      </c>
      <c r="BK17">
        <v>0</v>
      </c>
      <c r="BM17">
        <v>0</v>
      </c>
      <c r="BO17">
        <v>0</v>
      </c>
    </row>
    <row r="18" spans="1:67" x14ac:dyDescent="0.25">
      <c r="A18" t="s">
        <v>5</v>
      </c>
      <c r="B18">
        <v>3</v>
      </c>
      <c r="C18" t="s">
        <v>12</v>
      </c>
      <c r="D18">
        <v>2</v>
      </c>
      <c r="E18">
        <v>0</v>
      </c>
      <c r="F18">
        <v>0</v>
      </c>
      <c r="G18" t="str">
        <f t="shared" si="2"/>
        <v/>
      </c>
      <c r="H18">
        <v>6</v>
      </c>
      <c r="I18">
        <f t="shared" si="0"/>
        <v>6</v>
      </c>
      <c r="J18" t="str">
        <f t="shared" si="3"/>
        <v/>
      </c>
      <c r="K18">
        <v>0</v>
      </c>
      <c r="L18">
        <v>0</v>
      </c>
      <c r="M18" t="str">
        <f t="shared" si="4"/>
        <v/>
      </c>
      <c r="N18">
        <v>0</v>
      </c>
      <c r="O18">
        <v>0</v>
      </c>
      <c r="P18" t="str">
        <f t="shared" si="5"/>
        <v/>
      </c>
      <c r="Q18">
        <v>0</v>
      </c>
      <c r="R18">
        <f t="shared" si="1"/>
        <v>0</v>
      </c>
      <c r="S18" t="str">
        <f t="shared" si="6"/>
        <v/>
      </c>
      <c r="T18">
        <v>0</v>
      </c>
      <c r="U18">
        <v>0</v>
      </c>
      <c r="V18" t="str">
        <f t="shared" si="7"/>
        <v/>
      </c>
      <c r="W18">
        <v>0</v>
      </c>
      <c r="X18">
        <v>0</v>
      </c>
      <c r="Y18" t="str">
        <f t="shared" si="8"/>
        <v/>
      </c>
      <c r="Z18">
        <v>0</v>
      </c>
      <c r="AA18">
        <v>0</v>
      </c>
      <c r="AB18" t="str">
        <f t="shared" si="9"/>
        <v/>
      </c>
      <c r="AC18">
        <v>0</v>
      </c>
      <c r="AD18">
        <v>0</v>
      </c>
      <c r="AE18" t="str">
        <f t="shared" si="10"/>
        <v/>
      </c>
      <c r="AG18">
        <v>0</v>
      </c>
      <c r="AI18">
        <v>0</v>
      </c>
      <c r="AK18">
        <v>0</v>
      </c>
      <c r="AM18">
        <v>6</v>
      </c>
      <c r="AO18">
        <v>0</v>
      </c>
      <c r="AQ18">
        <v>0</v>
      </c>
      <c r="AS18">
        <v>0</v>
      </c>
      <c r="AU18">
        <v>0</v>
      </c>
      <c r="AW18">
        <v>0</v>
      </c>
      <c r="AY18">
        <v>0</v>
      </c>
      <c r="BA18">
        <v>0</v>
      </c>
      <c r="BC18">
        <v>0</v>
      </c>
      <c r="BE18">
        <v>0</v>
      </c>
      <c r="BG18">
        <v>0</v>
      </c>
      <c r="BI18">
        <v>0</v>
      </c>
      <c r="BK18">
        <v>0</v>
      </c>
      <c r="BM18">
        <v>0</v>
      </c>
      <c r="BO18">
        <v>0</v>
      </c>
    </row>
    <row r="19" spans="1:67" x14ac:dyDescent="0.25">
      <c r="A19" t="s">
        <v>5</v>
      </c>
      <c r="B19">
        <v>3</v>
      </c>
      <c r="C19" t="s">
        <v>13</v>
      </c>
      <c r="D19">
        <v>2</v>
      </c>
      <c r="E19">
        <v>1</v>
      </c>
      <c r="F19">
        <v>1</v>
      </c>
      <c r="G19" t="str">
        <f t="shared" si="2"/>
        <v/>
      </c>
      <c r="H19">
        <v>6</v>
      </c>
      <c r="I19">
        <f t="shared" si="0"/>
        <v>6</v>
      </c>
      <c r="J19" t="str">
        <f t="shared" si="3"/>
        <v/>
      </c>
      <c r="K19">
        <v>0.25</v>
      </c>
      <c r="L19">
        <f xml:space="preserve"> (1 / (D5))</f>
        <v>0.25</v>
      </c>
      <c r="M19" t="str">
        <f t="shared" si="4"/>
        <v/>
      </c>
      <c r="N19">
        <v>1.66096404744368</v>
      </c>
      <c r="O19">
        <f xml:space="preserve"> (1 /LOG10(D5))</f>
        <v>1.6609640474436811</v>
      </c>
      <c r="P19" t="str">
        <f t="shared" si="5"/>
        <v/>
      </c>
      <c r="Q19">
        <v>0.25</v>
      </c>
      <c r="R19">
        <f t="shared" si="1"/>
        <v>0.25</v>
      </c>
      <c r="S19" t="str">
        <f t="shared" si="6"/>
        <v/>
      </c>
      <c r="T19">
        <v>0.33333333333333298</v>
      </c>
      <c r="U19">
        <f>Sheet2!C6</f>
        <v>0.33300000000000002</v>
      </c>
      <c r="V19" t="str">
        <f t="shared" si="7"/>
        <v/>
      </c>
      <c r="W19">
        <v>4.8304614430387499E-2</v>
      </c>
      <c r="X19">
        <f>Sheet2!F6</f>
        <v>0</v>
      </c>
      <c r="Y19" t="str">
        <f t="shared" si="8"/>
        <v>ERROR</v>
      </c>
      <c r="Z19">
        <v>0.22222222222222199</v>
      </c>
      <c r="AA19">
        <f>Sheet2!I6</f>
        <v>0</v>
      </c>
      <c r="AB19" t="str">
        <f t="shared" si="9"/>
        <v>ERROR</v>
      </c>
      <c r="AC19">
        <v>0</v>
      </c>
      <c r="AD19">
        <f>Sheet2!L6</f>
        <v>0</v>
      </c>
      <c r="AE19" t="str">
        <f t="shared" si="10"/>
        <v/>
      </c>
      <c r="AG19">
        <v>2</v>
      </c>
      <c r="AI19">
        <v>3</v>
      </c>
      <c r="AK19">
        <v>20</v>
      </c>
      <c r="AM19">
        <v>26</v>
      </c>
      <c r="AO19" t="s">
        <v>51</v>
      </c>
      <c r="AQ19" t="s">
        <v>67</v>
      </c>
      <c r="AS19" t="s">
        <v>78</v>
      </c>
      <c r="AU19" t="s">
        <v>96</v>
      </c>
      <c r="AW19" t="s">
        <v>107</v>
      </c>
      <c r="AY19" t="s">
        <v>125</v>
      </c>
      <c r="BA19" t="s">
        <v>139</v>
      </c>
      <c r="BC19" t="s">
        <v>161</v>
      </c>
      <c r="BE19" t="s">
        <v>180</v>
      </c>
      <c r="BG19" t="s">
        <v>197</v>
      </c>
      <c r="BI19">
        <v>0.22222222222222199</v>
      </c>
      <c r="BK19">
        <v>0.47222222222222199</v>
      </c>
      <c r="BM19">
        <v>0</v>
      </c>
      <c r="BO19">
        <v>0</v>
      </c>
    </row>
    <row r="20" spans="1:67" x14ac:dyDescent="0.25">
      <c r="A20" t="s">
        <v>5</v>
      </c>
      <c r="B20">
        <v>3</v>
      </c>
      <c r="C20" t="s">
        <v>14</v>
      </c>
      <c r="D20">
        <v>2</v>
      </c>
      <c r="E20">
        <v>1</v>
      </c>
      <c r="F20">
        <v>1</v>
      </c>
      <c r="G20" t="str">
        <f t="shared" si="2"/>
        <v/>
      </c>
      <c r="H20">
        <v>6</v>
      </c>
      <c r="I20">
        <f t="shared" si="0"/>
        <v>6</v>
      </c>
      <c r="J20" t="str">
        <f t="shared" si="3"/>
        <v/>
      </c>
      <c r="K20">
        <v>0.25</v>
      </c>
      <c r="L20">
        <f xml:space="preserve"> (1 / (D5))</f>
        <v>0.25</v>
      </c>
      <c r="M20" t="str">
        <f t="shared" si="4"/>
        <v/>
      </c>
      <c r="N20">
        <v>1.66096404744368</v>
      </c>
      <c r="O20">
        <f xml:space="preserve"> (1 /LOG10(D5))</f>
        <v>1.6609640474436811</v>
      </c>
      <c r="P20" t="str">
        <f t="shared" si="5"/>
        <v/>
      </c>
      <c r="Q20">
        <v>0.25</v>
      </c>
      <c r="R20">
        <f t="shared" si="1"/>
        <v>0.25</v>
      </c>
      <c r="S20" t="str">
        <f t="shared" si="6"/>
        <v/>
      </c>
      <c r="T20">
        <v>0.33333333333333298</v>
      </c>
      <c r="U20">
        <f>Sheet2!C6</f>
        <v>0.33300000000000002</v>
      </c>
      <c r="V20" t="str">
        <f t="shared" si="7"/>
        <v/>
      </c>
      <c r="W20">
        <v>4.8304614430387499E-2</v>
      </c>
      <c r="X20">
        <f>Sheet2!F6</f>
        <v>0</v>
      </c>
      <c r="Y20" t="str">
        <f t="shared" si="8"/>
        <v>ERROR</v>
      </c>
      <c r="Z20">
        <v>0.22222222222222199</v>
      </c>
      <c r="AA20">
        <f>Sheet2!I6</f>
        <v>0</v>
      </c>
      <c r="AB20" t="str">
        <f t="shared" si="9"/>
        <v>ERROR</v>
      </c>
      <c r="AC20">
        <v>0</v>
      </c>
      <c r="AD20">
        <f>Sheet2!L6</f>
        <v>0</v>
      </c>
      <c r="AE20" t="str">
        <f t="shared" si="10"/>
        <v/>
      </c>
      <c r="AG20">
        <v>2</v>
      </c>
      <c r="AI20">
        <v>3</v>
      </c>
      <c r="AK20">
        <v>20</v>
      </c>
      <c r="AM20">
        <v>26</v>
      </c>
      <c r="AO20" t="s">
        <v>51</v>
      </c>
      <c r="AQ20" t="s">
        <v>67</v>
      </c>
      <c r="AS20" t="s">
        <v>78</v>
      </c>
      <c r="AU20" t="s">
        <v>96</v>
      </c>
      <c r="AW20" t="s">
        <v>107</v>
      </c>
      <c r="AY20" t="s">
        <v>125</v>
      </c>
      <c r="BA20" t="s">
        <v>139</v>
      </c>
      <c r="BC20" t="s">
        <v>161</v>
      </c>
      <c r="BE20" t="s">
        <v>180</v>
      </c>
      <c r="BG20" t="s">
        <v>197</v>
      </c>
      <c r="BI20">
        <v>0.22222222222222199</v>
      </c>
      <c r="BK20">
        <v>0.47222222222222199</v>
      </c>
      <c r="BM20">
        <v>0</v>
      </c>
      <c r="BO20">
        <v>0</v>
      </c>
    </row>
    <row r="21" spans="1:67" x14ac:dyDescent="0.25">
      <c r="A21" t="s">
        <v>6</v>
      </c>
      <c r="B21">
        <v>5</v>
      </c>
      <c r="C21" t="s">
        <v>7</v>
      </c>
      <c r="D21">
        <v>4</v>
      </c>
      <c r="E21">
        <v>2</v>
      </c>
      <c r="F21">
        <v>2</v>
      </c>
      <c r="G21" t="str">
        <f t="shared" si="2"/>
        <v/>
      </c>
      <c r="H21">
        <v>20</v>
      </c>
      <c r="I21">
        <f t="shared" si="0"/>
        <v>20</v>
      </c>
      <c r="J21" t="str">
        <f t="shared" si="3"/>
        <v/>
      </c>
      <c r="K21">
        <v>0.66600000000000004</v>
      </c>
      <c r="L21">
        <f xml:space="preserve"> (1 / (B2)) + 1 / (D2)</f>
        <v>0.66666666666666663</v>
      </c>
      <c r="M21" t="str">
        <f t="shared" si="4"/>
        <v/>
      </c>
      <c r="N21">
        <v>4.1918065485787697</v>
      </c>
      <c r="O21">
        <f xml:space="preserve"> (1 /LOG10(B2)) + 1 /LOG10(D2)</f>
        <v>4.1918065485787697</v>
      </c>
      <c r="P21" t="str">
        <f t="shared" si="5"/>
        <v/>
      </c>
      <c r="Q21">
        <v>0.28571428571428498</v>
      </c>
      <c r="R21">
        <f t="shared" si="1"/>
        <v>0.2857142857142857</v>
      </c>
      <c r="S21" t="str">
        <f t="shared" si="6"/>
        <v/>
      </c>
      <c r="T21">
        <v>1.3333333333333299</v>
      </c>
      <c r="U21">
        <f>Sheet2!C2+Sheet2!C3</f>
        <v>1.3330000000000002</v>
      </c>
      <c r="V21" t="str">
        <f t="shared" si="7"/>
        <v/>
      </c>
      <c r="W21">
        <v>1.30072908122838</v>
      </c>
      <c r="X21">
        <f>Sheet2!F2+Sheet2!F3</f>
        <v>0</v>
      </c>
      <c r="Y21" t="str">
        <f t="shared" si="8"/>
        <v>ERROR</v>
      </c>
      <c r="Z21">
        <v>2</v>
      </c>
      <c r="AA21">
        <f>Sheet2!I2+Sheet2!I3</f>
        <v>0</v>
      </c>
      <c r="AB21" t="str">
        <f t="shared" si="9"/>
        <v>ERROR</v>
      </c>
      <c r="AC21">
        <v>0</v>
      </c>
      <c r="AD21">
        <f>Sheet2!L2+Sheet2!L3</f>
        <v>0</v>
      </c>
      <c r="AE21" t="str">
        <f t="shared" si="10"/>
        <v/>
      </c>
      <c r="AG21">
        <v>2</v>
      </c>
      <c r="AI21">
        <v>4</v>
      </c>
      <c r="AK21">
        <v>54</v>
      </c>
      <c r="AM21">
        <v>74</v>
      </c>
      <c r="AO21" t="s">
        <v>48</v>
      </c>
      <c r="AQ21" t="s">
        <v>68</v>
      </c>
      <c r="AS21" t="s">
        <v>75</v>
      </c>
      <c r="AU21" t="s">
        <v>97</v>
      </c>
      <c r="AW21" t="s">
        <v>104</v>
      </c>
      <c r="AY21" t="s">
        <v>126</v>
      </c>
      <c r="BA21" t="s">
        <v>135</v>
      </c>
      <c r="BC21" t="s">
        <v>162</v>
      </c>
      <c r="BE21" t="s">
        <v>104</v>
      </c>
      <c r="BG21" t="s">
        <v>198</v>
      </c>
      <c r="BI21">
        <v>0.18181818181818099</v>
      </c>
      <c r="BK21">
        <v>0.46753246753246702</v>
      </c>
      <c r="BM21">
        <v>0</v>
      </c>
      <c r="BO21">
        <v>0</v>
      </c>
    </row>
    <row r="22" spans="1:67" x14ac:dyDescent="0.25">
      <c r="A22" t="s">
        <v>6</v>
      </c>
      <c r="B22">
        <v>5</v>
      </c>
      <c r="C22" t="s">
        <v>8</v>
      </c>
      <c r="D22">
        <v>4</v>
      </c>
      <c r="E22">
        <v>2</v>
      </c>
      <c r="F22">
        <v>2</v>
      </c>
      <c r="G22" t="str">
        <f t="shared" si="2"/>
        <v/>
      </c>
      <c r="H22">
        <v>20</v>
      </c>
      <c r="I22">
        <f t="shared" si="0"/>
        <v>20</v>
      </c>
      <c r="J22" t="str">
        <f t="shared" si="3"/>
        <v/>
      </c>
      <c r="K22">
        <v>0.58299999999999996</v>
      </c>
      <c r="L22">
        <f xml:space="preserve"> (1 / (D4)) + 1 / (D2)</f>
        <v>0.58333333333333326</v>
      </c>
      <c r="M22" t="str">
        <f t="shared" si="4"/>
        <v/>
      </c>
      <c r="N22">
        <v>3.7568673217330599</v>
      </c>
      <c r="O22">
        <f xml:space="preserve"> (1 /LOG10(D4)) + 1 /LOG10(D2)</f>
        <v>3.7568673217330657</v>
      </c>
      <c r="P22" t="str">
        <f t="shared" si="5"/>
        <v/>
      </c>
      <c r="Q22">
        <v>0.28571428571428498</v>
      </c>
      <c r="R22">
        <f t="shared" si="1"/>
        <v>0.2857142857142857</v>
      </c>
      <c r="S22" t="str">
        <f t="shared" si="6"/>
        <v/>
      </c>
      <c r="T22">
        <v>1.1666666666666601</v>
      </c>
      <c r="U22">
        <f>Sheet2!C3+Sheet2!C5</f>
        <v>1.1659999999999999</v>
      </c>
      <c r="V22" t="str">
        <f t="shared" si="7"/>
        <v/>
      </c>
      <c r="W22">
        <v>0.99969912899383995</v>
      </c>
      <c r="X22">
        <f>Sheet2!F3+Sheet2!F5</f>
        <v>0</v>
      </c>
      <c r="Y22" t="str">
        <f t="shared" si="8"/>
        <v>ERROR</v>
      </c>
      <c r="Z22">
        <v>1.1666666666666601</v>
      </c>
      <c r="AA22">
        <f>Sheet2!I3+Sheet2!I5</f>
        <v>0</v>
      </c>
      <c r="AB22" t="str">
        <f t="shared" si="9"/>
        <v>ERROR</v>
      </c>
      <c r="AC22">
        <v>2</v>
      </c>
      <c r="AD22">
        <f>Sheet2!L3+Sheet2!L5</f>
        <v>0</v>
      </c>
      <c r="AE22" t="str">
        <f t="shared" si="10"/>
        <v>ERROR</v>
      </c>
      <c r="AG22">
        <v>1</v>
      </c>
      <c r="AI22">
        <v>3</v>
      </c>
      <c r="AK22">
        <v>63</v>
      </c>
      <c r="AM22">
        <v>83</v>
      </c>
      <c r="AO22" t="s">
        <v>55</v>
      </c>
      <c r="AQ22" t="s">
        <v>69</v>
      </c>
      <c r="AS22" t="s">
        <v>82</v>
      </c>
      <c r="AU22" t="s">
        <v>98</v>
      </c>
      <c r="AW22" t="s">
        <v>109</v>
      </c>
      <c r="AY22" t="s">
        <v>127</v>
      </c>
      <c r="BA22" t="s">
        <v>143</v>
      </c>
      <c r="BC22" t="s">
        <v>163</v>
      </c>
      <c r="BE22" t="s">
        <v>67</v>
      </c>
      <c r="BG22" t="s">
        <v>111</v>
      </c>
      <c r="BI22">
        <v>9.0909090909090898E-2</v>
      </c>
      <c r="BK22">
        <v>0.37662337662337603</v>
      </c>
      <c r="BM22">
        <v>0.5</v>
      </c>
      <c r="BO22">
        <v>2.5</v>
      </c>
    </row>
    <row r="23" spans="1:67" x14ac:dyDescent="0.25">
      <c r="A23" t="s">
        <v>6</v>
      </c>
      <c r="B23">
        <v>5</v>
      </c>
      <c r="C23" t="s">
        <v>9</v>
      </c>
      <c r="D23">
        <v>5</v>
      </c>
      <c r="E23">
        <v>2</v>
      </c>
      <c r="F23">
        <v>2</v>
      </c>
      <c r="G23" t="str">
        <f t="shared" si="2"/>
        <v/>
      </c>
      <c r="H23">
        <v>25</v>
      </c>
      <c r="I23">
        <f t="shared" si="0"/>
        <v>25</v>
      </c>
      <c r="J23" t="str">
        <f t="shared" si="3"/>
        <v/>
      </c>
      <c r="K23">
        <v>0.83299999999999996</v>
      </c>
      <c r="L23">
        <f xml:space="preserve"> (1 / (B2)) + 1 / (D7)</f>
        <v>0.83333333333333326</v>
      </c>
      <c r="M23" t="str">
        <f t="shared" si="4"/>
        <v/>
      </c>
      <c r="N23">
        <v>5.4178313691767404</v>
      </c>
      <c r="O23">
        <f xml:space="preserve"> (1 /LOG10(B2)) + 1 /LOG10(D7)</f>
        <v>5.4178313691767475</v>
      </c>
      <c r="P23" t="str">
        <f t="shared" si="5"/>
        <v/>
      </c>
      <c r="Q23">
        <v>0.25</v>
      </c>
      <c r="R23">
        <f t="shared" si="1"/>
        <v>0.25</v>
      </c>
      <c r="S23" t="str">
        <f t="shared" si="6"/>
        <v/>
      </c>
      <c r="T23">
        <v>1.667</v>
      </c>
      <c r="U23">
        <f>Sheet2!C2+Sheet2!C8</f>
        <v>1.667</v>
      </c>
      <c r="V23" t="str">
        <f t="shared" si="7"/>
        <v/>
      </c>
      <c r="W23">
        <v>7.9996992155991498</v>
      </c>
      <c r="X23">
        <f>Sheet2!F2+Sheet2!F8</f>
        <v>0</v>
      </c>
      <c r="Y23" t="str">
        <f t="shared" si="8"/>
        <v>ERROR</v>
      </c>
      <c r="Z23">
        <v>3</v>
      </c>
      <c r="AA23">
        <f>Sheet2!I2+Sheet2!I8</f>
        <v>0</v>
      </c>
      <c r="AB23" t="str">
        <f t="shared" si="9"/>
        <v>ERROR</v>
      </c>
      <c r="AC23">
        <v>0</v>
      </c>
      <c r="AD23">
        <f>Sheet2!L2+Sheet2!L8</f>
        <v>0</v>
      </c>
      <c r="AE23" t="str">
        <f t="shared" si="10"/>
        <v/>
      </c>
      <c r="AG23">
        <v>1</v>
      </c>
      <c r="AI23">
        <v>3</v>
      </c>
      <c r="AK23">
        <v>50</v>
      </c>
      <c r="AM23">
        <v>75</v>
      </c>
      <c r="AO23" t="s">
        <v>52</v>
      </c>
      <c r="AQ23" t="s">
        <v>57</v>
      </c>
      <c r="AS23" t="s">
        <v>79</v>
      </c>
      <c r="AU23" t="s">
        <v>84</v>
      </c>
      <c r="AW23" t="s">
        <v>73</v>
      </c>
      <c r="AY23" t="s">
        <v>111</v>
      </c>
      <c r="BA23" t="s">
        <v>140</v>
      </c>
      <c r="BC23" t="s">
        <v>164</v>
      </c>
      <c r="BE23" t="s">
        <v>109</v>
      </c>
      <c r="BG23" t="s">
        <v>179</v>
      </c>
      <c r="BI23">
        <v>0.11111111111111099</v>
      </c>
      <c r="BK23">
        <v>0.36111111111111099</v>
      </c>
      <c r="BM23">
        <v>0</v>
      </c>
      <c r="BO23">
        <v>0</v>
      </c>
    </row>
    <row r="24" spans="1:67" x14ac:dyDescent="0.25">
      <c r="A24" t="s">
        <v>6</v>
      </c>
      <c r="B24">
        <v>5</v>
      </c>
      <c r="C24" t="s">
        <v>10</v>
      </c>
      <c r="D24">
        <v>2</v>
      </c>
      <c r="E24">
        <v>1</v>
      </c>
      <c r="F24">
        <v>1</v>
      </c>
      <c r="G24" t="str">
        <f t="shared" si="2"/>
        <v/>
      </c>
      <c r="H24">
        <v>10</v>
      </c>
      <c r="I24">
        <f t="shared" si="0"/>
        <v>10</v>
      </c>
      <c r="J24" t="str">
        <f t="shared" si="3"/>
        <v/>
      </c>
      <c r="K24">
        <v>0.2</v>
      </c>
      <c r="L24">
        <f xml:space="preserve"> (1 / (D6))</f>
        <v>0.2</v>
      </c>
      <c r="M24" t="str">
        <f t="shared" si="4"/>
        <v/>
      </c>
      <c r="N24">
        <v>1.43067655807339</v>
      </c>
      <c r="O24">
        <f xml:space="preserve"> (1 /LOG10(D6))</f>
        <v>1.4306765580733929</v>
      </c>
      <c r="P24" t="str">
        <f t="shared" si="5"/>
        <v/>
      </c>
      <c r="Q24">
        <v>0.16666666666666599</v>
      </c>
      <c r="R24">
        <f t="shared" si="1"/>
        <v>0.16666666666666666</v>
      </c>
      <c r="S24" t="str">
        <f t="shared" si="6"/>
        <v/>
      </c>
      <c r="T24">
        <v>0.3</v>
      </c>
      <c r="U24">
        <f>Sheet2!C7</f>
        <v>0.3</v>
      </c>
      <c r="V24" t="str">
        <f t="shared" si="7"/>
        <v/>
      </c>
      <c r="W24">
        <v>-1.8642172098122502E-2</v>
      </c>
      <c r="X24">
        <f>Sheet2!F7</f>
        <v>0</v>
      </c>
      <c r="Y24" t="str">
        <f t="shared" si="8"/>
        <v>ERROR</v>
      </c>
      <c r="Z24">
        <v>0.22499999999999901</v>
      </c>
      <c r="AA24">
        <f>Sheet2!I7</f>
        <v>0</v>
      </c>
      <c r="AB24" t="str">
        <f t="shared" si="9"/>
        <v>ERROR</v>
      </c>
      <c r="AC24">
        <v>0</v>
      </c>
      <c r="AD24">
        <f>Sheet2!L7</f>
        <v>0</v>
      </c>
      <c r="AE24" t="str">
        <f t="shared" si="10"/>
        <v/>
      </c>
      <c r="AG24">
        <v>1</v>
      </c>
      <c r="AI24">
        <v>2</v>
      </c>
      <c r="AK24">
        <v>35</v>
      </c>
      <c r="AM24">
        <v>45</v>
      </c>
      <c r="AO24" t="s">
        <v>55</v>
      </c>
      <c r="AQ24" t="s">
        <v>50</v>
      </c>
      <c r="AS24" t="s">
        <v>82</v>
      </c>
      <c r="AU24" t="s">
        <v>77</v>
      </c>
      <c r="AW24" t="s">
        <v>109</v>
      </c>
      <c r="AY24" t="s">
        <v>106</v>
      </c>
      <c r="BA24" t="s">
        <v>143</v>
      </c>
      <c r="BC24" t="s">
        <v>137</v>
      </c>
      <c r="BE24" t="s">
        <v>58</v>
      </c>
      <c r="BG24" t="s">
        <v>175</v>
      </c>
      <c r="BI24">
        <v>0.11111111111111099</v>
      </c>
      <c r="BK24">
        <v>0.27777777777777701</v>
      </c>
      <c r="BM24">
        <v>0</v>
      </c>
      <c r="BO24">
        <v>0</v>
      </c>
    </row>
    <row r="25" spans="1:67" x14ac:dyDescent="0.25">
      <c r="A25" t="s">
        <v>6</v>
      </c>
      <c r="B25">
        <v>5</v>
      </c>
      <c r="C25" t="s">
        <v>11</v>
      </c>
      <c r="D25">
        <v>2</v>
      </c>
      <c r="E25">
        <v>1</v>
      </c>
      <c r="F25">
        <v>1</v>
      </c>
      <c r="G25" t="str">
        <f t="shared" si="2"/>
        <v/>
      </c>
      <c r="H25">
        <v>10</v>
      </c>
      <c r="I25">
        <f t="shared" si="0"/>
        <v>10</v>
      </c>
      <c r="J25" t="str">
        <f t="shared" si="3"/>
        <v/>
      </c>
      <c r="K25">
        <v>0.2</v>
      </c>
      <c r="L25">
        <f xml:space="preserve"> (1 / (D6))</f>
        <v>0.2</v>
      </c>
      <c r="M25" t="str">
        <f t="shared" si="4"/>
        <v/>
      </c>
      <c r="N25">
        <v>1.43067655807339</v>
      </c>
      <c r="O25">
        <f xml:space="preserve"> (1 /LOG10(D6))</f>
        <v>1.4306765580733929</v>
      </c>
      <c r="P25" t="str">
        <f t="shared" si="5"/>
        <v/>
      </c>
      <c r="Q25">
        <v>0.16666666666666599</v>
      </c>
      <c r="R25">
        <f t="shared" si="1"/>
        <v>0.16666666666666666</v>
      </c>
      <c r="S25" t="str">
        <f t="shared" si="6"/>
        <v/>
      </c>
      <c r="T25">
        <v>0.3</v>
      </c>
      <c r="U25">
        <f>Sheet2!C7</f>
        <v>0.3</v>
      </c>
      <c r="V25" t="str">
        <f t="shared" si="7"/>
        <v/>
      </c>
      <c r="W25">
        <v>-1.8642172098122502E-2</v>
      </c>
      <c r="X25">
        <f>Sheet2!F7</f>
        <v>0</v>
      </c>
      <c r="Y25" t="str">
        <f t="shared" si="8"/>
        <v>ERROR</v>
      </c>
      <c r="Z25">
        <v>0.22499999999999901</v>
      </c>
      <c r="AA25">
        <f>Sheet2!I7</f>
        <v>0</v>
      </c>
      <c r="AB25" t="str">
        <f t="shared" si="9"/>
        <v>ERROR</v>
      </c>
      <c r="AC25">
        <v>0</v>
      </c>
      <c r="AD25">
        <f>Sheet2!L7</f>
        <v>0</v>
      </c>
      <c r="AE25" t="str">
        <f t="shared" si="10"/>
        <v/>
      </c>
      <c r="AG25">
        <v>3</v>
      </c>
      <c r="AI25">
        <v>4</v>
      </c>
      <c r="AK25">
        <v>35</v>
      </c>
      <c r="AM25">
        <v>45</v>
      </c>
      <c r="AO25" t="s">
        <v>58</v>
      </c>
      <c r="AQ25" t="s">
        <v>70</v>
      </c>
      <c r="AS25" t="s">
        <v>85</v>
      </c>
      <c r="AU25" t="s">
        <v>99</v>
      </c>
      <c r="AW25" t="s">
        <v>113</v>
      </c>
      <c r="AY25" t="s">
        <v>128</v>
      </c>
      <c r="BA25" t="s">
        <v>147</v>
      </c>
      <c r="BC25" t="s">
        <v>165</v>
      </c>
      <c r="BE25" t="s">
        <v>181</v>
      </c>
      <c r="BG25" t="s">
        <v>199</v>
      </c>
      <c r="BI25">
        <v>0.33333333333333298</v>
      </c>
      <c r="BK25">
        <v>0.5</v>
      </c>
      <c r="BM25">
        <v>0</v>
      </c>
      <c r="BO25">
        <v>0</v>
      </c>
    </row>
    <row r="26" spans="1:67" x14ac:dyDescent="0.25">
      <c r="A26" t="s">
        <v>6</v>
      </c>
      <c r="B26">
        <v>5</v>
      </c>
      <c r="C26" t="s">
        <v>12</v>
      </c>
      <c r="D26">
        <v>2</v>
      </c>
      <c r="E26">
        <v>1</v>
      </c>
      <c r="F26">
        <v>1</v>
      </c>
      <c r="G26" t="str">
        <f t="shared" si="2"/>
        <v/>
      </c>
      <c r="H26">
        <v>10</v>
      </c>
      <c r="I26">
        <f t="shared" si="0"/>
        <v>10</v>
      </c>
      <c r="J26" t="str">
        <f t="shared" si="3"/>
        <v/>
      </c>
      <c r="K26">
        <v>0.2</v>
      </c>
      <c r="L26">
        <f xml:space="preserve"> (1 / (D6))</f>
        <v>0.2</v>
      </c>
      <c r="M26" t="str">
        <f t="shared" si="4"/>
        <v/>
      </c>
      <c r="N26">
        <v>1.43067655807339</v>
      </c>
      <c r="O26">
        <f xml:space="preserve"> (1 /LOG10(D6))</f>
        <v>1.4306765580733929</v>
      </c>
      <c r="P26" t="str">
        <f t="shared" si="5"/>
        <v/>
      </c>
      <c r="Q26">
        <v>0.16666666666666599</v>
      </c>
      <c r="R26">
        <f t="shared" si="1"/>
        <v>0.16666666666666666</v>
      </c>
      <c r="S26" t="str">
        <f t="shared" si="6"/>
        <v/>
      </c>
      <c r="T26">
        <v>0.3</v>
      </c>
      <c r="U26">
        <f>Sheet2!C7</f>
        <v>0.3</v>
      </c>
      <c r="V26" t="str">
        <f t="shared" si="7"/>
        <v/>
      </c>
      <c r="W26">
        <v>-1.8642172098122502E-2</v>
      </c>
      <c r="X26">
        <f>Sheet2!F7</f>
        <v>0</v>
      </c>
      <c r="Y26" t="str">
        <f t="shared" si="8"/>
        <v>ERROR</v>
      </c>
      <c r="Z26">
        <v>0.22499999999999901</v>
      </c>
      <c r="AA26">
        <f>Sheet2!I7</f>
        <v>0</v>
      </c>
      <c r="AB26" t="str">
        <f t="shared" si="9"/>
        <v>ERROR</v>
      </c>
      <c r="AC26">
        <v>0</v>
      </c>
      <c r="AD26">
        <f>Sheet2!L7</f>
        <v>0</v>
      </c>
      <c r="AE26" t="str">
        <f t="shared" si="10"/>
        <v/>
      </c>
      <c r="AG26">
        <v>3</v>
      </c>
      <c r="AI26">
        <v>4</v>
      </c>
      <c r="AK26">
        <v>35</v>
      </c>
      <c r="AM26">
        <v>45</v>
      </c>
      <c r="AO26" t="s">
        <v>58</v>
      </c>
      <c r="AQ26" t="s">
        <v>70</v>
      </c>
      <c r="AS26" t="s">
        <v>85</v>
      </c>
      <c r="AU26" t="s">
        <v>99</v>
      </c>
      <c r="AW26" t="s">
        <v>113</v>
      </c>
      <c r="AY26" t="s">
        <v>129</v>
      </c>
      <c r="BA26" t="s">
        <v>147</v>
      </c>
      <c r="BC26" t="s">
        <v>165</v>
      </c>
      <c r="BE26" t="s">
        <v>181</v>
      </c>
      <c r="BG26" t="s">
        <v>199</v>
      </c>
      <c r="BI26">
        <v>0.33333333333333298</v>
      </c>
      <c r="BK26">
        <v>0.5</v>
      </c>
      <c r="BM26">
        <v>0</v>
      </c>
      <c r="BO26">
        <v>0</v>
      </c>
    </row>
    <row r="27" spans="1:67" x14ac:dyDescent="0.25">
      <c r="A27" t="s">
        <v>6</v>
      </c>
      <c r="B27">
        <v>5</v>
      </c>
      <c r="C27" t="s">
        <v>13</v>
      </c>
      <c r="D27">
        <v>2</v>
      </c>
      <c r="E27">
        <v>0</v>
      </c>
      <c r="F27">
        <v>0</v>
      </c>
      <c r="G27" t="str">
        <f t="shared" si="2"/>
        <v/>
      </c>
      <c r="H27">
        <v>10</v>
      </c>
      <c r="I27">
        <f t="shared" si="0"/>
        <v>10</v>
      </c>
      <c r="J27" t="str">
        <f t="shared" si="3"/>
        <v/>
      </c>
      <c r="K27">
        <v>0</v>
      </c>
      <c r="L27">
        <v>0</v>
      </c>
      <c r="M27" t="str">
        <f t="shared" si="4"/>
        <v/>
      </c>
      <c r="N27">
        <v>0</v>
      </c>
      <c r="O27">
        <v>0</v>
      </c>
      <c r="P27" t="str">
        <f t="shared" si="5"/>
        <v/>
      </c>
      <c r="Q27">
        <v>0</v>
      </c>
      <c r="R27">
        <f t="shared" si="1"/>
        <v>0</v>
      </c>
      <c r="S27" t="str">
        <f t="shared" si="6"/>
        <v/>
      </c>
      <c r="T27">
        <v>0</v>
      </c>
      <c r="U27">
        <v>0</v>
      </c>
      <c r="V27" t="str">
        <f t="shared" si="7"/>
        <v/>
      </c>
      <c r="W27">
        <v>0</v>
      </c>
      <c r="X27">
        <v>0</v>
      </c>
      <c r="Y27" t="str">
        <f t="shared" si="8"/>
        <v/>
      </c>
      <c r="Z27">
        <v>0</v>
      </c>
      <c r="AA27">
        <v>0</v>
      </c>
      <c r="AB27" t="str">
        <f t="shared" si="9"/>
        <v/>
      </c>
      <c r="AC27">
        <v>0</v>
      </c>
      <c r="AD27">
        <v>0</v>
      </c>
      <c r="AE27" t="str">
        <f t="shared" si="10"/>
        <v/>
      </c>
      <c r="AG27">
        <v>0</v>
      </c>
      <c r="AI27">
        <v>0</v>
      </c>
      <c r="AK27">
        <v>0</v>
      </c>
      <c r="AM27">
        <v>10</v>
      </c>
      <c r="AO27">
        <v>0</v>
      </c>
      <c r="AQ27">
        <v>0</v>
      </c>
      <c r="AS27">
        <v>0</v>
      </c>
      <c r="AU27">
        <v>0</v>
      </c>
      <c r="AW27">
        <v>0</v>
      </c>
      <c r="AY27">
        <v>0</v>
      </c>
      <c r="BA27">
        <v>0</v>
      </c>
      <c r="BC27">
        <v>0</v>
      </c>
      <c r="BE27">
        <v>0</v>
      </c>
      <c r="BG27">
        <v>0</v>
      </c>
      <c r="BI27">
        <v>0</v>
      </c>
      <c r="BK27">
        <v>0</v>
      </c>
      <c r="BM27">
        <v>0</v>
      </c>
      <c r="BO27">
        <v>0</v>
      </c>
    </row>
    <row r="28" spans="1:67" x14ac:dyDescent="0.25">
      <c r="A28" t="s">
        <v>6</v>
      </c>
      <c r="B28">
        <v>5</v>
      </c>
      <c r="C28" t="s">
        <v>14</v>
      </c>
      <c r="D28">
        <v>2</v>
      </c>
      <c r="E28">
        <v>0</v>
      </c>
      <c r="F28">
        <v>0</v>
      </c>
      <c r="G28" t="str">
        <f t="shared" si="2"/>
        <v/>
      </c>
      <c r="H28">
        <v>10</v>
      </c>
      <c r="I28">
        <f t="shared" si="0"/>
        <v>10</v>
      </c>
      <c r="J28" t="str">
        <f t="shared" si="3"/>
        <v/>
      </c>
      <c r="K28">
        <v>0</v>
      </c>
      <c r="L28">
        <v>0</v>
      </c>
      <c r="M28" t="str">
        <f t="shared" si="4"/>
        <v/>
      </c>
      <c r="N28">
        <v>0</v>
      </c>
      <c r="O28">
        <v>0</v>
      </c>
      <c r="P28" t="str">
        <f t="shared" si="5"/>
        <v/>
      </c>
      <c r="Q28">
        <v>0</v>
      </c>
      <c r="R28">
        <f t="shared" si="1"/>
        <v>0</v>
      </c>
      <c r="S28" t="str">
        <f t="shared" si="6"/>
        <v/>
      </c>
      <c r="T28">
        <v>0</v>
      </c>
      <c r="U28">
        <v>0</v>
      </c>
      <c r="V28" t="str">
        <f t="shared" si="7"/>
        <v/>
      </c>
      <c r="W28">
        <v>0</v>
      </c>
      <c r="X28">
        <v>0</v>
      </c>
      <c r="Y28" t="str">
        <f t="shared" si="8"/>
        <v/>
      </c>
      <c r="Z28">
        <v>0</v>
      </c>
      <c r="AA28">
        <v>0</v>
      </c>
      <c r="AB28" t="str">
        <f t="shared" si="9"/>
        <v/>
      </c>
      <c r="AC28">
        <v>0</v>
      </c>
      <c r="AD28">
        <v>0</v>
      </c>
      <c r="AE28" t="str">
        <f t="shared" si="10"/>
        <v/>
      </c>
      <c r="AG28">
        <v>0</v>
      </c>
      <c r="AI28">
        <v>0</v>
      </c>
      <c r="AK28">
        <v>0</v>
      </c>
      <c r="AM28">
        <v>10</v>
      </c>
      <c r="AO28">
        <v>0</v>
      </c>
      <c r="AQ28">
        <v>0</v>
      </c>
      <c r="AS28">
        <v>0</v>
      </c>
      <c r="AU28">
        <v>0</v>
      </c>
      <c r="AW28">
        <v>0</v>
      </c>
      <c r="AY28">
        <v>0</v>
      </c>
      <c r="BA28">
        <v>0</v>
      </c>
      <c r="BC28">
        <v>0</v>
      </c>
      <c r="BE28">
        <v>0</v>
      </c>
      <c r="BG28">
        <v>0</v>
      </c>
      <c r="BI28">
        <v>0</v>
      </c>
      <c r="BK28">
        <v>0</v>
      </c>
      <c r="BM28">
        <v>0</v>
      </c>
      <c r="BO28">
        <v>0</v>
      </c>
    </row>
    <row r="29" spans="1:67" x14ac:dyDescent="0.25">
      <c r="A29" t="s">
        <v>7</v>
      </c>
      <c r="B29">
        <v>4</v>
      </c>
      <c r="C29" t="s">
        <v>8</v>
      </c>
      <c r="D29">
        <v>4</v>
      </c>
      <c r="E29">
        <v>1</v>
      </c>
      <c r="F29">
        <v>1</v>
      </c>
      <c r="G29" t="str">
        <f t="shared" si="2"/>
        <v/>
      </c>
      <c r="H29">
        <v>16</v>
      </c>
      <c r="I29">
        <f t="shared" si="0"/>
        <v>16</v>
      </c>
      <c r="J29" t="str">
        <f t="shared" si="3"/>
        <v/>
      </c>
      <c r="K29">
        <v>0.33300000000000002</v>
      </c>
      <c r="L29">
        <f xml:space="preserve"> (1 / (D2))</f>
        <v>0.33333333333333331</v>
      </c>
      <c r="M29" t="str">
        <f t="shared" si="4"/>
        <v/>
      </c>
      <c r="N29">
        <v>2.0959032742893799</v>
      </c>
      <c r="O29">
        <f xml:space="preserve"> (1 /LOG10(D2))</f>
        <v>2.0959032742893848</v>
      </c>
      <c r="P29" t="str">
        <f t="shared" si="5"/>
        <v/>
      </c>
      <c r="Q29">
        <v>0.14285714285714199</v>
      </c>
      <c r="R29">
        <f t="shared" si="1"/>
        <v>0.14285714285714285</v>
      </c>
      <c r="S29" t="str">
        <f t="shared" si="6"/>
        <v/>
      </c>
      <c r="T29">
        <v>0.66666666666666596</v>
      </c>
      <c r="U29">
        <f>Sheet2!C3</f>
        <v>0.66600000000000004</v>
      </c>
      <c r="V29" t="str">
        <f t="shared" si="7"/>
        <v/>
      </c>
      <c r="W29">
        <v>0.65036454061419202</v>
      </c>
      <c r="X29">
        <f>Sheet2!F3</f>
        <v>0</v>
      </c>
      <c r="Y29" t="str">
        <f t="shared" si="8"/>
        <v>ERROR</v>
      </c>
      <c r="Z29">
        <v>1</v>
      </c>
      <c r="AA29">
        <f>Sheet2!I3</f>
        <v>0</v>
      </c>
      <c r="AB29" t="str">
        <f t="shared" si="9"/>
        <v>ERROR</v>
      </c>
      <c r="AC29">
        <v>0</v>
      </c>
      <c r="AD29">
        <f>Sheet2!L3</f>
        <v>0</v>
      </c>
      <c r="AE29" t="str">
        <f t="shared" si="10"/>
        <v/>
      </c>
      <c r="AG29">
        <v>1</v>
      </c>
      <c r="AI29">
        <v>2</v>
      </c>
      <c r="AK29">
        <v>24</v>
      </c>
      <c r="AM29">
        <v>40</v>
      </c>
      <c r="AO29" t="s">
        <v>56</v>
      </c>
      <c r="AQ29" t="s">
        <v>50</v>
      </c>
      <c r="AS29" t="s">
        <v>83</v>
      </c>
      <c r="AU29" t="s">
        <v>77</v>
      </c>
      <c r="AW29" t="s">
        <v>110</v>
      </c>
      <c r="AY29" t="s">
        <v>72</v>
      </c>
      <c r="BA29" t="s">
        <v>144</v>
      </c>
      <c r="BC29" t="s">
        <v>138</v>
      </c>
      <c r="BE29" t="s">
        <v>110</v>
      </c>
      <c r="BG29" t="s">
        <v>108</v>
      </c>
      <c r="BI29">
        <v>0.11111111111111099</v>
      </c>
      <c r="BK29">
        <v>0.25396825396825301</v>
      </c>
      <c r="BM29">
        <v>0</v>
      </c>
      <c r="BO29">
        <v>0</v>
      </c>
    </row>
    <row r="30" spans="1:67" x14ac:dyDescent="0.25">
      <c r="A30" t="s">
        <v>7</v>
      </c>
      <c r="B30">
        <v>4</v>
      </c>
      <c r="C30" t="s">
        <v>9</v>
      </c>
      <c r="D30">
        <v>5</v>
      </c>
      <c r="E30">
        <v>2</v>
      </c>
      <c r="F30">
        <v>2</v>
      </c>
      <c r="G30" t="str">
        <f t="shared" si="2"/>
        <v/>
      </c>
      <c r="H30">
        <v>20</v>
      </c>
      <c r="I30">
        <f t="shared" si="0"/>
        <v>20</v>
      </c>
      <c r="J30" t="str">
        <f t="shared" si="3"/>
        <v/>
      </c>
      <c r="K30">
        <v>0.53300000000000003</v>
      </c>
      <c r="L30">
        <f xml:space="preserve"> (1 / (B2)) + 1 / (D3)</f>
        <v>0.53333333333333333</v>
      </c>
      <c r="M30" t="str">
        <f t="shared" si="4"/>
        <v/>
      </c>
      <c r="N30">
        <v>3.5265798323627702</v>
      </c>
      <c r="O30">
        <f xml:space="preserve"> (1 /LOG10(B2)) + 1 /LOG10(D3)</f>
        <v>3.5265798323627777</v>
      </c>
      <c r="P30" t="str">
        <f t="shared" si="5"/>
        <v/>
      </c>
      <c r="Q30">
        <v>0.28571428571428498</v>
      </c>
      <c r="R30">
        <f t="shared" si="1"/>
        <v>0.2857142857142857</v>
      </c>
      <c r="S30" t="str">
        <f t="shared" si="6"/>
        <v/>
      </c>
      <c r="T30">
        <v>1.0669999999999999</v>
      </c>
      <c r="U30">
        <f>Sheet2!C4+Sheet2!C2</f>
        <v>1.0670000000000002</v>
      </c>
      <c r="V30" t="str">
        <f t="shared" si="7"/>
        <v/>
      </c>
      <c r="W30">
        <v>0.82360788441463895</v>
      </c>
      <c r="X30">
        <f>Sheet2!F4+Sheet2!F2</f>
        <v>0</v>
      </c>
      <c r="Y30" t="str">
        <f t="shared" si="8"/>
        <v>ERROR</v>
      </c>
      <c r="Z30">
        <v>1.06666666666666</v>
      </c>
      <c r="AA30">
        <f>Sheet2!I4+Sheet2!I2</f>
        <v>0</v>
      </c>
      <c r="AB30" t="str">
        <f t="shared" si="9"/>
        <v>ERROR</v>
      </c>
      <c r="AC30">
        <v>2</v>
      </c>
      <c r="AD30">
        <f>Sheet2!L4+Sheet2!L2</f>
        <v>0</v>
      </c>
      <c r="AE30" t="str">
        <f t="shared" si="10"/>
        <v>ERROR</v>
      </c>
      <c r="AG30">
        <v>2</v>
      </c>
      <c r="AI30">
        <v>4</v>
      </c>
      <c r="AK30">
        <v>72</v>
      </c>
      <c r="AM30">
        <v>92</v>
      </c>
      <c r="AO30" t="s">
        <v>49</v>
      </c>
      <c r="AQ30" t="s">
        <v>71</v>
      </c>
      <c r="AS30" t="s">
        <v>76</v>
      </c>
      <c r="AU30" t="s">
        <v>100</v>
      </c>
      <c r="AW30" t="s">
        <v>105</v>
      </c>
      <c r="AY30" t="s">
        <v>130</v>
      </c>
      <c r="BA30" t="s">
        <v>136</v>
      </c>
      <c r="BC30" t="s">
        <v>166</v>
      </c>
      <c r="BE30" t="s">
        <v>182</v>
      </c>
      <c r="BG30" t="s">
        <v>200</v>
      </c>
      <c r="BI30">
        <v>0.18181818181818099</v>
      </c>
      <c r="BK30">
        <v>0.46753246753246702</v>
      </c>
      <c r="BM30">
        <v>1</v>
      </c>
      <c r="BO30">
        <v>3</v>
      </c>
    </row>
    <row r="31" spans="1:67" x14ac:dyDescent="0.25">
      <c r="A31" t="s">
        <v>7</v>
      </c>
      <c r="B31">
        <v>4</v>
      </c>
      <c r="C31" t="s">
        <v>10</v>
      </c>
      <c r="D31">
        <v>2</v>
      </c>
      <c r="E31">
        <v>1</v>
      </c>
      <c r="F31">
        <v>1</v>
      </c>
      <c r="G31" t="str">
        <f t="shared" si="2"/>
        <v/>
      </c>
      <c r="H31">
        <v>8</v>
      </c>
      <c r="I31">
        <f t="shared" si="0"/>
        <v>8</v>
      </c>
      <c r="J31" t="str">
        <f t="shared" si="3"/>
        <v/>
      </c>
      <c r="K31">
        <v>0.2</v>
      </c>
      <c r="L31">
        <f xml:space="preserve"> (1 / (D3))</f>
        <v>0.2</v>
      </c>
      <c r="M31" t="str">
        <f t="shared" si="4"/>
        <v/>
      </c>
      <c r="N31">
        <v>1.43067655807339</v>
      </c>
      <c r="O31">
        <f xml:space="preserve"> (1 /LOG10(D3))</f>
        <v>1.4306765580733929</v>
      </c>
      <c r="P31" t="str">
        <f t="shared" si="5"/>
        <v/>
      </c>
      <c r="Q31">
        <v>0.2</v>
      </c>
      <c r="R31">
        <f t="shared" si="1"/>
        <v>0.2</v>
      </c>
      <c r="S31" t="str">
        <f t="shared" si="6"/>
        <v/>
      </c>
      <c r="T31">
        <v>0.4</v>
      </c>
      <c r="U31">
        <f>Sheet2!C4</f>
        <v>0.4</v>
      </c>
      <c r="V31" t="str">
        <f t="shared" si="7"/>
        <v/>
      </c>
      <c r="W31">
        <v>0.17324334380044701</v>
      </c>
      <c r="X31">
        <f>Sheet2!F4</f>
        <v>0</v>
      </c>
      <c r="Y31" t="str">
        <f t="shared" si="8"/>
        <v>ERROR</v>
      </c>
      <c r="Z31">
        <v>0.3</v>
      </c>
      <c r="AA31">
        <f>Sheet2!I4</f>
        <v>0</v>
      </c>
      <c r="AB31" t="str">
        <f t="shared" si="9"/>
        <v>ERROR</v>
      </c>
      <c r="AC31">
        <v>0</v>
      </c>
      <c r="AD31">
        <f>Sheet2!L4</f>
        <v>0</v>
      </c>
      <c r="AE31" t="str">
        <f t="shared" si="10"/>
        <v/>
      </c>
      <c r="AG31">
        <v>3</v>
      </c>
      <c r="AI31">
        <v>4</v>
      </c>
      <c r="AK31">
        <v>30</v>
      </c>
      <c r="AM31">
        <v>38</v>
      </c>
      <c r="AO31" t="s">
        <v>59</v>
      </c>
      <c r="AQ31" t="s">
        <v>72</v>
      </c>
      <c r="AS31" t="s">
        <v>86</v>
      </c>
      <c r="AU31" t="s">
        <v>101</v>
      </c>
      <c r="AW31" t="s">
        <v>114</v>
      </c>
      <c r="AY31" t="s">
        <v>131</v>
      </c>
      <c r="BA31" t="s">
        <v>148</v>
      </c>
      <c r="BC31" t="s">
        <v>167</v>
      </c>
      <c r="BE31" t="s">
        <v>183</v>
      </c>
      <c r="BG31" t="s">
        <v>201</v>
      </c>
      <c r="BI31">
        <v>0.27272727272727199</v>
      </c>
      <c r="BK31">
        <v>0.472727272727272</v>
      </c>
      <c r="BM31">
        <v>0</v>
      </c>
      <c r="BO31">
        <v>0</v>
      </c>
    </row>
    <row r="32" spans="1:67" x14ac:dyDescent="0.25">
      <c r="A32" t="s">
        <v>7</v>
      </c>
      <c r="B32">
        <v>4</v>
      </c>
      <c r="C32" t="s">
        <v>11</v>
      </c>
      <c r="D32">
        <v>2</v>
      </c>
      <c r="E32">
        <v>0</v>
      </c>
      <c r="F32">
        <v>0</v>
      </c>
      <c r="G32" t="str">
        <f t="shared" si="2"/>
        <v/>
      </c>
      <c r="H32">
        <v>8</v>
      </c>
      <c r="I32">
        <f t="shared" si="0"/>
        <v>8</v>
      </c>
      <c r="J32" t="str">
        <f t="shared" si="3"/>
        <v/>
      </c>
      <c r="K32">
        <v>0</v>
      </c>
      <c r="L32">
        <v>0</v>
      </c>
      <c r="M32" t="str">
        <f t="shared" si="4"/>
        <v/>
      </c>
      <c r="N32">
        <v>0</v>
      </c>
      <c r="O32">
        <v>0</v>
      </c>
      <c r="P32" t="str">
        <f t="shared" si="5"/>
        <v/>
      </c>
      <c r="Q32">
        <v>0</v>
      </c>
      <c r="R32">
        <f t="shared" si="1"/>
        <v>0</v>
      </c>
      <c r="S32" t="str">
        <f t="shared" si="6"/>
        <v/>
      </c>
      <c r="T32">
        <v>0</v>
      </c>
      <c r="U32">
        <v>0</v>
      </c>
      <c r="V32" t="str">
        <f t="shared" si="7"/>
        <v/>
      </c>
      <c r="W32">
        <v>0</v>
      </c>
      <c r="X32">
        <v>0</v>
      </c>
      <c r="Y32" t="str">
        <f t="shared" si="8"/>
        <v/>
      </c>
      <c r="Z32">
        <v>0</v>
      </c>
      <c r="AA32">
        <v>0</v>
      </c>
      <c r="AB32" t="str">
        <f t="shared" si="9"/>
        <v/>
      </c>
      <c r="AC32">
        <v>0</v>
      </c>
      <c r="AD32">
        <v>0</v>
      </c>
      <c r="AE32" t="str">
        <f t="shared" si="10"/>
        <v/>
      </c>
      <c r="AG32">
        <v>0</v>
      </c>
      <c r="AI32">
        <v>0</v>
      </c>
      <c r="AK32">
        <v>0</v>
      </c>
      <c r="AM32">
        <v>8</v>
      </c>
      <c r="AO32">
        <v>0</v>
      </c>
      <c r="AQ32">
        <v>0</v>
      </c>
      <c r="AS32">
        <v>0</v>
      </c>
      <c r="AU32">
        <v>0</v>
      </c>
      <c r="AW32">
        <v>0</v>
      </c>
      <c r="AY32">
        <v>0</v>
      </c>
      <c r="BA32">
        <v>0</v>
      </c>
      <c r="BC32">
        <v>0</v>
      </c>
      <c r="BE32">
        <v>0</v>
      </c>
      <c r="BG32">
        <v>0</v>
      </c>
      <c r="BI32">
        <v>0</v>
      </c>
      <c r="BK32">
        <v>0</v>
      </c>
      <c r="BM32">
        <v>0</v>
      </c>
      <c r="BO32">
        <v>0</v>
      </c>
    </row>
    <row r="33" spans="1:67" x14ac:dyDescent="0.25">
      <c r="A33" t="s">
        <v>7</v>
      </c>
      <c r="B33">
        <v>4</v>
      </c>
      <c r="C33" t="s">
        <v>12</v>
      </c>
      <c r="D33">
        <v>2</v>
      </c>
      <c r="E33">
        <v>0</v>
      </c>
      <c r="F33">
        <v>0</v>
      </c>
      <c r="G33" t="str">
        <f t="shared" si="2"/>
        <v/>
      </c>
      <c r="H33">
        <v>8</v>
      </c>
      <c r="I33">
        <f t="shared" si="0"/>
        <v>8</v>
      </c>
      <c r="J33" t="str">
        <f t="shared" si="3"/>
        <v/>
      </c>
      <c r="K33">
        <v>0</v>
      </c>
      <c r="L33">
        <v>0</v>
      </c>
      <c r="M33" t="str">
        <f t="shared" si="4"/>
        <v/>
      </c>
      <c r="N33">
        <v>0</v>
      </c>
      <c r="O33">
        <v>0</v>
      </c>
      <c r="P33" t="str">
        <f t="shared" si="5"/>
        <v/>
      </c>
      <c r="Q33">
        <v>0</v>
      </c>
      <c r="R33">
        <f t="shared" si="1"/>
        <v>0</v>
      </c>
      <c r="S33" t="str">
        <f t="shared" si="6"/>
        <v/>
      </c>
      <c r="T33">
        <v>0</v>
      </c>
      <c r="U33">
        <v>0</v>
      </c>
      <c r="V33" t="str">
        <f t="shared" si="7"/>
        <v/>
      </c>
      <c r="W33">
        <v>0</v>
      </c>
      <c r="X33">
        <v>0</v>
      </c>
      <c r="Y33" t="str">
        <f t="shared" si="8"/>
        <v/>
      </c>
      <c r="Z33">
        <v>0</v>
      </c>
      <c r="AA33">
        <v>0</v>
      </c>
      <c r="AB33" t="str">
        <f t="shared" si="9"/>
        <v/>
      </c>
      <c r="AC33">
        <v>0</v>
      </c>
      <c r="AD33">
        <v>0</v>
      </c>
      <c r="AE33" t="str">
        <f t="shared" si="10"/>
        <v/>
      </c>
      <c r="AG33">
        <v>0</v>
      </c>
      <c r="AI33">
        <v>0</v>
      </c>
      <c r="AK33">
        <v>0</v>
      </c>
      <c r="AM33">
        <v>8</v>
      </c>
      <c r="AO33">
        <v>0</v>
      </c>
      <c r="AQ33">
        <v>0</v>
      </c>
      <c r="AS33">
        <v>0</v>
      </c>
      <c r="AU33">
        <v>0</v>
      </c>
      <c r="AW33">
        <v>0</v>
      </c>
      <c r="AY33">
        <v>0</v>
      </c>
      <c r="BA33">
        <v>0</v>
      </c>
      <c r="BC33">
        <v>0</v>
      </c>
      <c r="BE33">
        <v>0</v>
      </c>
      <c r="BG33">
        <v>0</v>
      </c>
      <c r="BI33">
        <v>0</v>
      </c>
      <c r="BK33">
        <v>0</v>
      </c>
      <c r="BM33">
        <v>0</v>
      </c>
      <c r="BO33">
        <v>0</v>
      </c>
    </row>
    <row r="34" spans="1:67" x14ac:dyDescent="0.25">
      <c r="A34" t="s">
        <v>7</v>
      </c>
      <c r="B34">
        <v>4</v>
      </c>
      <c r="C34" t="s">
        <v>13</v>
      </c>
      <c r="D34">
        <v>2</v>
      </c>
      <c r="E34">
        <v>1</v>
      </c>
      <c r="F34">
        <v>1</v>
      </c>
      <c r="G34" t="str">
        <f t="shared" si="2"/>
        <v/>
      </c>
      <c r="H34">
        <v>8</v>
      </c>
      <c r="I34">
        <f t="shared" ref="I34:I56" si="11">B34*D34</f>
        <v>8</v>
      </c>
      <c r="J34" t="str">
        <f t="shared" si="3"/>
        <v/>
      </c>
      <c r="K34">
        <v>0.25</v>
      </c>
      <c r="L34">
        <f xml:space="preserve"> (1 / (D5))</f>
        <v>0.25</v>
      </c>
      <c r="M34" t="str">
        <f t="shared" si="4"/>
        <v/>
      </c>
      <c r="N34">
        <v>1.66096404744368</v>
      </c>
      <c r="O34">
        <f xml:space="preserve"> (1 /LOG10(D5))</f>
        <v>1.6609640474436811</v>
      </c>
      <c r="P34" t="str">
        <f t="shared" si="5"/>
        <v/>
      </c>
      <c r="Q34">
        <v>0.2</v>
      </c>
      <c r="R34">
        <f t="shared" ref="R34:R56" si="12">F34 / (B34 + D34 - F34)</f>
        <v>0.2</v>
      </c>
      <c r="S34" t="str">
        <f t="shared" si="6"/>
        <v/>
      </c>
      <c r="T34">
        <v>0.33333333333333298</v>
      </c>
      <c r="U34">
        <f>Sheet2!C6</f>
        <v>0.33300000000000002</v>
      </c>
      <c r="V34" t="str">
        <f t="shared" si="7"/>
        <v/>
      </c>
      <c r="W34">
        <v>4.8304614430387499E-2</v>
      </c>
      <c r="X34">
        <f>Sheet2!F6</f>
        <v>0</v>
      </c>
      <c r="Y34" t="str">
        <f t="shared" si="8"/>
        <v>ERROR</v>
      </c>
      <c r="Z34">
        <v>0.22222222222222199</v>
      </c>
      <c r="AA34">
        <f>Sheet2!I6</f>
        <v>0</v>
      </c>
      <c r="AB34" t="str">
        <f t="shared" si="9"/>
        <v>ERROR</v>
      </c>
      <c r="AC34">
        <v>0</v>
      </c>
      <c r="AD34">
        <f>Sheet2!L6</f>
        <v>0</v>
      </c>
      <c r="AE34" t="str">
        <f t="shared" si="10"/>
        <v/>
      </c>
      <c r="AG34">
        <v>2</v>
      </c>
      <c r="AI34">
        <v>3</v>
      </c>
      <c r="AK34">
        <v>24</v>
      </c>
      <c r="AM34">
        <v>32</v>
      </c>
      <c r="AO34" t="s">
        <v>49</v>
      </c>
      <c r="AQ34" t="s">
        <v>57</v>
      </c>
      <c r="AS34" t="s">
        <v>76</v>
      </c>
      <c r="AU34" t="s">
        <v>84</v>
      </c>
      <c r="AW34" t="s">
        <v>105</v>
      </c>
      <c r="AY34" t="s">
        <v>132</v>
      </c>
      <c r="BA34" t="s">
        <v>136</v>
      </c>
      <c r="BC34" t="s">
        <v>168</v>
      </c>
      <c r="BE34" t="s">
        <v>182</v>
      </c>
      <c r="BG34" t="s">
        <v>202</v>
      </c>
      <c r="BI34">
        <v>0.22222222222222199</v>
      </c>
      <c r="BK34">
        <v>0.422222222222222</v>
      </c>
      <c r="BM34">
        <v>0</v>
      </c>
      <c r="BO34">
        <v>0</v>
      </c>
    </row>
    <row r="35" spans="1:67" x14ac:dyDescent="0.25">
      <c r="A35" t="s">
        <v>7</v>
      </c>
      <c r="B35">
        <v>4</v>
      </c>
      <c r="C35" t="s">
        <v>14</v>
      </c>
      <c r="D35">
        <v>2</v>
      </c>
      <c r="E35">
        <v>1</v>
      </c>
      <c r="F35">
        <v>1</v>
      </c>
      <c r="G35" t="str">
        <f t="shared" si="2"/>
        <v/>
      </c>
      <c r="H35">
        <v>8</v>
      </c>
      <c r="I35">
        <f t="shared" si="11"/>
        <v>8</v>
      </c>
      <c r="J35" t="str">
        <f t="shared" si="3"/>
        <v/>
      </c>
      <c r="K35">
        <v>0.25</v>
      </c>
      <c r="L35">
        <f xml:space="preserve"> (1 / (D5))</f>
        <v>0.25</v>
      </c>
      <c r="M35" t="str">
        <f t="shared" si="4"/>
        <v/>
      </c>
      <c r="N35">
        <v>1.66096404744368</v>
      </c>
      <c r="O35">
        <f xml:space="preserve"> (1 /LOG10(D5))</f>
        <v>1.6609640474436811</v>
      </c>
      <c r="P35" t="str">
        <f t="shared" si="5"/>
        <v/>
      </c>
      <c r="Q35">
        <v>0.2</v>
      </c>
      <c r="R35">
        <f t="shared" si="12"/>
        <v>0.2</v>
      </c>
      <c r="S35" t="str">
        <f t="shared" si="6"/>
        <v/>
      </c>
      <c r="T35">
        <v>0.33333333333333298</v>
      </c>
      <c r="U35">
        <f>Sheet2!C6</f>
        <v>0.33300000000000002</v>
      </c>
      <c r="V35" t="str">
        <f t="shared" si="7"/>
        <v/>
      </c>
      <c r="W35">
        <v>4.8304614430387499E-2</v>
      </c>
      <c r="X35">
        <f>Sheet2!F6</f>
        <v>0</v>
      </c>
      <c r="Y35" t="str">
        <f t="shared" si="8"/>
        <v>ERROR</v>
      </c>
      <c r="Z35">
        <v>0.22222222222222199</v>
      </c>
      <c r="AA35">
        <f>Sheet2!I6</f>
        <v>0</v>
      </c>
      <c r="AB35" t="str">
        <f t="shared" si="9"/>
        <v>ERROR</v>
      </c>
      <c r="AC35">
        <v>0</v>
      </c>
      <c r="AD35">
        <f>Sheet2!L6</f>
        <v>0</v>
      </c>
      <c r="AE35" t="str">
        <f t="shared" si="10"/>
        <v/>
      </c>
      <c r="AG35">
        <v>2</v>
      </c>
      <c r="AI35">
        <v>3</v>
      </c>
      <c r="AK35">
        <v>24</v>
      </c>
      <c r="AM35">
        <v>32</v>
      </c>
      <c r="AO35" t="s">
        <v>49</v>
      </c>
      <c r="AQ35" t="s">
        <v>57</v>
      </c>
      <c r="AS35" t="s">
        <v>76</v>
      </c>
      <c r="AU35" t="s">
        <v>84</v>
      </c>
      <c r="AW35" t="s">
        <v>105</v>
      </c>
      <c r="AY35" t="s">
        <v>132</v>
      </c>
      <c r="BA35" t="s">
        <v>136</v>
      </c>
      <c r="BC35" t="s">
        <v>168</v>
      </c>
      <c r="BE35" t="s">
        <v>182</v>
      </c>
      <c r="BG35" t="s">
        <v>202</v>
      </c>
      <c r="BI35">
        <v>0.22222222222222199</v>
      </c>
      <c r="BK35">
        <v>0.422222222222222</v>
      </c>
      <c r="BM35">
        <v>0</v>
      </c>
      <c r="BO35">
        <v>0</v>
      </c>
    </row>
    <row r="36" spans="1:67" x14ac:dyDescent="0.25">
      <c r="A36" t="s">
        <v>8</v>
      </c>
      <c r="B36">
        <v>4</v>
      </c>
      <c r="C36" t="s">
        <v>9</v>
      </c>
      <c r="D36">
        <v>5</v>
      </c>
      <c r="E36">
        <v>0</v>
      </c>
      <c r="F36">
        <v>0</v>
      </c>
      <c r="G36" t="str">
        <f t="shared" si="2"/>
        <v/>
      </c>
      <c r="H36">
        <v>20</v>
      </c>
      <c r="I36">
        <f t="shared" si="11"/>
        <v>20</v>
      </c>
      <c r="J36" t="str">
        <f t="shared" si="3"/>
        <v/>
      </c>
      <c r="K36">
        <v>0</v>
      </c>
      <c r="L36">
        <v>0</v>
      </c>
      <c r="M36" t="str">
        <f t="shared" si="4"/>
        <v/>
      </c>
      <c r="N36">
        <v>0</v>
      </c>
      <c r="O36">
        <v>0</v>
      </c>
      <c r="P36" t="str">
        <f t="shared" si="5"/>
        <v/>
      </c>
      <c r="Q36">
        <v>0</v>
      </c>
      <c r="R36">
        <f t="shared" si="12"/>
        <v>0</v>
      </c>
      <c r="S36" t="str">
        <f t="shared" si="6"/>
        <v/>
      </c>
      <c r="T36">
        <v>0</v>
      </c>
      <c r="U36">
        <v>0</v>
      </c>
      <c r="V36" t="str">
        <f t="shared" si="7"/>
        <v/>
      </c>
      <c r="W36">
        <v>0</v>
      </c>
      <c r="X36">
        <v>0</v>
      </c>
      <c r="Y36" t="str">
        <f t="shared" si="8"/>
        <v/>
      </c>
      <c r="Z36">
        <v>0</v>
      </c>
      <c r="AA36">
        <v>0</v>
      </c>
      <c r="AB36" t="str">
        <f t="shared" si="9"/>
        <v/>
      </c>
      <c r="AC36">
        <v>0</v>
      </c>
      <c r="AD36">
        <v>0</v>
      </c>
      <c r="AE36" t="str">
        <f t="shared" si="10"/>
        <v/>
      </c>
      <c r="AG36">
        <v>0</v>
      </c>
      <c r="AI36">
        <v>0</v>
      </c>
      <c r="AK36">
        <v>0</v>
      </c>
      <c r="AM36">
        <v>20</v>
      </c>
      <c r="AO36">
        <v>0</v>
      </c>
      <c r="AQ36">
        <v>0</v>
      </c>
      <c r="AS36">
        <v>0</v>
      </c>
      <c r="AU36">
        <v>0</v>
      </c>
      <c r="AW36">
        <v>0</v>
      </c>
      <c r="AY36">
        <v>0</v>
      </c>
      <c r="BA36">
        <v>0</v>
      </c>
      <c r="BC36">
        <v>0</v>
      </c>
      <c r="BE36">
        <v>0</v>
      </c>
      <c r="BG36">
        <v>0</v>
      </c>
      <c r="BI36">
        <v>0</v>
      </c>
      <c r="BK36">
        <v>0</v>
      </c>
      <c r="BM36">
        <v>0</v>
      </c>
      <c r="BO36">
        <v>0</v>
      </c>
    </row>
    <row r="37" spans="1:67" x14ac:dyDescent="0.25">
      <c r="A37" t="s">
        <v>8</v>
      </c>
      <c r="B37">
        <v>4</v>
      </c>
      <c r="C37" t="s">
        <v>10</v>
      </c>
      <c r="D37">
        <v>2</v>
      </c>
      <c r="E37">
        <v>0</v>
      </c>
      <c r="F37">
        <v>0</v>
      </c>
      <c r="G37" t="str">
        <f t="shared" si="2"/>
        <v/>
      </c>
      <c r="H37">
        <v>8</v>
      </c>
      <c r="I37">
        <f t="shared" si="11"/>
        <v>8</v>
      </c>
      <c r="J37" t="str">
        <f t="shared" si="3"/>
        <v/>
      </c>
      <c r="K37">
        <v>0</v>
      </c>
      <c r="L37">
        <v>0</v>
      </c>
      <c r="M37" t="str">
        <f t="shared" si="4"/>
        <v/>
      </c>
      <c r="N37">
        <v>0</v>
      </c>
      <c r="O37">
        <v>0</v>
      </c>
      <c r="P37" t="str">
        <f t="shared" si="5"/>
        <v/>
      </c>
      <c r="Q37">
        <v>0</v>
      </c>
      <c r="R37">
        <f t="shared" si="12"/>
        <v>0</v>
      </c>
      <c r="S37" t="str">
        <f t="shared" si="6"/>
        <v/>
      </c>
      <c r="T37">
        <v>0</v>
      </c>
      <c r="U37">
        <v>0</v>
      </c>
      <c r="V37" t="str">
        <f t="shared" si="7"/>
        <v/>
      </c>
      <c r="W37">
        <v>0</v>
      </c>
      <c r="X37">
        <v>0</v>
      </c>
      <c r="Y37" t="str">
        <f t="shared" si="8"/>
        <v/>
      </c>
      <c r="Z37">
        <v>0</v>
      </c>
      <c r="AA37">
        <v>0</v>
      </c>
      <c r="AB37" t="str">
        <f t="shared" si="9"/>
        <v/>
      </c>
      <c r="AC37">
        <v>0</v>
      </c>
      <c r="AD37">
        <v>0</v>
      </c>
      <c r="AE37" t="str">
        <f t="shared" si="10"/>
        <v/>
      </c>
      <c r="AG37">
        <v>0</v>
      </c>
      <c r="AI37">
        <v>0</v>
      </c>
      <c r="AK37">
        <v>0</v>
      </c>
      <c r="AM37">
        <v>8</v>
      </c>
      <c r="AO37">
        <v>0</v>
      </c>
      <c r="AQ37">
        <v>0</v>
      </c>
      <c r="AS37">
        <v>0</v>
      </c>
      <c r="AU37">
        <v>0</v>
      </c>
      <c r="AW37">
        <v>0</v>
      </c>
      <c r="AY37">
        <v>0</v>
      </c>
      <c r="BA37">
        <v>0</v>
      </c>
      <c r="BC37">
        <v>0</v>
      </c>
      <c r="BE37">
        <v>0</v>
      </c>
      <c r="BG37">
        <v>0</v>
      </c>
      <c r="BI37">
        <v>0</v>
      </c>
      <c r="BK37">
        <v>0</v>
      </c>
      <c r="BM37">
        <v>0</v>
      </c>
      <c r="BO37">
        <v>0</v>
      </c>
    </row>
    <row r="38" spans="1:67" x14ac:dyDescent="0.25">
      <c r="A38" t="s">
        <v>8</v>
      </c>
      <c r="B38">
        <v>4</v>
      </c>
      <c r="C38" t="s">
        <v>11</v>
      </c>
      <c r="D38">
        <v>2</v>
      </c>
      <c r="E38">
        <v>0</v>
      </c>
      <c r="F38">
        <v>0</v>
      </c>
      <c r="G38" t="str">
        <f t="shared" si="2"/>
        <v/>
      </c>
      <c r="H38">
        <v>8</v>
      </c>
      <c r="I38">
        <f t="shared" si="11"/>
        <v>8</v>
      </c>
      <c r="J38" t="str">
        <f t="shared" si="3"/>
        <v/>
      </c>
      <c r="K38">
        <v>0</v>
      </c>
      <c r="L38">
        <v>0</v>
      </c>
      <c r="M38" t="str">
        <f t="shared" si="4"/>
        <v/>
      </c>
      <c r="N38">
        <v>0</v>
      </c>
      <c r="O38">
        <v>0</v>
      </c>
      <c r="P38" t="str">
        <f t="shared" si="5"/>
        <v/>
      </c>
      <c r="Q38">
        <v>0</v>
      </c>
      <c r="R38">
        <f t="shared" si="12"/>
        <v>0</v>
      </c>
      <c r="S38" t="str">
        <f t="shared" si="6"/>
        <v/>
      </c>
      <c r="T38">
        <v>0</v>
      </c>
      <c r="U38">
        <v>0</v>
      </c>
      <c r="V38" t="str">
        <f t="shared" si="7"/>
        <v/>
      </c>
      <c r="W38">
        <v>0</v>
      </c>
      <c r="X38">
        <v>0</v>
      </c>
      <c r="Y38" t="str">
        <f t="shared" si="8"/>
        <v/>
      </c>
      <c r="Z38">
        <v>0</v>
      </c>
      <c r="AA38">
        <v>0</v>
      </c>
      <c r="AB38" t="str">
        <f t="shared" si="9"/>
        <v/>
      </c>
      <c r="AC38">
        <v>0</v>
      </c>
      <c r="AD38">
        <v>0</v>
      </c>
      <c r="AE38" t="str">
        <f t="shared" si="10"/>
        <v/>
      </c>
      <c r="AG38">
        <v>0</v>
      </c>
      <c r="AI38">
        <v>0</v>
      </c>
      <c r="AK38">
        <v>0</v>
      </c>
      <c r="AM38">
        <v>8</v>
      </c>
      <c r="AO38">
        <v>0</v>
      </c>
      <c r="AQ38">
        <v>0</v>
      </c>
      <c r="AS38">
        <v>0</v>
      </c>
      <c r="AU38">
        <v>0</v>
      </c>
      <c r="AW38">
        <v>0</v>
      </c>
      <c r="AY38">
        <v>0</v>
      </c>
      <c r="BA38">
        <v>0</v>
      </c>
      <c r="BC38">
        <v>0</v>
      </c>
      <c r="BE38">
        <v>0</v>
      </c>
      <c r="BG38">
        <v>0</v>
      </c>
      <c r="BI38">
        <v>0</v>
      </c>
      <c r="BK38">
        <v>0</v>
      </c>
      <c r="BM38">
        <v>0</v>
      </c>
      <c r="BO38">
        <v>0</v>
      </c>
    </row>
    <row r="39" spans="1:67" x14ac:dyDescent="0.25">
      <c r="A39" t="s">
        <v>8</v>
      </c>
      <c r="B39">
        <v>4</v>
      </c>
      <c r="C39" t="s">
        <v>12</v>
      </c>
      <c r="D39">
        <v>2</v>
      </c>
      <c r="E39">
        <v>0</v>
      </c>
      <c r="F39">
        <v>0</v>
      </c>
      <c r="G39" t="str">
        <f t="shared" si="2"/>
        <v/>
      </c>
      <c r="H39">
        <v>8</v>
      </c>
      <c r="I39">
        <f t="shared" si="11"/>
        <v>8</v>
      </c>
      <c r="J39" t="str">
        <f t="shared" si="3"/>
        <v/>
      </c>
      <c r="K39">
        <v>0</v>
      </c>
      <c r="L39">
        <v>0</v>
      </c>
      <c r="M39" t="str">
        <f t="shared" si="4"/>
        <v/>
      </c>
      <c r="N39">
        <v>0</v>
      </c>
      <c r="O39">
        <v>0</v>
      </c>
      <c r="P39" t="str">
        <f t="shared" si="5"/>
        <v/>
      </c>
      <c r="Q39">
        <v>0</v>
      </c>
      <c r="R39">
        <f t="shared" si="12"/>
        <v>0</v>
      </c>
      <c r="S39" t="str">
        <f t="shared" si="6"/>
        <v/>
      </c>
      <c r="T39">
        <v>0</v>
      </c>
      <c r="U39">
        <v>0</v>
      </c>
      <c r="V39" t="str">
        <f t="shared" si="7"/>
        <v/>
      </c>
      <c r="W39">
        <v>0</v>
      </c>
      <c r="X39">
        <v>0</v>
      </c>
      <c r="Y39" t="str">
        <f t="shared" si="8"/>
        <v/>
      </c>
      <c r="Z39">
        <v>0</v>
      </c>
      <c r="AA39">
        <v>0</v>
      </c>
      <c r="AB39" t="str">
        <f t="shared" si="9"/>
        <v/>
      </c>
      <c r="AC39">
        <v>0</v>
      </c>
      <c r="AD39">
        <v>0</v>
      </c>
      <c r="AE39" t="str">
        <f t="shared" si="10"/>
        <v/>
      </c>
      <c r="AG39">
        <v>0</v>
      </c>
      <c r="AI39">
        <v>0</v>
      </c>
      <c r="AK39">
        <v>0</v>
      </c>
      <c r="AM39">
        <v>8</v>
      </c>
      <c r="AO39">
        <v>0</v>
      </c>
      <c r="AQ39">
        <v>0</v>
      </c>
      <c r="AS39">
        <v>0</v>
      </c>
      <c r="AU39">
        <v>0</v>
      </c>
      <c r="AW39">
        <v>0</v>
      </c>
      <c r="AY39">
        <v>0</v>
      </c>
      <c r="BA39">
        <v>0</v>
      </c>
      <c r="BC39">
        <v>0</v>
      </c>
      <c r="BE39">
        <v>0</v>
      </c>
      <c r="BG39">
        <v>0</v>
      </c>
      <c r="BI39">
        <v>0</v>
      </c>
      <c r="BK39">
        <v>0</v>
      </c>
      <c r="BM39">
        <v>0</v>
      </c>
      <c r="BO39">
        <v>0</v>
      </c>
    </row>
    <row r="40" spans="1:67" x14ac:dyDescent="0.25">
      <c r="A40" t="s">
        <v>8</v>
      </c>
      <c r="B40">
        <v>4</v>
      </c>
      <c r="C40" t="s">
        <v>13</v>
      </c>
      <c r="D40">
        <v>2</v>
      </c>
      <c r="E40">
        <v>1</v>
      </c>
      <c r="F40">
        <v>1</v>
      </c>
      <c r="G40" t="str">
        <f t="shared" si="2"/>
        <v/>
      </c>
      <c r="H40">
        <v>8</v>
      </c>
      <c r="I40">
        <f t="shared" si="11"/>
        <v>8</v>
      </c>
      <c r="J40" t="str">
        <f t="shared" si="3"/>
        <v/>
      </c>
      <c r="K40">
        <v>0.5</v>
      </c>
      <c r="L40">
        <f xml:space="preserve"> (1 / (D11))</f>
        <v>0.5</v>
      </c>
      <c r="M40" t="str">
        <f t="shared" si="4"/>
        <v/>
      </c>
      <c r="N40">
        <v>3.32192809488736</v>
      </c>
      <c r="O40">
        <f xml:space="preserve"> (1 /LOG10(D11))</f>
        <v>3.3219280948873622</v>
      </c>
      <c r="P40" t="str">
        <f t="shared" si="5"/>
        <v/>
      </c>
      <c r="Q40">
        <v>0.2</v>
      </c>
      <c r="R40">
        <f t="shared" si="12"/>
        <v>0.2</v>
      </c>
      <c r="S40" t="str">
        <f t="shared" si="6"/>
        <v/>
      </c>
      <c r="T40">
        <v>1</v>
      </c>
      <c r="U40">
        <f>Sheet2!C12</f>
        <v>1</v>
      </c>
      <c r="V40" t="str">
        <f t="shared" si="7"/>
        <v/>
      </c>
      <c r="W40">
        <v>7.3493346749849602</v>
      </c>
      <c r="X40">
        <f>Sheet2!F12</f>
        <v>0</v>
      </c>
      <c r="Y40" t="str">
        <f t="shared" si="8"/>
        <v>ERROR</v>
      </c>
      <c r="Z40">
        <v>2</v>
      </c>
      <c r="AA40">
        <f>Sheet2!I12</f>
        <v>0</v>
      </c>
      <c r="AB40" t="str">
        <f t="shared" si="9"/>
        <v>ERROR</v>
      </c>
      <c r="AC40">
        <v>0</v>
      </c>
      <c r="AD40">
        <f>Sheet2!L12</f>
        <v>0</v>
      </c>
      <c r="AE40" t="str">
        <f t="shared" si="10"/>
        <v/>
      </c>
      <c r="AG40">
        <v>0</v>
      </c>
      <c r="AI40">
        <v>1</v>
      </c>
      <c r="AK40">
        <v>12</v>
      </c>
      <c r="AM40">
        <v>20</v>
      </c>
      <c r="AO40">
        <v>0</v>
      </c>
      <c r="AQ40" t="s">
        <v>73</v>
      </c>
      <c r="AS40">
        <v>0</v>
      </c>
      <c r="AU40" t="s">
        <v>102</v>
      </c>
      <c r="AW40">
        <v>0</v>
      </c>
      <c r="AY40" t="s">
        <v>67</v>
      </c>
      <c r="BA40">
        <v>0</v>
      </c>
      <c r="BC40" t="s">
        <v>169</v>
      </c>
      <c r="BE40">
        <v>0</v>
      </c>
      <c r="BG40" t="s">
        <v>132</v>
      </c>
      <c r="BI40">
        <v>0</v>
      </c>
      <c r="BK40">
        <v>0.2</v>
      </c>
      <c r="BM40">
        <v>0</v>
      </c>
      <c r="BO40">
        <v>0</v>
      </c>
    </row>
    <row r="41" spans="1:67" x14ac:dyDescent="0.25">
      <c r="A41" t="s">
        <v>8</v>
      </c>
      <c r="B41">
        <v>4</v>
      </c>
      <c r="C41" t="s">
        <v>14</v>
      </c>
      <c r="D41">
        <v>2</v>
      </c>
      <c r="E41">
        <v>1</v>
      </c>
      <c r="F41">
        <v>1</v>
      </c>
      <c r="G41" t="str">
        <f t="shared" si="2"/>
        <v/>
      </c>
      <c r="H41">
        <v>8</v>
      </c>
      <c r="I41">
        <f t="shared" si="11"/>
        <v>8</v>
      </c>
      <c r="J41" t="str">
        <f t="shared" si="3"/>
        <v/>
      </c>
      <c r="K41">
        <v>0.5</v>
      </c>
      <c r="L41">
        <f xml:space="preserve"> (1 / (D10))</f>
        <v>0.5</v>
      </c>
      <c r="M41" t="str">
        <f t="shared" si="4"/>
        <v/>
      </c>
      <c r="N41">
        <v>3.32192809488736</v>
      </c>
      <c r="O41">
        <f xml:space="preserve"> (1 /LOG10(D10))</f>
        <v>3.3219280948873622</v>
      </c>
      <c r="P41" t="str">
        <f t="shared" si="5"/>
        <v/>
      </c>
      <c r="Q41">
        <v>0.2</v>
      </c>
      <c r="R41">
        <f t="shared" si="12"/>
        <v>0.2</v>
      </c>
      <c r="S41" t="str">
        <f t="shared" si="6"/>
        <v/>
      </c>
      <c r="T41">
        <v>1</v>
      </c>
      <c r="U41">
        <f>Sheet2!C11</f>
        <v>1</v>
      </c>
      <c r="V41" t="str">
        <f t="shared" si="7"/>
        <v/>
      </c>
      <c r="W41">
        <v>7.3493346749849602</v>
      </c>
      <c r="X41">
        <f>Sheet2!F11</f>
        <v>0</v>
      </c>
      <c r="Y41" t="str">
        <f t="shared" si="8"/>
        <v>ERROR</v>
      </c>
      <c r="Z41">
        <v>2</v>
      </c>
      <c r="AA41">
        <f>Sheet2!I11</f>
        <v>0</v>
      </c>
      <c r="AB41" t="str">
        <f t="shared" si="9"/>
        <v>ERROR</v>
      </c>
      <c r="AC41">
        <v>0</v>
      </c>
      <c r="AD41">
        <f>Sheet2!L11</f>
        <v>0</v>
      </c>
      <c r="AE41" t="str">
        <f t="shared" si="10"/>
        <v/>
      </c>
      <c r="AG41">
        <v>0</v>
      </c>
      <c r="AI41">
        <v>1</v>
      </c>
      <c r="AK41">
        <v>12</v>
      </c>
      <c r="AM41">
        <v>20</v>
      </c>
      <c r="AO41">
        <v>0</v>
      </c>
      <c r="AQ41" t="s">
        <v>73</v>
      </c>
      <c r="AS41">
        <v>0</v>
      </c>
      <c r="AU41" t="s">
        <v>102</v>
      </c>
      <c r="AW41">
        <v>0</v>
      </c>
      <c r="AY41" t="s">
        <v>67</v>
      </c>
      <c r="BA41">
        <v>0</v>
      </c>
      <c r="BC41" t="s">
        <v>169</v>
      </c>
      <c r="BE41">
        <v>0</v>
      </c>
      <c r="BG41" t="s">
        <v>132</v>
      </c>
      <c r="BI41">
        <v>0</v>
      </c>
      <c r="BK41">
        <v>0.2</v>
      </c>
      <c r="BM41">
        <v>0</v>
      </c>
      <c r="BO41">
        <v>0</v>
      </c>
    </row>
    <row r="42" spans="1:67" x14ac:dyDescent="0.25">
      <c r="A42" t="s">
        <v>9</v>
      </c>
      <c r="B42">
        <v>5</v>
      </c>
      <c r="C42" t="s">
        <v>10</v>
      </c>
      <c r="D42">
        <v>2</v>
      </c>
      <c r="E42">
        <v>1</v>
      </c>
      <c r="F42">
        <v>1</v>
      </c>
      <c r="G42" t="str">
        <f t="shared" si="2"/>
        <v/>
      </c>
      <c r="H42">
        <v>10</v>
      </c>
      <c r="I42">
        <f t="shared" si="11"/>
        <v>10</v>
      </c>
      <c r="J42" t="str">
        <f t="shared" si="3"/>
        <v/>
      </c>
      <c r="K42">
        <v>0.2</v>
      </c>
      <c r="L42">
        <f xml:space="preserve"> (1 / (D3))</f>
        <v>0.2</v>
      </c>
      <c r="M42" t="str">
        <f t="shared" si="4"/>
        <v/>
      </c>
      <c r="N42">
        <v>1.43067655807339</v>
      </c>
      <c r="O42">
        <f xml:space="preserve"> (1 /LOG10(D3))</f>
        <v>1.4306765580733929</v>
      </c>
      <c r="P42" t="str">
        <f t="shared" si="5"/>
        <v/>
      </c>
      <c r="Q42">
        <v>0.16666666666666599</v>
      </c>
      <c r="R42">
        <f t="shared" si="12"/>
        <v>0.16666666666666666</v>
      </c>
      <c r="S42" t="str">
        <f t="shared" si="6"/>
        <v/>
      </c>
      <c r="T42">
        <v>0.4</v>
      </c>
      <c r="U42">
        <f>Sheet2!C4</f>
        <v>0.4</v>
      </c>
      <c r="V42" t="str">
        <f t="shared" si="7"/>
        <v/>
      </c>
      <c r="W42">
        <v>0.17324334380044701</v>
      </c>
      <c r="X42">
        <f>Sheet2!F4</f>
        <v>0</v>
      </c>
      <c r="Y42" t="str">
        <f t="shared" si="8"/>
        <v>ERROR</v>
      </c>
      <c r="Z42">
        <v>0.3</v>
      </c>
      <c r="AA42">
        <f>Sheet2!I4</f>
        <v>0</v>
      </c>
      <c r="AB42" t="str">
        <f t="shared" si="9"/>
        <v>ERROR</v>
      </c>
      <c r="AC42">
        <v>0</v>
      </c>
      <c r="AD42">
        <f>Sheet2!L4</f>
        <v>0</v>
      </c>
      <c r="AE42" t="str">
        <f t="shared" si="10"/>
        <v/>
      </c>
      <c r="AG42">
        <v>1</v>
      </c>
      <c r="AI42">
        <v>2</v>
      </c>
      <c r="AK42">
        <v>35</v>
      </c>
      <c r="AM42">
        <v>45</v>
      </c>
      <c r="AO42" t="s">
        <v>55</v>
      </c>
      <c r="AQ42" t="s">
        <v>50</v>
      </c>
      <c r="AS42" t="s">
        <v>82</v>
      </c>
      <c r="AU42" t="s">
        <v>77</v>
      </c>
      <c r="AW42" t="s">
        <v>109</v>
      </c>
      <c r="AY42" t="s">
        <v>72</v>
      </c>
      <c r="BA42" t="s">
        <v>143</v>
      </c>
      <c r="BC42" t="s">
        <v>138</v>
      </c>
      <c r="BE42" t="s">
        <v>67</v>
      </c>
      <c r="BG42" t="s">
        <v>203</v>
      </c>
      <c r="BI42">
        <v>0.125</v>
      </c>
      <c r="BK42">
        <v>0.29166666666666602</v>
      </c>
      <c r="BM42">
        <v>0</v>
      </c>
      <c r="BO42">
        <v>0</v>
      </c>
    </row>
    <row r="43" spans="1:67" x14ac:dyDescent="0.25">
      <c r="A43" t="s">
        <v>9</v>
      </c>
      <c r="B43">
        <v>5</v>
      </c>
      <c r="C43" t="s">
        <v>11</v>
      </c>
      <c r="D43">
        <v>2</v>
      </c>
      <c r="E43">
        <v>1</v>
      </c>
      <c r="F43">
        <v>1</v>
      </c>
      <c r="G43" t="str">
        <f t="shared" si="2"/>
        <v/>
      </c>
      <c r="H43">
        <v>10</v>
      </c>
      <c r="I43">
        <f t="shared" si="11"/>
        <v>10</v>
      </c>
      <c r="J43" t="str">
        <f t="shared" si="3"/>
        <v/>
      </c>
      <c r="K43">
        <v>0.5</v>
      </c>
      <c r="L43">
        <f xml:space="preserve"> (1 / (D9))</f>
        <v>0.5</v>
      </c>
      <c r="M43" t="str">
        <f t="shared" si="4"/>
        <v/>
      </c>
      <c r="N43">
        <v>3.32192809488736</v>
      </c>
      <c r="O43">
        <f xml:space="preserve"> (1 /LOG10(D9))</f>
        <v>3.3219280948873622</v>
      </c>
      <c r="P43" t="str">
        <f t="shared" si="5"/>
        <v/>
      </c>
      <c r="Q43">
        <v>0.16666666666666599</v>
      </c>
      <c r="R43">
        <f t="shared" si="12"/>
        <v>0.16666666666666666</v>
      </c>
      <c r="S43" t="str">
        <f t="shared" si="6"/>
        <v/>
      </c>
      <c r="T43">
        <v>1</v>
      </c>
      <c r="U43">
        <f>Sheet2!C10</f>
        <v>1</v>
      </c>
      <c r="V43" t="str">
        <f t="shared" si="7"/>
        <v/>
      </c>
      <c r="W43">
        <v>7.3493346749849602</v>
      </c>
      <c r="X43">
        <f>Sheet2!F10</f>
        <v>0</v>
      </c>
      <c r="Y43" t="str">
        <f t="shared" si="8"/>
        <v>ERROR</v>
      </c>
      <c r="Z43">
        <v>2</v>
      </c>
      <c r="AA43">
        <f>Sheet2!I10</f>
        <v>0</v>
      </c>
      <c r="AB43" t="str">
        <f t="shared" si="9"/>
        <v>ERROR</v>
      </c>
      <c r="AC43">
        <v>0</v>
      </c>
      <c r="AD43">
        <f>Sheet2!L10</f>
        <v>0</v>
      </c>
      <c r="AE43" t="str">
        <f t="shared" si="10"/>
        <v/>
      </c>
      <c r="AG43">
        <v>0</v>
      </c>
      <c r="AI43">
        <v>1</v>
      </c>
      <c r="AK43">
        <v>14</v>
      </c>
      <c r="AM43">
        <v>24</v>
      </c>
      <c r="AO43">
        <v>0</v>
      </c>
      <c r="AQ43" t="s">
        <v>73</v>
      </c>
      <c r="AS43">
        <v>0</v>
      </c>
      <c r="AU43" t="s">
        <v>102</v>
      </c>
      <c r="AW43">
        <v>0</v>
      </c>
      <c r="AY43" t="s">
        <v>67</v>
      </c>
      <c r="BA43">
        <v>0</v>
      </c>
      <c r="BC43" t="s">
        <v>169</v>
      </c>
      <c r="BE43">
        <v>0</v>
      </c>
      <c r="BG43" t="s">
        <v>132</v>
      </c>
      <c r="BI43">
        <v>0</v>
      </c>
      <c r="BK43">
        <v>0.16666666666666599</v>
      </c>
      <c r="BM43">
        <v>0</v>
      </c>
      <c r="BO43">
        <v>0</v>
      </c>
    </row>
    <row r="44" spans="1:67" x14ac:dyDescent="0.25">
      <c r="A44" t="s">
        <v>9</v>
      </c>
      <c r="B44">
        <v>5</v>
      </c>
      <c r="C44" t="s">
        <v>12</v>
      </c>
      <c r="D44">
        <v>2</v>
      </c>
      <c r="E44">
        <v>1</v>
      </c>
      <c r="F44">
        <v>1</v>
      </c>
      <c r="G44" t="str">
        <f t="shared" si="2"/>
        <v/>
      </c>
      <c r="H44">
        <v>10</v>
      </c>
      <c r="I44">
        <f t="shared" si="11"/>
        <v>10</v>
      </c>
      <c r="J44" t="str">
        <f t="shared" si="3"/>
        <v/>
      </c>
      <c r="K44">
        <v>0.5</v>
      </c>
      <c r="L44">
        <f xml:space="preserve"> (1 / (D8))</f>
        <v>0.5</v>
      </c>
      <c r="M44" t="str">
        <f t="shared" si="4"/>
        <v/>
      </c>
      <c r="N44">
        <v>3.32192809488736</v>
      </c>
      <c r="O44">
        <f xml:space="preserve"> (1 /LOG10(D8))</f>
        <v>3.3219280948873622</v>
      </c>
      <c r="P44" t="str">
        <f t="shared" si="5"/>
        <v/>
      </c>
      <c r="Q44">
        <v>0.16666666666666599</v>
      </c>
      <c r="R44">
        <f t="shared" si="12"/>
        <v>0.16666666666666666</v>
      </c>
      <c r="S44" t="str">
        <f t="shared" si="6"/>
        <v/>
      </c>
      <c r="T44">
        <v>1</v>
      </c>
      <c r="U44">
        <f>Sheet2!C9</f>
        <v>1</v>
      </c>
      <c r="V44" t="str">
        <f t="shared" si="7"/>
        <v/>
      </c>
      <c r="W44">
        <v>7.3493346749849602</v>
      </c>
      <c r="X44">
        <f>Sheet2!F9</f>
        <v>0</v>
      </c>
      <c r="Y44" t="str">
        <f t="shared" si="8"/>
        <v>ERROR</v>
      </c>
      <c r="Z44">
        <v>2</v>
      </c>
      <c r="AA44">
        <f>Sheet2!I9</f>
        <v>0</v>
      </c>
      <c r="AB44" t="str">
        <f t="shared" si="9"/>
        <v>ERROR</v>
      </c>
      <c r="AC44">
        <v>0</v>
      </c>
      <c r="AD44">
        <f>Sheet2!L9</f>
        <v>0</v>
      </c>
      <c r="AE44" t="str">
        <f t="shared" si="10"/>
        <v/>
      </c>
      <c r="AG44">
        <v>0</v>
      </c>
      <c r="AI44">
        <v>1</v>
      </c>
      <c r="AK44">
        <v>14</v>
      </c>
      <c r="AM44">
        <v>24</v>
      </c>
      <c r="AO44">
        <v>0</v>
      </c>
      <c r="AQ44" t="s">
        <v>73</v>
      </c>
      <c r="AS44">
        <v>0</v>
      </c>
      <c r="AU44" t="s">
        <v>102</v>
      </c>
      <c r="AW44">
        <v>0</v>
      </c>
      <c r="AY44" t="s">
        <v>67</v>
      </c>
      <c r="BA44">
        <v>0</v>
      </c>
      <c r="BC44" t="s">
        <v>169</v>
      </c>
      <c r="BE44">
        <v>0</v>
      </c>
      <c r="BG44" t="s">
        <v>132</v>
      </c>
      <c r="BI44">
        <v>0</v>
      </c>
      <c r="BK44">
        <v>0.16666666666666599</v>
      </c>
      <c r="BM44">
        <v>0</v>
      </c>
      <c r="BO44">
        <v>0</v>
      </c>
    </row>
    <row r="45" spans="1:67" x14ac:dyDescent="0.25">
      <c r="A45" t="s">
        <v>9</v>
      </c>
      <c r="B45">
        <v>5</v>
      </c>
      <c r="C45" t="s">
        <v>13</v>
      </c>
      <c r="D45">
        <v>2</v>
      </c>
      <c r="E45">
        <v>0</v>
      </c>
      <c r="F45">
        <v>0</v>
      </c>
      <c r="G45" t="str">
        <f t="shared" si="2"/>
        <v/>
      </c>
      <c r="H45">
        <v>10</v>
      </c>
      <c r="I45">
        <f t="shared" si="11"/>
        <v>10</v>
      </c>
      <c r="J45" t="str">
        <f t="shared" si="3"/>
        <v/>
      </c>
      <c r="K45">
        <v>0</v>
      </c>
      <c r="L45">
        <v>0</v>
      </c>
      <c r="M45" t="str">
        <f t="shared" si="4"/>
        <v/>
      </c>
      <c r="N45">
        <v>0</v>
      </c>
      <c r="O45">
        <v>0</v>
      </c>
      <c r="P45" t="str">
        <f t="shared" si="5"/>
        <v/>
      </c>
      <c r="Q45">
        <v>0</v>
      </c>
      <c r="R45">
        <f t="shared" si="12"/>
        <v>0</v>
      </c>
      <c r="S45" t="str">
        <f t="shared" si="6"/>
        <v/>
      </c>
      <c r="T45">
        <v>0</v>
      </c>
      <c r="U45">
        <v>0</v>
      </c>
      <c r="V45" t="str">
        <f t="shared" si="7"/>
        <v/>
      </c>
      <c r="W45">
        <v>0</v>
      </c>
      <c r="X45">
        <v>0</v>
      </c>
      <c r="Y45" t="str">
        <f t="shared" si="8"/>
        <v/>
      </c>
      <c r="Z45">
        <v>0</v>
      </c>
      <c r="AA45">
        <v>0</v>
      </c>
      <c r="AB45" t="str">
        <f t="shared" si="9"/>
        <v/>
      </c>
      <c r="AC45">
        <v>0</v>
      </c>
      <c r="AD45">
        <v>0</v>
      </c>
      <c r="AE45" t="str">
        <f t="shared" si="10"/>
        <v/>
      </c>
      <c r="AG45">
        <v>0</v>
      </c>
      <c r="AI45">
        <v>0</v>
      </c>
      <c r="AK45">
        <v>0</v>
      </c>
      <c r="AM45">
        <v>10</v>
      </c>
      <c r="AO45">
        <v>0</v>
      </c>
      <c r="AQ45">
        <v>0</v>
      </c>
      <c r="AS45">
        <v>0</v>
      </c>
      <c r="AU45">
        <v>0</v>
      </c>
      <c r="AW45">
        <v>0</v>
      </c>
      <c r="AY45">
        <v>0</v>
      </c>
      <c r="BA45">
        <v>0</v>
      </c>
      <c r="BC45">
        <v>0</v>
      </c>
      <c r="BE45">
        <v>0</v>
      </c>
      <c r="BG45">
        <v>0</v>
      </c>
      <c r="BI45">
        <v>0</v>
      </c>
      <c r="BK45">
        <v>0</v>
      </c>
      <c r="BM45">
        <v>0</v>
      </c>
      <c r="BO45">
        <v>0</v>
      </c>
    </row>
    <row r="46" spans="1:67" x14ac:dyDescent="0.25">
      <c r="A46" t="s">
        <v>9</v>
      </c>
      <c r="B46">
        <v>5</v>
      </c>
      <c r="C46" t="s">
        <v>14</v>
      </c>
      <c r="D46">
        <v>2</v>
      </c>
      <c r="E46">
        <v>0</v>
      </c>
      <c r="F46">
        <v>0</v>
      </c>
      <c r="G46" t="str">
        <f t="shared" si="2"/>
        <v/>
      </c>
      <c r="H46">
        <v>10</v>
      </c>
      <c r="I46">
        <f t="shared" si="11"/>
        <v>10</v>
      </c>
      <c r="J46" t="str">
        <f t="shared" si="3"/>
        <v/>
      </c>
      <c r="K46">
        <v>0</v>
      </c>
      <c r="L46">
        <v>0</v>
      </c>
      <c r="M46" t="str">
        <f t="shared" si="4"/>
        <v/>
      </c>
      <c r="N46">
        <v>0</v>
      </c>
      <c r="O46">
        <v>0</v>
      </c>
      <c r="P46" t="str">
        <f t="shared" si="5"/>
        <v/>
      </c>
      <c r="Q46">
        <v>0</v>
      </c>
      <c r="R46">
        <f t="shared" si="12"/>
        <v>0</v>
      </c>
      <c r="S46" t="str">
        <f t="shared" si="6"/>
        <v/>
      </c>
      <c r="T46">
        <v>0</v>
      </c>
      <c r="U46">
        <v>0</v>
      </c>
      <c r="V46" t="str">
        <f t="shared" si="7"/>
        <v/>
      </c>
      <c r="W46">
        <v>0</v>
      </c>
      <c r="X46">
        <v>0</v>
      </c>
      <c r="Y46" t="str">
        <f t="shared" si="8"/>
        <v/>
      </c>
      <c r="Z46">
        <v>0</v>
      </c>
      <c r="AA46">
        <v>0</v>
      </c>
      <c r="AB46" t="str">
        <f t="shared" si="9"/>
        <v/>
      </c>
      <c r="AC46">
        <v>0</v>
      </c>
      <c r="AD46">
        <v>0</v>
      </c>
      <c r="AE46" t="str">
        <f t="shared" si="10"/>
        <v/>
      </c>
      <c r="AG46">
        <v>0</v>
      </c>
      <c r="AI46">
        <v>0</v>
      </c>
      <c r="AK46">
        <v>0</v>
      </c>
      <c r="AM46">
        <v>10</v>
      </c>
      <c r="AO46">
        <v>0</v>
      </c>
      <c r="AQ46">
        <v>0</v>
      </c>
      <c r="AS46">
        <v>0</v>
      </c>
      <c r="AU46">
        <v>0</v>
      </c>
      <c r="AW46">
        <v>0</v>
      </c>
      <c r="AY46">
        <v>0</v>
      </c>
      <c r="BA46">
        <v>0</v>
      </c>
      <c r="BC46">
        <v>0</v>
      </c>
      <c r="BE46">
        <v>0</v>
      </c>
      <c r="BG46">
        <v>0</v>
      </c>
      <c r="BI46">
        <v>0</v>
      </c>
      <c r="BK46">
        <v>0</v>
      </c>
      <c r="BM46">
        <v>0</v>
      </c>
      <c r="BO46">
        <v>0</v>
      </c>
    </row>
    <row r="47" spans="1:67" x14ac:dyDescent="0.25">
      <c r="A47" t="s">
        <v>10</v>
      </c>
      <c r="B47">
        <v>2</v>
      </c>
      <c r="C47" t="s">
        <v>11</v>
      </c>
      <c r="D47">
        <v>2</v>
      </c>
      <c r="E47">
        <v>1</v>
      </c>
      <c r="F47">
        <v>1</v>
      </c>
      <c r="G47" t="str">
        <f t="shared" si="2"/>
        <v/>
      </c>
      <c r="H47">
        <v>4</v>
      </c>
      <c r="I47">
        <f t="shared" si="11"/>
        <v>4</v>
      </c>
      <c r="J47" t="str">
        <f t="shared" si="3"/>
        <v/>
      </c>
      <c r="K47">
        <v>0.2</v>
      </c>
      <c r="L47">
        <f xml:space="preserve"> (1 / (D6))</f>
        <v>0.2</v>
      </c>
      <c r="M47" t="str">
        <f t="shared" si="4"/>
        <v/>
      </c>
      <c r="N47">
        <v>1.43067655807339</v>
      </c>
      <c r="O47">
        <f xml:space="preserve"> (1 /LOG10(D6))</f>
        <v>1.4306765580733929</v>
      </c>
      <c r="P47" t="str">
        <f t="shared" si="5"/>
        <v/>
      </c>
      <c r="Q47">
        <v>0.33333333333333298</v>
      </c>
      <c r="R47">
        <f t="shared" si="12"/>
        <v>0.33333333333333331</v>
      </c>
      <c r="S47" t="str">
        <f t="shared" si="6"/>
        <v/>
      </c>
      <c r="T47">
        <v>0.3</v>
      </c>
      <c r="U47">
        <f>Sheet2!C7</f>
        <v>0.3</v>
      </c>
      <c r="V47" t="str">
        <f t="shared" si="7"/>
        <v/>
      </c>
      <c r="W47">
        <v>-1.8642172098122502E-2</v>
      </c>
      <c r="X47">
        <f>Sheet2!F7</f>
        <v>0</v>
      </c>
      <c r="Y47" t="str">
        <f t="shared" si="8"/>
        <v>ERROR</v>
      </c>
      <c r="Z47">
        <v>0.15</v>
      </c>
      <c r="AA47">
        <f>Sheet2!I7</f>
        <v>0</v>
      </c>
      <c r="AB47" t="str">
        <f t="shared" si="9"/>
        <v>ERROR</v>
      </c>
      <c r="AC47">
        <v>0</v>
      </c>
      <c r="AD47">
        <f>Sheet2!L7</f>
        <v>0</v>
      </c>
      <c r="AE47" t="str">
        <f t="shared" si="10"/>
        <v/>
      </c>
      <c r="AG47">
        <v>2</v>
      </c>
      <c r="AI47">
        <v>3</v>
      </c>
      <c r="AK47">
        <v>20</v>
      </c>
      <c r="AM47">
        <v>24</v>
      </c>
      <c r="AO47" t="s">
        <v>53</v>
      </c>
      <c r="AQ47" t="s">
        <v>61</v>
      </c>
      <c r="AS47" t="s">
        <v>80</v>
      </c>
      <c r="AU47" t="s">
        <v>94</v>
      </c>
      <c r="AW47" t="s">
        <v>108</v>
      </c>
      <c r="AY47" t="s">
        <v>121</v>
      </c>
      <c r="BA47" t="s">
        <v>141</v>
      </c>
      <c r="BC47" t="s">
        <v>156</v>
      </c>
      <c r="BE47" t="s">
        <v>184</v>
      </c>
      <c r="BG47" t="s">
        <v>204</v>
      </c>
      <c r="BI47">
        <v>0.25</v>
      </c>
      <c r="BK47">
        <v>0.58333333333333304</v>
      </c>
      <c r="BM47">
        <v>0</v>
      </c>
      <c r="BO47">
        <v>0</v>
      </c>
    </row>
    <row r="48" spans="1:67" x14ac:dyDescent="0.25">
      <c r="A48" t="s">
        <v>10</v>
      </c>
      <c r="B48">
        <v>2</v>
      </c>
      <c r="C48" t="s">
        <v>12</v>
      </c>
      <c r="D48">
        <v>2</v>
      </c>
      <c r="E48">
        <v>1</v>
      </c>
      <c r="F48">
        <v>1</v>
      </c>
      <c r="G48" t="str">
        <f t="shared" si="2"/>
        <v/>
      </c>
      <c r="H48">
        <v>4</v>
      </c>
      <c r="I48">
        <f t="shared" si="11"/>
        <v>4</v>
      </c>
      <c r="J48" t="str">
        <f t="shared" si="3"/>
        <v/>
      </c>
      <c r="K48">
        <v>0.2</v>
      </c>
      <c r="L48">
        <f xml:space="preserve"> (1 / (D6))</f>
        <v>0.2</v>
      </c>
      <c r="M48" t="str">
        <f t="shared" si="4"/>
        <v/>
      </c>
      <c r="N48">
        <v>1.43067655807339</v>
      </c>
      <c r="O48">
        <f xml:space="preserve"> (1 /LOG10(D6))</f>
        <v>1.4306765580733929</v>
      </c>
      <c r="P48" t="str">
        <f t="shared" si="5"/>
        <v/>
      </c>
      <c r="Q48">
        <v>0.33333333333333298</v>
      </c>
      <c r="R48">
        <f t="shared" si="12"/>
        <v>0.33333333333333331</v>
      </c>
      <c r="S48" t="str">
        <f t="shared" si="6"/>
        <v/>
      </c>
      <c r="T48">
        <v>0.3</v>
      </c>
      <c r="U48">
        <f>Sheet2!C7</f>
        <v>0.3</v>
      </c>
      <c r="V48" t="str">
        <f t="shared" si="7"/>
        <v/>
      </c>
      <c r="W48">
        <v>-1.8642172098122502E-2</v>
      </c>
      <c r="X48">
        <f>Sheet2!F7</f>
        <v>0</v>
      </c>
      <c r="Y48" t="str">
        <f t="shared" si="8"/>
        <v>ERROR</v>
      </c>
      <c r="Z48">
        <v>0.15</v>
      </c>
      <c r="AA48">
        <f>Sheet2!I7</f>
        <v>0</v>
      </c>
      <c r="AB48" t="str">
        <f t="shared" si="9"/>
        <v>ERROR</v>
      </c>
      <c r="AC48">
        <v>0</v>
      </c>
      <c r="AD48">
        <f>Sheet2!L7</f>
        <v>0</v>
      </c>
      <c r="AE48" t="str">
        <f t="shared" si="10"/>
        <v/>
      </c>
      <c r="AG48">
        <v>2</v>
      </c>
      <c r="AI48">
        <v>3</v>
      </c>
      <c r="AK48">
        <v>20</v>
      </c>
      <c r="AM48">
        <v>24</v>
      </c>
      <c r="AO48" t="s">
        <v>53</v>
      </c>
      <c r="AQ48" t="s">
        <v>61</v>
      </c>
      <c r="AS48" t="s">
        <v>80</v>
      </c>
      <c r="AU48" t="s">
        <v>94</v>
      </c>
      <c r="AW48" t="s">
        <v>108</v>
      </c>
      <c r="AY48" t="s">
        <v>122</v>
      </c>
      <c r="BA48" t="s">
        <v>141</v>
      </c>
      <c r="BC48" t="s">
        <v>156</v>
      </c>
      <c r="BE48" t="s">
        <v>184</v>
      </c>
      <c r="BG48" t="s">
        <v>204</v>
      </c>
      <c r="BI48">
        <v>0.25</v>
      </c>
      <c r="BK48">
        <v>0.58333333333333304</v>
      </c>
      <c r="BM48">
        <v>0</v>
      </c>
      <c r="BO48">
        <v>0</v>
      </c>
    </row>
    <row r="49" spans="1:67" x14ac:dyDescent="0.25">
      <c r="A49" t="s">
        <v>10</v>
      </c>
      <c r="B49">
        <v>2</v>
      </c>
      <c r="C49" t="s">
        <v>13</v>
      </c>
      <c r="D49">
        <v>2</v>
      </c>
      <c r="E49">
        <v>0</v>
      </c>
      <c r="F49">
        <v>0</v>
      </c>
      <c r="G49" t="str">
        <f t="shared" si="2"/>
        <v/>
      </c>
      <c r="H49">
        <v>4</v>
      </c>
      <c r="I49">
        <f t="shared" si="11"/>
        <v>4</v>
      </c>
      <c r="J49" t="str">
        <f t="shared" si="3"/>
        <v/>
      </c>
      <c r="K49">
        <v>0</v>
      </c>
      <c r="L49">
        <v>0</v>
      </c>
      <c r="M49" t="str">
        <f t="shared" si="4"/>
        <v/>
      </c>
      <c r="N49">
        <v>0</v>
      </c>
      <c r="O49">
        <v>0</v>
      </c>
      <c r="P49" t="str">
        <f t="shared" si="5"/>
        <v/>
      </c>
      <c r="Q49">
        <v>0</v>
      </c>
      <c r="R49">
        <f t="shared" si="12"/>
        <v>0</v>
      </c>
      <c r="S49" t="str">
        <f t="shared" si="6"/>
        <v/>
      </c>
      <c r="T49">
        <v>0</v>
      </c>
      <c r="U49">
        <v>0</v>
      </c>
      <c r="V49" t="str">
        <f t="shared" si="7"/>
        <v/>
      </c>
      <c r="W49">
        <v>0</v>
      </c>
      <c r="X49">
        <v>0</v>
      </c>
      <c r="Y49" t="str">
        <f t="shared" si="8"/>
        <v/>
      </c>
      <c r="Z49">
        <v>0</v>
      </c>
      <c r="AA49">
        <v>0</v>
      </c>
      <c r="AB49" t="str">
        <f t="shared" si="9"/>
        <v/>
      </c>
      <c r="AC49">
        <v>0</v>
      </c>
      <c r="AD49">
        <v>0</v>
      </c>
      <c r="AE49" t="str">
        <f t="shared" si="10"/>
        <v/>
      </c>
      <c r="AG49">
        <v>0</v>
      </c>
      <c r="AI49">
        <v>0</v>
      </c>
      <c r="AK49">
        <v>0</v>
      </c>
      <c r="AM49">
        <v>4</v>
      </c>
      <c r="AO49">
        <v>0</v>
      </c>
      <c r="AQ49">
        <v>0</v>
      </c>
      <c r="AS49">
        <v>0</v>
      </c>
      <c r="AU49">
        <v>0</v>
      </c>
      <c r="AW49">
        <v>0</v>
      </c>
      <c r="AY49">
        <v>0</v>
      </c>
      <c r="BA49">
        <v>0</v>
      </c>
      <c r="BC49">
        <v>0</v>
      </c>
      <c r="BE49">
        <v>0</v>
      </c>
      <c r="BG49">
        <v>0</v>
      </c>
      <c r="BI49">
        <v>0</v>
      </c>
      <c r="BK49">
        <v>0</v>
      </c>
      <c r="BM49">
        <v>0</v>
      </c>
      <c r="BO49">
        <v>0</v>
      </c>
    </row>
    <row r="50" spans="1:67" x14ac:dyDescent="0.25">
      <c r="A50" t="s">
        <v>10</v>
      </c>
      <c r="B50">
        <v>2</v>
      </c>
      <c r="C50" t="s">
        <v>14</v>
      </c>
      <c r="D50">
        <v>2</v>
      </c>
      <c r="E50">
        <v>0</v>
      </c>
      <c r="F50">
        <v>0</v>
      </c>
      <c r="G50" t="str">
        <f t="shared" si="2"/>
        <v/>
      </c>
      <c r="H50">
        <v>4</v>
      </c>
      <c r="I50">
        <f t="shared" si="11"/>
        <v>4</v>
      </c>
      <c r="J50" t="str">
        <f t="shared" si="3"/>
        <v/>
      </c>
      <c r="K50">
        <v>0</v>
      </c>
      <c r="L50">
        <v>0</v>
      </c>
      <c r="M50" t="str">
        <f t="shared" si="4"/>
        <v/>
      </c>
      <c r="N50">
        <v>0</v>
      </c>
      <c r="O50">
        <v>0</v>
      </c>
      <c r="P50" t="str">
        <f t="shared" si="5"/>
        <v/>
      </c>
      <c r="Q50">
        <v>0</v>
      </c>
      <c r="R50">
        <f t="shared" si="12"/>
        <v>0</v>
      </c>
      <c r="S50" t="str">
        <f t="shared" si="6"/>
        <v/>
      </c>
      <c r="T50">
        <v>0</v>
      </c>
      <c r="U50">
        <v>0</v>
      </c>
      <c r="V50" t="str">
        <f t="shared" si="7"/>
        <v/>
      </c>
      <c r="W50">
        <v>0</v>
      </c>
      <c r="X50">
        <v>0</v>
      </c>
      <c r="Y50" t="str">
        <f t="shared" si="8"/>
        <v/>
      </c>
      <c r="Z50">
        <v>0</v>
      </c>
      <c r="AA50">
        <v>0</v>
      </c>
      <c r="AB50" t="str">
        <f t="shared" si="9"/>
        <v/>
      </c>
      <c r="AC50">
        <v>0</v>
      </c>
      <c r="AD50">
        <v>0</v>
      </c>
      <c r="AE50" t="str">
        <f t="shared" si="10"/>
        <v/>
      </c>
      <c r="AG50">
        <v>0</v>
      </c>
      <c r="AI50">
        <v>0</v>
      </c>
      <c r="AK50">
        <v>0</v>
      </c>
      <c r="AM50">
        <v>4</v>
      </c>
      <c r="AO50">
        <v>0</v>
      </c>
      <c r="AQ50">
        <v>0</v>
      </c>
      <c r="AS50">
        <v>0</v>
      </c>
      <c r="AU50">
        <v>0</v>
      </c>
      <c r="AW50">
        <v>0</v>
      </c>
      <c r="AY50">
        <v>0</v>
      </c>
      <c r="BA50">
        <v>0</v>
      </c>
      <c r="BC50">
        <v>0</v>
      </c>
      <c r="BE50">
        <v>0</v>
      </c>
      <c r="BG50">
        <v>0</v>
      </c>
      <c r="BI50">
        <v>0</v>
      </c>
      <c r="BK50">
        <v>0</v>
      </c>
      <c r="BM50">
        <v>0</v>
      </c>
      <c r="BO50">
        <v>0</v>
      </c>
    </row>
    <row r="51" spans="1:67" x14ac:dyDescent="0.25">
      <c r="A51" t="s">
        <v>11</v>
      </c>
      <c r="B51">
        <v>2</v>
      </c>
      <c r="C51" t="s">
        <v>12</v>
      </c>
      <c r="D51">
        <v>2</v>
      </c>
      <c r="E51">
        <v>1</v>
      </c>
      <c r="F51">
        <v>1</v>
      </c>
      <c r="G51" t="str">
        <f t="shared" si="2"/>
        <v/>
      </c>
      <c r="H51">
        <v>4</v>
      </c>
      <c r="I51">
        <f t="shared" si="11"/>
        <v>4</v>
      </c>
      <c r="J51" t="str">
        <f t="shared" si="3"/>
        <v/>
      </c>
      <c r="K51">
        <v>0.2</v>
      </c>
      <c r="L51">
        <f xml:space="preserve"> (1 / (D6))</f>
        <v>0.2</v>
      </c>
      <c r="M51" t="str">
        <f t="shared" si="4"/>
        <v/>
      </c>
      <c r="N51">
        <v>1.43067655807339</v>
      </c>
      <c r="O51">
        <f xml:space="preserve"> (1 /LOG10(D6))</f>
        <v>1.4306765580733929</v>
      </c>
      <c r="P51" t="str">
        <f t="shared" si="5"/>
        <v/>
      </c>
      <c r="Q51">
        <v>0.33333333333333298</v>
      </c>
      <c r="R51">
        <f t="shared" si="12"/>
        <v>0.33333333333333331</v>
      </c>
      <c r="S51" t="str">
        <f t="shared" si="6"/>
        <v/>
      </c>
      <c r="T51">
        <v>0.3</v>
      </c>
      <c r="U51">
        <f>Sheet2!C7</f>
        <v>0.3</v>
      </c>
      <c r="V51" t="str">
        <f t="shared" si="7"/>
        <v/>
      </c>
      <c r="W51">
        <v>-1.8642172098122502E-2</v>
      </c>
      <c r="X51">
        <f>Sheet2!F7</f>
        <v>0</v>
      </c>
      <c r="Y51" t="str">
        <f t="shared" si="8"/>
        <v>ERROR</v>
      </c>
      <c r="Z51">
        <v>0.15</v>
      </c>
      <c r="AA51">
        <f>Sheet2!I7</f>
        <v>0</v>
      </c>
      <c r="AB51" t="str">
        <f t="shared" si="9"/>
        <v>ERROR</v>
      </c>
      <c r="AC51">
        <v>0</v>
      </c>
      <c r="AD51">
        <f>Sheet2!L7</f>
        <v>0</v>
      </c>
      <c r="AE51" t="str">
        <f t="shared" si="10"/>
        <v/>
      </c>
      <c r="AG51">
        <v>0</v>
      </c>
      <c r="AI51">
        <v>1</v>
      </c>
      <c r="AK51">
        <v>20</v>
      </c>
      <c r="AM51">
        <v>24</v>
      </c>
      <c r="AO51">
        <v>0</v>
      </c>
      <c r="AQ51" t="s">
        <v>56</v>
      </c>
      <c r="AS51">
        <v>0</v>
      </c>
      <c r="AU51" t="s">
        <v>83</v>
      </c>
      <c r="AW51">
        <v>0</v>
      </c>
      <c r="AY51" t="s">
        <v>133</v>
      </c>
      <c r="BA51">
        <v>0</v>
      </c>
      <c r="BC51" t="s">
        <v>170</v>
      </c>
      <c r="BE51">
        <v>0</v>
      </c>
      <c r="BG51" t="s">
        <v>205</v>
      </c>
      <c r="BI51">
        <v>0</v>
      </c>
      <c r="BK51">
        <v>0.33333333333333298</v>
      </c>
      <c r="BM51">
        <v>0</v>
      </c>
      <c r="BO51">
        <v>0</v>
      </c>
    </row>
    <row r="52" spans="1:67" x14ac:dyDescent="0.25">
      <c r="A52" t="s">
        <v>11</v>
      </c>
      <c r="B52">
        <v>2</v>
      </c>
      <c r="C52" t="s">
        <v>13</v>
      </c>
      <c r="D52">
        <v>2</v>
      </c>
      <c r="E52">
        <v>0</v>
      </c>
      <c r="F52">
        <v>0</v>
      </c>
      <c r="G52" t="str">
        <f t="shared" si="2"/>
        <v/>
      </c>
      <c r="H52">
        <v>4</v>
      </c>
      <c r="I52">
        <f t="shared" si="11"/>
        <v>4</v>
      </c>
      <c r="J52" t="str">
        <f t="shared" si="3"/>
        <v/>
      </c>
      <c r="K52">
        <v>0</v>
      </c>
      <c r="L52">
        <v>0</v>
      </c>
      <c r="M52" t="str">
        <f t="shared" si="4"/>
        <v/>
      </c>
      <c r="N52">
        <v>0</v>
      </c>
      <c r="O52">
        <v>0</v>
      </c>
      <c r="P52" t="str">
        <f t="shared" si="5"/>
        <v/>
      </c>
      <c r="Q52">
        <v>0</v>
      </c>
      <c r="R52">
        <f t="shared" si="12"/>
        <v>0</v>
      </c>
      <c r="S52" t="str">
        <f t="shared" si="6"/>
        <v/>
      </c>
      <c r="T52">
        <v>0</v>
      </c>
      <c r="U52">
        <v>0</v>
      </c>
      <c r="V52" t="str">
        <f t="shared" si="7"/>
        <v/>
      </c>
      <c r="W52">
        <v>0</v>
      </c>
      <c r="X52">
        <v>0</v>
      </c>
      <c r="Y52" t="str">
        <f t="shared" si="8"/>
        <v/>
      </c>
      <c r="Z52">
        <v>0</v>
      </c>
      <c r="AA52">
        <v>0</v>
      </c>
      <c r="AB52" t="str">
        <f t="shared" si="9"/>
        <v/>
      </c>
      <c r="AC52">
        <v>0</v>
      </c>
      <c r="AD52">
        <v>0</v>
      </c>
      <c r="AE52" t="str">
        <f t="shared" si="10"/>
        <v/>
      </c>
      <c r="AG52">
        <v>0</v>
      </c>
      <c r="AI52">
        <v>0</v>
      </c>
      <c r="AK52">
        <v>0</v>
      </c>
      <c r="AM52">
        <v>4</v>
      </c>
      <c r="AO52">
        <v>0</v>
      </c>
      <c r="AQ52">
        <v>0</v>
      </c>
      <c r="AS52">
        <v>0</v>
      </c>
      <c r="AU52">
        <v>0</v>
      </c>
      <c r="AW52">
        <v>0</v>
      </c>
      <c r="AY52">
        <v>0</v>
      </c>
      <c r="BA52">
        <v>0</v>
      </c>
      <c r="BC52">
        <v>0</v>
      </c>
      <c r="BE52">
        <v>0</v>
      </c>
      <c r="BG52">
        <v>0</v>
      </c>
      <c r="BI52">
        <v>0</v>
      </c>
      <c r="BK52">
        <v>0</v>
      </c>
      <c r="BM52">
        <v>0</v>
      </c>
      <c r="BO52">
        <v>0</v>
      </c>
    </row>
    <row r="53" spans="1:67" x14ac:dyDescent="0.25">
      <c r="A53" t="s">
        <v>11</v>
      </c>
      <c r="B53">
        <v>2</v>
      </c>
      <c r="C53" t="s">
        <v>14</v>
      </c>
      <c r="D53">
        <v>2</v>
      </c>
      <c r="E53">
        <v>0</v>
      </c>
      <c r="F53">
        <v>0</v>
      </c>
      <c r="G53" t="str">
        <f t="shared" si="2"/>
        <v/>
      </c>
      <c r="H53">
        <v>4</v>
      </c>
      <c r="I53">
        <f t="shared" si="11"/>
        <v>4</v>
      </c>
      <c r="J53" t="str">
        <f t="shared" si="3"/>
        <v/>
      </c>
      <c r="K53">
        <v>0</v>
      </c>
      <c r="L53">
        <v>0</v>
      </c>
      <c r="M53" t="str">
        <f t="shared" si="4"/>
        <v/>
      </c>
      <c r="N53">
        <v>0</v>
      </c>
      <c r="O53">
        <v>0</v>
      </c>
      <c r="P53" t="str">
        <f t="shared" si="5"/>
        <v/>
      </c>
      <c r="Q53">
        <v>0</v>
      </c>
      <c r="R53">
        <f t="shared" si="12"/>
        <v>0</v>
      </c>
      <c r="S53" t="str">
        <f t="shared" si="6"/>
        <v/>
      </c>
      <c r="T53">
        <v>0</v>
      </c>
      <c r="U53">
        <v>0</v>
      </c>
      <c r="V53" t="str">
        <f t="shared" si="7"/>
        <v/>
      </c>
      <c r="W53">
        <v>0</v>
      </c>
      <c r="X53">
        <v>0</v>
      </c>
      <c r="Y53" t="str">
        <f t="shared" si="8"/>
        <v/>
      </c>
      <c r="Z53">
        <v>0</v>
      </c>
      <c r="AA53">
        <v>0</v>
      </c>
      <c r="AB53" t="str">
        <f t="shared" si="9"/>
        <v/>
      </c>
      <c r="AC53">
        <v>0</v>
      </c>
      <c r="AD53">
        <v>0</v>
      </c>
      <c r="AE53" t="str">
        <f t="shared" si="10"/>
        <v/>
      </c>
      <c r="AG53">
        <v>0</v>
      </c>
      <c r="AI53">
        <v>0</v>
      </c>
      <c r="AK53">
        <v>0</v>
      </c>
      <c r="AM53">
        <v>4</v>
      </c>
      <c r="AO53">
        <v>0</v>
      </c>
      <c r="AQ53">
        <v>0</v>
      </c>
      <c r="AS53">
        <v>0</v>
      </c>
      <c r="AU53">
        <v>0</v>
      </c>
      <c r="AW53">
        <v>0</v>
      </c>
      <c r="AY53">
        <v>0</v>
      </c>
      <c r="BA53">
        <v>0</v>
      </c>
      <c r="BC53">
        <v>0</v>
      </c>
      <c r="BE53">
        <v>0</v>
      </c>
      <c r="BG53">
        <v>0</v>
      </c>
      <c r="BI53">
        <v>0</v>
      </c>
      <c r="BK53">
        <v>0</v>
      </c>
      <c r="BM53">
        <v>0</v>
      </c>
      <c r="BO53">
        <v>0</v>
      </c>
    </row>
    <row r="54" spans="1:67" x14ac:dyDescent="0.25">
      <c r="A54" t="s">
        <v>12</v>
      </c>
      <c r="B54">
        <v>2</v>
      </c>
      <c r="C54" t="s">
        <v>13</v>
      </c>
      <c r="D54">
        <v>2</v>
      </c>
      <c r="E54">
        <v>0</v>
      </c>
      <c r="F54">
        <v>0</v>
      </c>
      <c r="G54" t="str">
        <f t="shared" si="2"/>
        <v/>
      </c>
      <c r="H54">
        <v>4</v>
      </c>
      <c r="I54">
        <f t="shared" si="11"/>
        <v>4</v>
      </c>
      <c r="J54" t="str">
        <f t="shared" si="3"/>
        <v/>
      </c>
      <c r="K54">
        <v>0</v>
      </c>
      <c r="L54">
        <v>0</v>
      </c>
      <c r="M54" t="str">
        <f t="shared" si="4"/>
        <v/>
      </c>
      <c r="N54">
        <v>0</v>
      </c>
      <c r="O54">
        <v>0</v>
      </c>
      <c r="P54" t="str">
        <f t="shared" si="5"/>
        <v/>
      </c>
      <c r="Q54">
        <v>0</v>
      </c>
      <c r="R54">
        <f t="shared" si="12"/>
        <v>0</v>
      </c>
      <c r="S54" t="str">
        <f t="shared" si="6"/>
        <v/>
      </c>
      <c r="T54">
        <v>0</v>
      </c>
      <c r="U54">
        <v>0</v>
      </c>
      <c r="V54" t="str">
        <f t="shared" si="7"/>
        <v/>
      </c>
      <c r="W54">
        <v>0</v>
      </c>
      <c r="X54">
        <v>0</v>
      </c>
      <c r="Y54" t="str">
        <f t="shared" si="8"/>
        <v/>
      </c>
      <c r="Z54">
        <v>0</v>
      </c>
      <c r="AA54">
        <v>0</v>
      </c>
      <c r="AB54" t="str">
        <f t="shared" si="9"/>
        <v/>
      </c>
      <c r="AC54">
        <v>0</v>
      </c>
      <c r="AD54">
        <v>0</v>
      </c>
      <c r="AE54" t="str">
        <f t="shared" si="10"/>
        <v/>
      </c>
      <c r="AG54">
        <v>0</v>
      </c>
      <c r="AI54">
        <v>0</v>
      </c>
      <c r="AK54">
        <v>0</v>
      </c>
      <c r="AM54">
        <v>4</v>
      </c>
      <c r="AO54">
        <v>0</v>
      </c>
      <c r="AQ54">
        <v>0</v>
      </c>
      <c r="AS54">
        <v>0</v>
      </c>
      <c r="AU54">
        <v>0</v>
      </c>
      <c r="AW54">
        <v>0</v>
      </c>
      <c r="AY54">
        <v>0</v>
      </c>
      <c r="BA54">
        <v>0</v>
      </c>
      <c r="BC54">
        <v>0</v>
      </c>
      <c r="BE54">
        <v>0</v>
      </c>
      <c r="BG54">
        <v>0</v>
      </c>
      <c r="BI54">
        <v>0</v>
      </c>
      <c r="BK54">
        <v>0</v>
      </c>
      <c r="BM54">
        <v>0</v>
      </c>
      <c r="BO54">
        <v>0</v>
      </c>
    </row>
    <row r="55" spans="1:67" x14ac:dyDescent="0.25">
      <c r="A55" t="s">
        <v>12</v>
      </c>
      <c r="B55">
        <v>2</v>
      </c>
      <c r="C55" t="s">
        <v>14</v>
      </c>
      <c r="D55">
        <v>2</v>
      </c>
      <c r="E55">
        <v>0</v>
      </c>
      <c r="F55">
        <v>0</v>
      </c>
      <c r="G55" t="str">
        <f t="shared" si="2"/>
        <v/>
      </c>
      <c r="H55">
        <v>4</v>
      </c>
      <c r="I55">
        <f t="shared" si="11"/>
        <v>4</v>
      </c>
      <c r="J55" t="str">
        <f t="shared" si="3"/>
        <v/>
      </c>
      <c r="K55">
        <v>0</v>
      </c>
      <c r="L55">
        <v>0</v>
      </c>
      <c r="M55" t="str">
        <f t="shared" si="4"/>
        <v/>
      </c>
      <c r="N55">
        <v>0</v>
      </c>
      <c r="O55">
        <v>0</v>
      </c>
      <c r="P55" t="str">
        <f t="shared" si="5"/>
        <v/>
      </c>
      <c r="Q55">
        <v>0</v>
      </c>
      <c r="R55">
        <f t="shared" si="12"/>
        <v>0</v>
      </c>
      <c r="S55" t="str">
        <f t="shared" si="6"/>
        <v/>
      </c>
      <c r="T55">
        <v>0</v>
      </c>
      <c r="U55">
        <v>0</v>
      </c>
      <c r="V55" t="str">
        <f t="shared" si="7"/>
        <v/>
      </c>
      <c r="W55">
        <v>0</v>
      </c>
      <c r="X55">
        <v>0</v>
      </c>
      <c r="Y55" t="str">
        <f t="shared" si="8"/>
        <v/>
      </c>
      <c r="Z55">
        <v>0</v>
      </c>
      <c r="AA55">
        <v>0</v>
      </c>
      <c r="AB55" t="str">
        <f t="shared" si="9"/>
        <v/>
      </c>
      <c r="AC55">
        <v>0</v>
      </c>
      <c r="AD55">
        <v>0</v>
      </c>
      <c r="AE55" t="str">
        <f t="shared" si="10"/>
        <v/>
      </c>
      <c r="AG55">
        <v>0</v>
      </c>
      <c r="AI55">
        <v>0</v>
      </c>
      <c r="AK55">
        <v>0</v>
      </c>
      <c r="AM55">
        <v>4</v>
      </c>
      <c r="AO55">
        <v>0</v>
      </c>
      <c r="AQ55">
        <v>0</v>
      </c>
      <c r="AS55">
        <v>0</v>
      </c>
      <c r="AU55">
        <v>0</v>
      </c>
      <c r="AW55">
        <v>0</v>
      </c>
      <c r="AY55">
        <v>0</v>
      </c>
      <c r="BA55">
        <v>0</v>
      </c>
      <c r="BC55">
        <v>0</v>
      </c>
      <c r="BE55">
        <v>0</v>
      </c>
      <c r="BG55">
        <v>0</v>
      </c>
      <c r="BI55">
        <v>0</v>
      </c>
      <c r="BK55">
        <v>0</v>
      </c>
      <c r="BM55">
        <v>0</v>
      </c>
      <c r="BO55">
        <v>0</v>
      </c>
    </row>
    <row r="56" spans="1:67" x14ac:dyDescent="0.25">
      <c r="A56" t="s">
        <v>13</v>
      </c>
      <c r="B56">
        <v>2</v>
      </c>
      <c r="C56" t="s">
        <v>14</v>
      </c>
      <c r="D56">
        <v>2</v>
      </c>
      <c r="E56">
        <v>1</v>
      </c>
      <c r="F56">
        <v>1</v>
      </c>
      <c r="G56" t="str">
        <f t="shared" si="2"/>
        <v/>
      </c>
      <c r="H56">
        <v>4</v>
      </c>
      <c r="I56">
        <f t="shared" si="11"/>
        <v>4</v>
      </c>
      <c r="J56" t="str">
        <f t="shared" si="3"/>
        <v/>
      </c>
      <c r="K56">
        <v>0.25</v>
      </c>
      <c r="L56">
        <f xml:space="preserve"> (1 / (D5))</f>
        <v>0.25</v>
      </c>
      <c r="M56" t="str">
        <f t="shared" si="4"/>
        <v/>
      </c>
      <c r="N56">
        <v>1.66096404744368</v>
      </c>
      <c r="O56">
        <f xml:space="preserve"> (1 /LOG10(D5))</f>
        <v>1.6609640474436811</v>
      </c>
      <c r="P56" t="str">
        <f t="shared" si="5"/>
        <v/>
      </c>
      <c r="Q56">
        <v>0.33333333333333298</v>
      </c>
      <c r="R56">
        <f t="shared" si="12"/>
        <v>0.33333333333333331</v>
      </c>
      <c r="S56" t="str">
        <f t="shared" si="6"/>
        <v/>
      </c>
      <c r="T56">
        <v>0.33333333333333298</v>
      </c>
      <c r="U56">
        <f>Sheet2!C6</f>
        <v>0.33300000000000002</v>
      </c>
      <c r="V56" t="str">
        <f t="shared" si="7"/>
        <v/>
      </c>
      <c r="W56">
        <v>4.8304614430387499E-2</v>
      </c>
      <c r="X56">
        <f>Sheet2!F6</f>
        <v>0</v>
      </c>
      <c r="Y56" t="str">
        <f t="shared" si="8"/>
        <v>ERROR</v>
      </c>
      <c r="Z56">
        <v>0.22222222222222199</v>
      </c>
      <c r="AA56">
        <f>Sheet2!I6</f>
        <v>0</v>
      </c>
      <c r="AB56" t="str">
        <f t="shared" si="9"/>
        <v>ERROR</v>
      </c>
      <c r="AC56">
        <v>0</v>
      </c>
      <c r="AD56">
        <f>Sheet2!L6</f>
        <v>0</v>
      </c>
      <c r="AE56" t="str">
        <f t="shared" si="10"/>
        <v/>
      </c>
      <c r="AG56">
        <v>0</v>
      </c>
      <c r="AI56">
        <v>1</v>
      </c>
      <c r="AK56">
        <v>16</v>
      </c>
      <c r="AM56">
        <v>20</v>
      </c>
      <c r="AO56">
        <v>0</v>
      </c>
      <c r="AQ56" t="s">
        <v>52</v>
      </c>
      <c r="AS56">
        <v>0</v>
      </c>
      <c r="AU56" t="s">
        <v>79</v>
      </c>
      <c r="AW56">
        <v>0</v>
      </c>
      <c r="AY56" t="s">
        <v>55</v>
      </c>
      <c r="BA56">
        <v>0</v>
      </c>
      <c r="BC56" t="s">
        <v>171</v>
      </c>
      <c r="BE56">
        <v>0</v>
      </c>
      <c r="BG56" t="s">
        <v>206</v>
      </c>
      <c r="BI56">
        <v>0</v>
      </c>
      <c r="BK56">
        <v>0.33333333333333298</v>
      </c>
      <c r="BM56">
        <v>0</v>
      </c>
      <c r="BO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4" sqref="C4"/>
    </sheetView>
  </sheetViews>
  <sheetFormatPr defaultRowHeight="15" x14ac:dyDescent="0.25"/>
  <cols>
    <col min="1" max="1" width="12.28515625" bestFit="1" customWidth="1"/>
  </cols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 t="s">
        <v>4</v>
      </c>
      <c r="B2">
        <v>3</v>
      </c>
      <c r="C2">
        <v>0.66700000000000004</v>
      </c>
    </row>
    <row r="3" spans="1:3" x14ac:dyDescent="0.25">
      <c r="A3" t="s">
        <v>5</v>
      </c>
      <c r="B3">
        <v>3</v>
      </c>
      <c r="C3">
        <v>0.66600000000000004</v>
      </c>
    </row>
    <row r="4" spans="1:3" x14ac:dyDescent="0.25">
      <c r="A4" t="s">
        <v>6</v>
      </c>
      <c r="B4">
        <v>5</v>
      </c>
      <c r="C4">
        <v>0.4</v>
      </c>
    </row>
    <row r="5" spans="1:3" x14ac:dyDescent="0.25">
      <c r="A5" t="s">
        <v>7</v>
      </c>
      <c r="B5">
        <v>4</v>
      </c>
      <c r="C5">
        <v>0.5</v>
      </c>
    </row>
    <row r="6" spans="1:3" x14ac:dyDescent="0.25">
      <c r="A6" t="s">
        <v>8</v>
      </c>
      <c r="B6">
        <v>4</v>
      </c>
      <c r="C6">
        <v>0.33300000000000002</v>
      </c>
    </row>
    <row r="7" spans="1:3" x14ac:dyDescent="0.25">
      <c r="A7" t="s">
        <v>9</v>
      </c>
      <c r="B7">
        <v>5</v>
      </c>
      <c r="C7">
        <v>0.3</v>
      </c>
    </row>
    <row r="8" spans="1:3" x14ac:dyDescent="0.25">
      <c r="A8" t="s">
        <v>10</v>
      </c>
      <c r="B8">
        <v>2</v>
      </c>
      <c r="C8">
        <v>1</v>
      </c>
    </row>
    <row r="9" spans="1:3" x14ac:dyDescent="0.25">
      <c r="A9" t="s">
        <v>11</v>
      </c>
      <c r="B9">
        <v>2</v>
      </c>
      <c r="C9">
        <v>1</v>
      </c>
    </row>
    <row r="10" spans="1:3" x14ac:dyDescent="0.25">
      <c r="A10" t="s">
        <v>12</v>
      </c>
      <c r="B10">
        <v>2</v>
      </c>
      <c r="C10">
        <v>1</v>
      </c>
    </row>
    <row r="11" spans="1:3" x14ac:dyDescent="0.25">
      <c r="A11" t="s">
        <v>13</v>
      </c>
      <c r="B11">
        <v>2</v>
      </c>
      <c r="C11">
        <v>1</v>
      </c>
    </row>
    <row r="12" spans="1:3" x14ac:dyDescent="0.25">
      <c r="A12" t="s">
        <v>14</v>
      </c>
      <c r="B12">
        <v>2</v>
      </c>
      <c r="C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2021-02-11T09:03:07Z</dcterms:created>
  <dcterms:modified xsi:type="dcterms:W3CDTF">2021-03-10T06:34:36Z</dcterms:modified>
</cp:coreProperties>
</file>