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A69E478-32B1-43CC-A7B8-B1891D400FB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<sst xmlns="http://schemas.openxmlformats.org/spreadsheetml/2006/main" count="1156" uniqueCount="586">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</sst>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8BE979CA-0F33-F93E-F06F-BA41D15123F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7FA89D3D-C8D9-32FE-D39E-1F7A2D33081A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6D89E722-4F33-5A9B-9C37-564A7C93E0A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3108B867-4A13-BC6D-7570-396C9CF7874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30813257-A82B-8305-6C15-7E4BA5731B2A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B8F0A71C-2B6D-41DA-3118-668CCF8FC90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E582D3A1-5645-79F7-01AF-7D087783F52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E4144224-0266-CD3E-B557-7B2246E0FBA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21974CD-1702-74A5-8629-C962A908C602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F3661B3C-BE25-EBFE-318D-9787C167814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5812BBBF-B42D-7CBC-A7FA-0E4F3EB098E9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63F73B59-DA3E-8C8A-817A-3FF39AFC177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50195853-9747-E982-A5F7-1D95FD0172A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0D2EEF24-2D0F-8E4A-91A5-FABC3371A2B9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5F7779CE-7E1E-978A-3A32-1FCA301AD7C3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2BB69AFA-F77A-7C92-C815-36B11ED85B2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C786FABD-E8A7-0E42-1EC7-028A9AB93A0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0F06DDB7-1FE5-0CDB-9947-53B1877C43C4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FEA138EA-6A2A-8E9A-A40F-BC0A714AF2D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E819E72C-7A86-8F35-A2F0-4A88F06CEE3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ECCA9A27-F1FE-E114-1319-96F7C564D2E0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1FF3F2E7-9722-EC03-2D5A-1AE2E7610985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FBFD232E-004D-389B-7A04-BB8EF0819451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58AF355B-E0FF-C414-8D59-F7C49BC4138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473719BA-5A4F-2975-6C1B-D20ED03609D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1E0FE28A-7C62-A7B6-F143-7A68B626B51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9BDD05F9-8A32-A724-35CF-A1F067207D3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E12ACD91-BCD8-AC9B-E7FD-C361D52432E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C397ED3-49D6-6241-835C-513FB681794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B68C6A1-7076-5596-7AB7-1A7ECAC30FAB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0F577C8-41BD-E0FC-73B5-D9E0BDED479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78" name="cbo_MonatFilter_VK" hidden="1">
              <a:extLst>
                <a:ext uri="{63B3BB69-23CF-44E3-9099-C40C66FF867C}">
                  <a14:compatExt spid="_x0000_s20578"/>
                </a:ext>
                <a:ext uri="{FF2B5EF4-FFF2-40B4-BE49-F238E27FC236}">
                  <a16:creationId xmlns:a16="http://schemas.microsoft.com/office/drawing/2014/main" id="{1AD7F0D9-F860-35F0-6D56-4206D253F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D3D9545-756A-0804-9DE6-540BC309F99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1B8D297-D50A-1017-F50D-0E94A231DD5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7FDC34-E6E8-9B6B-6B15-BF7A5B38C7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ED3BA58-4621-578F-FCA2-0AF0658253D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A57B293-788B-B2AE-4CFF-34A480EEFD1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6B72663-FCC9-8A8A-ED46-2EABA537502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7D39D53-F10B-CE3A-5EA7-AE2ABD51E92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B643365-AED9-1AFC-3D6F-218E6D6D2CA2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4" t="s">
        <v>503</v>
      </c>
      <c r="C2" s="484"/>
      <c r="D2" s="484"/>
      <c r="E2" s="484"/>
      <c r="F2" s="484"/>
      <c r="G2" s="484"/>
      <c r="H2" s="484"/>
      <c r="I2" s="484"/>
      <c r="J2" s="484"/>
      <c r="K2" s="484"/>
      <c r="L2" s="417"/>
      <c r="M2" s="416"/>
      <c r="N2" s="416"/>
      <c r="O2" s="416"/>
      <c r="P2" s="416"/>
    </row>
    <row r="3" spans="1:16" ht="24" customHeight="1" x14ac:dyDescent="0.35">
      <c r="A3" s="417"/>
      <c r="B3" s="485" t="s">
        <v>510</v>
      </c>
      <c r="C3" s="485"/>
      <c r="D3" s="485"/>
      <c r="E3" s="485"/>
      <c r="F3" s="485"/>
      <c r="G3" s="485"/>
      <c r="H3" s="485"/>
      <c r="I3" s="485"/>
      <c r="J3" s="485"/>
      <c r="K3" s="485"/>
      <c r="L3" s="417"/>
      <c r="M3" s="416"/>
      <c r="N3" s="416"/>
      <c r="O3" s="416"/>
      <c r="P3" s="416"/>
    </row>
    <row r="4" spans="1:16" ht="30" customHeight="1" x14ac:dyDescent="0.35">
      <c r="A4" s="417"/>
      <c r="B4" s="486" t="s">
        <v>514</v>
      </c>
      <c r="C4" s="486"/>
      <c r="D4" s="486"/>
      <c r="E4" s="486"/>
      <c r="F4" s="486"/>
      <c r="G4" s="486"/>
      <c r="H4" s="486"/>
      <c r="I4" s="486"/>
      <c r="J4" s="486"/>
      <c r="K4" s="486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7" t="s">
        <v>504</v>
      </c>
      <c r="C7" s="487"/>
      <c r="D7" s="487"/>
      <c r="E7" s="487"/>
      <c r="F7" s="487"/>
      <c r="G7" s="487"/>
      <c r="H7" s="487"/>
      <c r="I7" s="487"/>
      <c r="J7" s="487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8">
        <v>2024</v>
      </c>
      <c r="D8" s="489"/>
      <c r="E8" s="490"/>
      <c r="F8" s="419"/>
      <c r="G8" s="491">
        <v>22</v>
      </c>
      <c r="H8" s="492"/>
      <c r="I8" s="494">
        <v>13</v>
      </c>
      <c r="J8" s="495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1" t="s">
        <v>505</v>
      </c>
      <c r="D9" s="481"/>
      <c r="E9" s="481"/>
      <c r="F9" s="419"/>
      <c r="G9" s="482" t="s">
        <v>61</v>
      </c>
      <c r="H9" s="482"/>
      <c r="I9" s="496" t="s">
        <v>506</v>
      </c>
      <c r="J9" s="496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8" t="s">
        <v>515</v>
      </c>
      <c r="D10" s="489"/>
      <c r="E10" s="490"/>
      <c r="F10" s="419"/>
      <c r="G10" s="491" t="s">
        <v>515</v>
      </c>
      <c r="H10" s="492"/>
      <c r="I10" s="492"/>
      <c r="J10" s="493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1" t="s">
        <v>517</v>
      </c>
      <c r="D11" s="481"/>
      <c r="E11" s="481"/>
      <c r="F11" s="419"/>
      <c r="G11" s="482" t="s">
        <v>583</v>
      </c>
      <c r="H11" s="482"/>
      <c r="I11" s="482"/>
      <c r="J11" s="482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3" t="s">
        <v>507</v>
      </c>
      <c r="C13" s="483"/>
      <c r="D13" s="483"/>
      <c r="E13" s="483"/>
      <c r="F13" s="483"/>
      <c r="G13" s="483"/>
      <c r="H13" s="483"/>
      <c r="I13" s="483"/>
      <c r="J13" s="483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3" t="s">
        <v>508</v>
      </c>
      <c r="C19" s="483"/>
      <c r="D19" s="483"/>
      <c r="E19" s="483"/>
      <c r="F19" s="483"/>
      <c r="G19" s="483"/>
      <c r="H19" s="483"/>
      <c r="I19" s="483"/>
      <c r="J19" s="483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0" t="s">
        <v>509</v>
      </c>
      <c r="C23" s="480"/>
      <c r="D23" s="480"/>
      <c r="E23" s="480"/>
      <c r="F23" s="480"/>
      <c r="G23" s="480"/>
      <c r="H23" s="480"/>
      <c r="I23" s="480"/>
      <c r="J23" s="480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43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75" customWidth="1"/>
    <col min="2" max="2" width="26.6328125" style="575" customWidth="1"/>
    <col min="3" max="3" width="21.7265625" style="575" customWidth="1"/>
    <col min="4" max="4" width="20.6328125" style="575" customWidth="1"/>
    <col min="5" max="5" width="23.08984375" style="575" customWidth="1"/>
    <col min="6" max="6" width="28.6328125" style="575" customWidth="1"/>
    <col min="7" max="7" width="16.6328125" style="575" customWidth="1"/>
    <col min="8" max="8" width="10.6328125" style="575" customWidth="1"/>
    <col min="9" max="9" width="20.6328125" style="575" customWidth="1"/>
    <col min="10" max="10" width="35.6328125" style="575" customWidth="1"/>
    <col min="11" max="16384" width="10.90625" style="575"/>
  </cols>
  <sheetData>
    <row r="1" spans="1:8" ht="30" customHeight="1" x14ac:dyDescent="0.35"/>
    <row r="2" spans="1:8" ht="35" customHeight="1" x14ac:dyDescent="0.35">
      <c r="A2" s="497" t="s">
        <v>580</v>
      </c>
      <c r="B2" s="497"/>
      <c r="C2" s="497"/>
      <c r="D2" s="497"/>
      <c r="E2" s="497"/>
      <c r="F2" s="497"/>
      <c r="G2" s="497"/>
      <c r="H2" s="497"/>
    </row>
    <row r="3" spans="1:8" ht="18.5" customHeight="1" x14ac:dyDescent="0.35"/>
    <row r="4" spans="1:8" ht="18.5" customHeight="1" x14ac:dyDescent="0.35">
      <c r="A4" s="575" t="s">
        <v>581</v>
      </c>
    </row>
    <row r="5" spans="1:8" ht="20" customHeight="1" x14ac:dyDescent="0.35">
      <c r="A5" s="575" t="s">
        <v>582</v>
      </c>
    </row>
    <row r="6" spans="1:8" ht="32" customHeight="1" x14ac:dyDescent="0.35">
      <c r="A6" s="575" t="s">
        <v>584</v>
      </c>
      <c r="B6" s="575" t="s">
        <v>584</v>
      </c>
    </row>
    <row r="7" spans="1:8" ht="18" customHeight="1" x14ac:dyDescent="0.35">
      <c r="A7" s="575" t="s">
        <v>585</v>
      </c>
      <c r="B7" s="57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57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575" customFormat="1" ht="34" customHeight="1" x14ac:dyDescent="0.35"/>
    <row r="18" s="575" customFormat="1" ht="34" customHeight="1" x14ac:dyDescent="0.35"/>
    <row r="19" s="575" customFormat="1" ht="26" customHeight="1" x14ac:dyDescent="0.35"/>
    <row r="20" s="575" customFormat="1" ht="34" customHeight="1" x14ac:dyDescent="0.35"/>
    <row r="21" s="575" customFormat="1" ht="26" customHeight="1" x14ac:dyDescent="0.35"/>
    <row r="22" s="575" customFormat="1" ht="34" customHeight="1" x14ac:dyDescent="0.35"/>
    <row r="23" s="575" customFormat="1" ht="34" customHeight="1" x14ac:dyDescent="0.35"/>
    <row r="24" s="575" customFormat="1" ht="24" customHeight="1" x14ac:dyDescent="0.35"/>
    <row r="27" s="575" customFormat="1" ht="28" customHeight="1" x14ac:dyDescent="0.35"/>
    <row r="28" s="575" customFormat="1" ht="24" customHeight="1" x14ac:dyDescent="0.35"/>
    <row r="29" s="575" customFormat="1" ht="34" customHeight="1" x14ac:dyDescent="0.35"/>
    <row r="30" s="575" customFormat="1" ht="34" customHeight="1" x14ac:dyDescent="0.35"/>
    <row r="31" s="575" customFormat="1" ht="34" customHeight="1" x14ac:dyDescent="0.35"/>
    <row r="32" s="575" customFormat="1" ht="22" customHeight="1" x14ac:dyDescent="0.35"/>
    <row r="33" s="575" customFormat="1" ht="22" customHeight="1" x14ac:dyDescent="0.35"/>
    <row r="34" s="575" customFormat="1" ht="22" customHeight="1" x14ac:dyDescent="0.35"/>
    <row r="35" s="575" customFormat="1" ht="22" customHeight="1" x14ac:dyDescent="0.35"/>
    <row r="36" s="575" customFormat="1" ht="22" customHeight="1" x14ac:dyDescent="0.35"/>
    <row r="37" s="575" customFormat="1" ht="22" customHeight="1" x14ac:dyDescent="0.35"/>
    <row r="38" s="57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12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7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507" t="s">
        <v>38</v>
      </c>
      <c r="C3" s="508"/>
      <c r="D3" s="508"/>
      <c r="E3" s="508"/>
      <c r="G3" s="438"/>
      <c r="I3" s="438"/>
      <c r="J3" s="438"/>
      <c r="L3" s="438"/>
      <c r="M3" s="438"/>
    </row>
    <row r="4" spans="1:18" ht="21.75" customHeight="1" x14ac:dyDescent="0.35">
      <c r="C4" s="440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0"/>
    </row>
    <row r="5" spans="1:18" ht="21.75" customHeight="1" thickBot="1" x14ac:dyDescent="0.4">
      <c r="C5" s="44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509" t="s">
        <v>37</v>
      </c>
      <c r="D8" s="509"/>
      <c r="E8" s="509"/>
      <c r="G8" s="438"/>
      <c r="H8" s="576" t="s">
        <v>579</v>
      </c>
      <c r="M8" s="443"/>
      <c r="R8" s="222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510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510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6"/>
    </row>
    <row r="12" spans="1:18" x14ac:dyDescent="0.35">
      <c r="B12" s="510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6"/>
    </row>
    <row r="13" spans="1:18" x14ac:dyDescent="0.35">
      <c r="B13" s="510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510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6"/>
    </row>
    <row r="15" spans="1:18" x14ac:dyDescent="0.35">
      <c r="B15" s="510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6"/>
    </row>
    <row r="16" spans="1:18" ht="15" thickBot="1" x14ac:dyDescent="0.4">
      <c r="B16" s="510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6"/>
    </row>
    <row r="17" spans="1:26" ht="19.5" thickTop="1" thickBot="1" x14ac:dyDescent="0.4">
      <c r="B17" s="511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51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513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513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513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513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513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513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513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514" t="s">
        <v>22</v>
      </c>
      <c r="B27" s="515"/>
      <c r="C27" s="516" t="s">
        <v>516</v>
      </c>
      <c r="D27" s="517"/>
      <c r="E27" s="517"/>
      <c r="F27" s="499"/>
      <c r="G27" s="499"/>
      <c r="H27" s="499"/>
      <c r="I27" s="499"/>
      <c r="J27" s="499"/>
      <c r="K27" s="499"/>
      <c r="L27" s="500"/>
      <c r="M27" s="498" t="str">
        <f>C8</f>
        <v>Konto Sparkasse</v>
      </c>
      <c r="N27" s="499"/>
      <c r="O27" s="499"/>
      <c r="P27" s="499"/>
      <c r="Q27" s="499"/>
      <c r="R27" s="499"/>
      <c r="S27" s="499"/>
      <c r="T27" s="499"/>
      <c r="U27" s="499"/>
      <c r="V27" s="499"/>
      <c r="W27" s="499"/>
      <c r="X27" s="499"/>
      <c r="Y27" s="499"/>
      <c r="Z27" s="500"/>
    </row>
    <row r="28" spans="1:26" s="227" customFormat="1" ht="21" x14ac:dyDescent="0.35">
      <c r="A28" s="501" t="s">
        <v>21</v>
      </c>
      <c r="B28" s="502"/>
      <c r="C28" s="503"/>
      <c r="D28" s="503"/>
      <c r="E28" s="504"/>
      <c r="F28" s="200"/>
      <c r="G28" s="437"/>
      <c r="H28" s="200"/>
      <c r="I28" s="437"/>
      <c r="J28" s="437"/>
      <c r="K28" s="200"/>
      <c r="L28" s="437"/>
      <c r="M28" s="505" t="s">
        <v>20</v>
      </c>
      <c r="N28" s="499"/>
      <c r="O28" s="499"/>
      <c r="P28" s="499"/>
      <c r="Q28" s="499"/>
      <c r="R28" s="499"/>
      <c r="S28" s="499"/>
      <c r="T28" s="506" t="s">
        <v>19</v>
      </c>
      <c r="U28" s="499"/>
      <c r="V28" s="499"/>
      <c r="W28" s="499"/>
      <c r="X28" s="499"/>
      <c r="Y28" s="499"/>
      <c r="Z28" s="500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7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532" t="s">
        <v>398</v>
      </c>
      <c r="C2" s="533"/>
      <c r="D2" s="16">
        <v>0</v>
      </c>
      <c r="F2" s="443"/>
    </row>
    <row r="3" spans="1:13" ht="20" customHeight="1" x14ac:dyDescent="0.35">
      <c r="B3" s="532" t="s">
        <v>565</v>
      </c>
      <c r="C3" s="533"/>
      <c r="D3" s="431">
        <f>IF(Einstellungen!$C$8="","",Einstellungen!$C$8)</f>
        <v>64.14</v>
      </c>
      <c r="F3" s="443"/>
    </row>
    <row r="4" spans="1:13" ht="16.5" thickBot="1" x14ac:dyDescent="0.4">
      <c r="B4" s="521" t="s">
        <v>568</v>
      </c>
      <c r="C4" s="522"/>
      <c r="D4" s="432">
        <f>IF(AND(D3="",COUNT(E27:E5000)=0),"",N(D3)+SUM(E27:E5000))</f>
        <v>64.14</v>
      </c>
      <c r="F4" s="443"/>
    </row>
    <row r="5" spans="1:13" ht="50.25" customHeight="1" x14ac:dyDescent="0.35">
      <c r="B5" s="534" t="s">
        <v>55</v>
      </c>
      <c r="C5" s="534"/>
      <c r="D5" s="534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518" t="s">
        <v>20</v>
      </c>
      <c r="B7" s="12" t="s">
        <v>36</v>
      </c>
      <c r="C7" s="228"/>
      <c r="D7" s="229" t="str">
        <f>IF(SUM(G27:G1048576)=0,"",SUM(G27:G1048576))</f>
        <v/>
      </c>
      <c r="F7" s="443"/>
    </row>
    <row r="8" spans="1:13" x14ac:dyDescent="0.35">
      <c r="A8" s="518"/>
      <c r="B8" s="13" t="s">
        <v>35</v>
      </c>
      <c r="C8" s="230"/>
      <c r="D8" s="231" t="str">
        <f>IF(SUM(H27:H1048576)=0,"",SUM(H27:H1048576))</f>
        <v/>
      </c>
      <c r="F8" s="443"/>
      <c r="I8" s="226"/>
    </row>
    <row r="9" spans="1:13" x14ac:dyDescent="0.35">
      <c r="A9" s="518"/>
      <c r="B9" s="12" t="s">
        <v>34</v>
      </c>
      <c r="C9" s="228"/>
      <c r="D9" s="229" t="str">
        <f>IF(SUM(I27:I1048576)=0,"",SUM(I27:I1048576))</f>
        <v/>
      </c>
      <c r="F9" s="443"/>
      <c r="I9" s="226"/>
    </row>
    <row r="10" spans="1:13" x14ac:dyDescent="0.35">
      <c r="A10" s="518"/>
      <c r="B10" s="13" t="s">
        <v>33</v>
      </c>
      <c r="C10" s="230"/>
      <c r="D10" s="231" t="str">
        <f>IF(SUM(J27:J1048576)=0,"",SUM(J27:J1048576))</f>
        <v/>
      </c>
      <c r="F10" s="443"/>
    </row>
    <row r="11" spans="1:13" x14ac:dyDescent="0.35">
      <c r="A11" s="518"/>
      <c r="B11" s="12" t="s">
        <v>32</v>
      </c>
      <c r="C11" s="228"/>
      <c r="D11" s="229" t="str">
        <f>IF(SUM(K27:K1048576)=0,"",SUM(K27:K1048576))</f>
        <v/>
      </c>
      <c r="F11" s="443"/>
      <c r="I11" s="226"/>
    </row>
    <row r="12" spans="1:13" x14ac:dyDescent="0.35">
      <c r="A12" s="518"/>
      <c r="B12" s="13" t="s">
        <v>28</v>
      </c>
      <c r="C12" s="230"/>
      <c r="D12" s="231" t="str">
        <f>IF(SUM(L27:L1048576)=0,"",SUM(L27:L1048576))</f>
        <v/>
      </c>
      <c r="F12" s="443"/>
      <c r="I12" s="226"/>
    </row>
    <row r="13" spans="1:13" ht="15" thickBot="1" x14ac:dyDescent="0.4">
      <c r="A13" s="518"/>
      <c r="B13" s="12" t="s">
        <v>31</v>
      </c>
      <c r="C13" s="228"/>
      <c r="D13" s="229" t="str">
        <f>IF(SUM(N27:N1048576)=0,"",SUM(N27:N1048576))</f>
        <v/>
      </c>
      <c r="F13" s="443"/>
      <c r="I13" s="226"/>
    </row>
    <row r="14" spans="1:13" ht="19" thickTop="1" x14ac:dyDescent="0.35">
      <c r="A14" s="518"/>
      <c r="B14" s="11" t="s">
        <v>24</v>
      </c>
      <c r="C14" s="232"/>
      <c r="D14" s="233">
        <f>SUM(D7:D13)</f>
        <v>0</v>
      </c>
      <c r="F14" s="443"/>
    </row>
    <row r="15" spans="1:13" ht="15" thickBot="1" x14ac:dyDescent="0.4">
      <c r="A15" s="441"/>
      <c r="B15" s="13" t="s">
        <v>23</v>
      </c>
      <c r="C15" s="230"/>
      <c r="D15" s="231" t="str">
        <f>IF(SUM(N27:N1048576)=0,"",SUM(N27:N1048576))</f>
        <v/>
      </c>
      <c r="F15" s="443"/>
    </row>
    <row r="16" spans="1:13" x14ac:dyDescent="0.35">
      <c r="A16" s="519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520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520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520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520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520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520"/>
      <c r="B22" s="2" t="s">
        <v>24</v>
      </c>
      <c r="C22" s="234"/>
      <c r="D22" s="235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52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99"/>
      <c r="E24" s="499"/>
      <c r="F24" s="524"/>
      <c r="G24" s="525" t="str">
        <f>B5</f>
        <v>Vereinskasse</v>
      </c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526"/>
      <c r="T24" s="526"/>
    </row>
    <row r="25" spans="1:20" s="227" customFormat="1" ht="21" x14ac:dyDescent="0.35">
      <c r="B25" s="163"/>
      <c r="C25" s="236"/>
      <c r="D25" s="236"/>
      <c r="E25" s="236"/>
      <c r="F25" s="236"/>
      <c r="G25" s="527" t="s">
        <v>20</v>
      </c>
      <c r="H25" s="528"/>
      <c r="I25" s="528"/>
      <c r="J25" s="528"/>
      <c r="K25" s="528"/>
      <c r="L25" s="528"/>
      <c r="M25" s="528"/>
      <c r="N25" s="529"/>
      <c r="O25" s="530" t="s">
        <v>19</v>
      </c>
      <c r="P25" s="531"/>
      <c r="Q25" s="531"/>
      <c r="R25" s="531"/>
      <c r="S25" s="531"/>
      <c r="T25" s="531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50"/>
    </row>
    <row r="28" spans="1:20" x14ac:dyDescent="0.35">
      <c r="B28" s="401"/>
      <c r="E28" s="402"/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  <row r="2158" spans="6:6" x14ac:dyDescent="0.35">
      <c r="F2158" s="450"/>
    </row>
    <row r="2159" spans="6:6" x14ac:dyDescent="0.35">
      <c r="F2159" s="450"/>
    </row>
    <row r="2160" spans="6:6" x14ac:dyDescent="0.35">
      <c r="F2160" s="450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7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7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5" t="str">
        <f>"Stromzähler " &amp; Einstellungen!C6</f>
        <v>Stromzähler 2024</v>
      </c>
      <c r="B4" s="536"/>
      <c r="C4" s="536"/>
      <c r="D4" s="536"/>
      <c r="E4" s="536"/>
      <c r="F4" s="536"/>
      <c r="G4" s="536"/>
      <c r="H4" s="536"/>
      <c r="I4" s="537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42" t="s">
        <v>60</v>
      </c>
      <c r="B27" s="543"/>
      <c r="C27" s="544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38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3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39"/>
      <c r="C37" s="539"/>
      <c r="D37" s="540"/>
      <c r="E37" s="540"/>
      <c r="F37" s="540"/>
      <c r="G37" s="540"/>
      <c r="H37" s="540"/>
      <c r="I37" s="540"/>
      <c r="J37" s="540"/>
      <c r="K37" s="540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1"/>
      <c r="B39" s="540"/>
      <c r="C39" s="540"/>
      <c r="D39" s="540"/>
      <c r="E39" s="540"/>
      <c r="F39" s="540"/>
      <c r="G39" s="540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6" t="s">
        <v>147</v>
      </c>
      <c r="P17" s="557"/>
      <c r="Q17" s="259" t="s">
        <v>146</v>
      </c>
      <c r="R17" s="260"/>
      <c r="S17" s="261"/>
      <c r="T17" s="545">
        <v>6</v>
      </c>
      <c r="U17" s="546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46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43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43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5">
        <v>14</v>
      </c>
      <c r="U22" s="547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46">
        <v>25</v>
      </c>
      <c r="U23" s="446">
        <v>2021</v>
      </c>
      <c r="X23" s="443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43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3">
        <v>3.19</v>
      </c>
      <c r="P31" s="294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3" t="s">
        <v>119</v>
      </c>
      <c r="E46" s="553"/>
      <c r="F46" s="553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4" t="s">
        <v>90</v>
      </c>
      <c r="E47" s="554"/>
      <c r="F47" s="555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4" t="s">
        <v>117</v>
      </c>
      <c r="E48" s="554"/>
      <c r="F48" s="555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48"/>
      <c r="D57" s="540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45"/>
      <c r="G69" s="311"/>
      <c r="H69" s="311"/>
      <c r="I69" s="445"/>
      <c r="J69" s="311"/>
      <c r="K69" s="311"/>
    </row>
    <row r="70" spans="1:15" ht="23.5" customHeight="1" thickTop="1" x14ac:dyDescent="0.35">
      <c r="A70" s="445">
        <v>1</v>
      </c>
      <c r="B70" s="312">
        <v>1711509</v>
      </c>
      <c r="C70" s="311"/>
      <c r="D70" s="311"/>
      <c r="E70" s="311"/>
      <c r="F70" s="445"/>
      <c r="G70" s="311"/>
      <c r="H70" s="311"/>
      <c r="I70" s="445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49"/>
      <c r="C85" s="549"/>
      <c r="D85" s="549"/>
      <c r="E85" s="549"/>
      <c r="F85" s="549"/>
      <c r="G85" s="54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0">
        <f>SUM(G94:G103)</f>
        <v>231.20999999999995</v>
      </c>
      <c r="C104" s="551"/>
      <c r="D104" s="551"/>
      <c r="E104" s="551"/>
      <c r="F104" s="551"/>
      <c r="G104" s="55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58" t="s">
        <v>15</v>
      </c>
      <c r="E4" s="559"/>
      <c r="F4" s="560"/>
      <c r="G4" s="558" t="s">
        <v>260</v>
      </c>
      <c r="H4" s="559"/>
      <c r="I4" s="559"/>
      <c r="J4" s="560"/>
      <c r="K4" s="558" t="s">
        <v>259</v>
      </c>
      <c r="L4" s="560"/>
      <c r="M4" s="443"/>
      <c r="N4" s="443"/>
      <c r="O4" s="443"/>
      <c r="P4" s="443"/>
      <c r="Q4" s="443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17A5BECE-AE22-455F-9D24-529159BE4BC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296DB3A6-7D84-49CE-8580-8CEE8AE136B9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D398D0C5-CDC9-407E-990D-A3F2FE95C65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F7B72182-603F-483F-97C0-B930936AC44D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2" t="s">
        <v>491</v>
      </c>
      <c r="C3" s="562"/>
      <c r="D3" s="562"/>
      <c r="E3" s="562"/>
      <c r="F3" s="562"/>
      <c r="G3" s="562"/>
      <c r="H3" s="562"/>
      <c r="I3" s="562"/>
    </row>
    <row r="5" spans="2:9" x14ac:dyDescent="0.35">
      <c r="B5" s="561" t="s">
        <v>492</v>
      </c>
      <c r="C5" s="561"/>
      <c r="D5" s="561"/>
      <c r="E5" s="561"/>
      <c r="F5" s="561"/>
      <c r="G5" s="561"/>
      <c r="H5" s="561"/>
      <c r="I5" s="561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1" t="s">
        <v>494</v>
      </c>
      <c r="C9" s="561"/>
      <c r="D9" s="561"/>
      <c r="E9" s="561"/>
      <c r="F9" s="561"/>
      <c r="G9" s="561"/>
      <c r="H9" s="561"/>
      <c r="I9" s="561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1" t="s">
        <v>498</v>
      </c>
      <c r="C17" s="561"/>
      <c r="D17" s="561"/>
      <c r="E17" s="561"/>
      <c r="F17" s="561"/>
      <c r="G17" s="561"/>
      <c r="H17" s="561"/>
      <c r="I17" s="561"/>
    </row>
    <row r="18" spans="1:9" x14ac:dyDescent="0.35">
      <c r="B18" s="343" t="s">
        <v>499</v>
      </c>
      <c r="C18" s="563" t="s">
        <v>510</v>
      </c>
      <c r="D18" s="563"/>
      <c r="E18" s="563"/>
      <c r="F18" s="563"/>
      <c r="G18" s="563"/>
      <c r="H18" s="563"/>
      <c r="I18" s="563"/>
    </row>
    <row r="19" spans="1:9" x14ac:dyDescent="0.35">
      <c r="B19" s="343" t="s">
        <v>500</v>
      </c>
      <c r="C19" s="563" t="s">
        <v>511</v>
      </c>
      <c r="D19" s="563"/>
      <c r="E19" s="563"/>
      <c r="F19" s="563"/>
      <c r="G19" s="563"/>
      <c r="H19" s="563"/>
      <c r="I19" s="563"/>
    </row>
    <row r="20" spans="1:9" x14ac:dyDescent="0.35">
      <c r="B20" s="343" t="s">
        <v>501</v>
      </c>
      <c r="C20" s="380" t="s">
        <v>512</v>
      </c>
      <c r="D20" s="343" t="s">
        <v>502</v>
      </c>
      <c r="E20" s="564" t="s">
        <v>513</v>
      </c>
      <c r="F20" s="564"/>
      <c r="G20" s="564"/>
      <c r="H20" s="564"/>
      <c r="I20" s="564"/>
    </row>
    <row r="21" spans="1:9" x14ac:dyDescent="0.35">
      <c r="B21" s="561" t="s">
        <v>460</v>
      </c>
      <c r="C21" s="561"/>
      <c r="D21" s="561"/>
      <c r="E21" s="561"/>
      <c r="F21" s="561"/>
      <c r="G21" s="561"/>
      <c r="H21" s="561"/>
      <c r="I21" s="561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19.9062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84" ht="30" customHeight="1" x14ac:dyDescent="0.35"/>
    <row r="2" spans="1:84" ht="24" customHeight="1" x14ac:dyDescent="0.35">
      <c r="J2" s="565" t="s">
        <v>453</v>
      </c>
      <c r="K2" s="565"/>
      <c r="L2" s="565"/>
      <c r="M2" s="565"/>
      <c r="N2" s="565"/>
      <c r="O2" s="565"/>
      <c r="P2" s="565"/>
      <c r="R2" s="566" t="s">
        <v>454</v>
      </c>
      <c r="S2" s="567"/>
      <c r="T2" s="567"/>
      <c r="U2" s="567"/>
      <c r="V2" s="567"/>
      <c r="W2" s="567"/>
      <c r="X2" s="568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51"/>
      <c r="S4" s="451"/>
      <c r="T4" s="451"/>
      <c r="U4" s="451"/>
      <c r="V4" s="451"/>
      <c r="W4" s="451"/>
      <c r="X4" s="451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43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43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43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43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43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43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43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43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43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43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43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43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43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43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43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43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43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43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43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43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43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43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43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43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43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43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43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43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43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43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43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43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43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43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43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43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43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43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43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43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43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43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43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43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43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43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43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43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43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43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43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43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43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43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43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43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43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43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43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43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43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43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43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43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43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43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43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43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43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43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43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43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43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43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43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43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43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43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43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43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43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43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43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43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43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43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43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43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43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43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43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43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43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43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43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43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43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43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570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43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1" t="s">
        <v>521</v>
      </c>
      <c r="B3" s="571"/>
      <c r="C3" s="571"/>
      <c r="D3" s="571"/>
      <c r="E3" s="571"/>
      <c r="F3" s="571"/>
      <c r="G3" s="571"/>
      <c r="H3" s="571"/>
      <c r="I3" s="571"/>
      <c r="J3" s="571"/>
      <c r="K3" s="571"/>
    </row>
    <row r="4" spans="1:11" ht="24" customHeight="1" x14ac:dyDescent="0.35">
      <c r="A4" s="455">
        <v>0</v>
      </c>
      <c r="B4" s="572" t="s">
        <v>571</v>
      </c>
      <c r="C4" s="572"/>
      <c r="D4" s="572"/>
      <c r="E4" s="572"/>
      <c r="F4" s="572"/>
      <c r="G4" s="452"/>
      <c r="H4" s="452"/>
      <c r="I4" s="452"/>
      <c r="J4" s="452"/>
      <c r="K4" s="452"/>
    </row>
    <row r="5" spans="1:11" ht="4" customHeight="1" x14ac:dyDescent="0.35">
      <c r="A5" s="453"/>
      <c r="B5" s="453"/>
      <c r="C5" s="453"/>
      <c r="D5" s="453"/>
      <c r="E5" s="453"/>
      <c r="F5" s="453"/>
      <c r="G5" s="453"/>
      <c r="H5" s="453"/>
      <c r="I5" s="453"/>
      <c r="J5" s="453"/>
      <c r="K5" s="453"/>
    </row>
    <row r="6" spans="1:11" ht="10" customHeight="1" x14ac:dyDescent="0.35">
      <c r="A6" s="454"/>
      <c r="B6" s="454"/>
      <c r="C6" s="454"/>
      <c r="D6" s="454"/>
      <c r="E6" s="454"/>
      <c r="F6" s="454"/>
      <c r="G6" s="454"/>
      <c r="H6" s="454"/>
      <c r="I6" s="454"/>
      <c r="J6" s="454"/>
      <c r="K6" s="454"/>
    </row>
    <row r="7" spans="1:11" ht="18" customHeight="1" x14ac:dyDescent="0.35">
      <c r="A7" s="454"/>
      <c r="B7" s="487" t="s">
        <v>504</v>
      </c>
      <c r="C7" s="487"/>
      <c r="D7" s="487"/>
      <c r="E7" s="487"/>
      <c r="F7" s="487"/>
      <c r="G7" s="487"/>
      <c r="H7" s="487"/>
      <c r="I7" s="487"/>
      <c r="J7" s="454"/>
      <c r="K7" s="454"/>
    </row>
    <row r="8" spans="1:11" ht="48" customHeight="1" thickBot="1" x14ac:dyDescent="0.4">
      <c r="A8" s="454"/>
      <c r="B8" s="454"/>
      <c r="C8" s="434">
        <v>469.86</v>
      </c>
      <c r="D8" s="454"/>
      <c r="E8" s="435">
        <v>890.71</v>
      </c>
      <c r="F8" s="454"/>
      <c r="G8" s="391">
        <v>12798.18</v>
      </c>
      <c r="H8" s="454"/>
      <c r="I8" s="436">
        <v>0</v>
      </c>
      <c r="J8" s="454"/>
      <c r="K8" s="454"/>
    </row>
    <row r="9" spans="1:11" ht="18" customHeight="1" x14ac:dyDescent="0.35">
      <c r="A9" s="454"/>
      <c r="B9" s="454"/>
      <c r="C9" s="456" t="s">
        <v>20</v>
      </c>
      <c r="D9" s="454"/>
      <c r="E9" s="456" t="s">
        <v>19</v>
      </c>
      <c r="F9" s="454"/>
      <c r="G9" s="456" t="s">
        <v>572</v>
      </c>
      <c r="H9" s="454"/>
      <c r="I9" s="456" t="s">
        <v>55</v>
      </c>
      <c r="J9" s="454"/>
      <c r="K9" s="454"/>
    </row>
    <row r="10" spans="1:11" ht="14" customHeight="1" x14ac:dyDescent="0.35">
      <c r="A10" s="454"/>
      <c r="B10" s="454"/>
      <c r="C10" s="573" t="s">
        <v>573</v>
      </c>
      <c r="D10" s="573"/>
      <c r="E10" s="573"/>
      <c r="F10" s="573"/>
      <c r="G10" s="573"/>
      <c r="H10" s="573"/>
      <c r="I10" s="573"/>
      <c r="J10" s="454"/>
      <c r="K10" s="454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4" t="s">
        <v>574</v>
      </c>
      <c r="C12" s="574"/>
      <c r="D12" s="574"/>
      <c r="E12" s="574"/>
      <c r="F12" s="574"/>
      <c r="G12" s="574"/>
      <c r="H12" s="574"/>
      <c r="I12" s="574"/>
      <c r="J12" s="433"/>
      <c r="K12" s="433"/>
    </row>
    <row r="13" spans="1:11" ht="20" customHeight="1" x14ac:dyDescent="0.35">
      <c r="A13" s="433"/>
      <c r="B13" s="457"/>
      <c r="C13" s="458" t="s">
        <v>16</v>
      </c>
      <c r="D13" s="459" t="s">
        <v>14</v>
      </c>
      <c r="E13" s="459" t="s">
        <v>575</v>
      </c>
      <c r="F13" s="457"/>
      <c r="G13" s="457"/>
      <c r="H13" s="457"/>
      <c r="I13" s="457"/>
      <c r="J13" s="433"/>
      <c r="K13" s="433"/>
    </row>
    <row r="14" spans="1:11" ht="20" customHeight="1" x14ac:dyDescent="0.35">
      <c r="A14" s="433"/>
      <c r="B14" s="433"/>
      <c r="C14" s="460" t="s">
        <v>341</v>
      </c>
      <c r="D14" s="461">
        <v>180</v>
      </c>
      <c r="E14" s="462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54"/>
      <c r="C15" s="463" t="s">
        <v>271</v>
      </c>
      <c r="D15" s="464">
        <v>165</v>
      </c>
      <c r="E15" s="465">
        <v>0.35116843315030005</v>
      </c>
      <c r="F15" s="454"/>
      <c r="G15" s="454"/>
      <c r="H15" s="454"/>
      <c r="I15" s="454"/>
      <c r="J15" s="433"/>
      <c r="K15" s="433"/>
    </row>
    <row r="16" spans="1:11" ht="20" customHeight="1" x14ac:dyDescent="0.35">
      <c r="A16" s="433"/>
      <c r="B16" s="433"/>
      <c r="C16" s="460" t="s">
        <v>488</v>
      </c>
      <c r="D16" s="461">
        <v>124.86</v>
      </c>
      <c r="E16" s="462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66"/>
      <c r="C17" s="467" t="s">
        <v>125</v>
      </c>
      <c r="D17" s="468">
        <v>469.86</v>
      </c>
      <c r="E17" s="466"/>
      <c r="F17" s="466"/>
      <c r="G17" s="466"/>
      <c r="H17" s="466"/>
      <c r="I17" s="466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69" t="s">
        <v>576</v>
      </c>
      <c r="C19" s="569"/>
      <c r="D19" s="569"/>
      <c r="E19" s="569"/>
      <c r="F19" s="569"/>
      <c r="G19" s="569"/>
      <c r="H19" s="569"/>
      <c r="I19" s="569"/>
      <c r="J19" s="433"/>
      <c r="K19" s="433"/>
    </row>
    <row r="20" spans="1:11" ht="20" customHeight="1" x14ac:dyDescent="0.35">
      <c r="A20" s="433"/>
      <c r="B20" s="469"/>
      <c r="C20" s="470" t="s">
        <v>16</v>
      </c>
      <c r="D20" s="471" t="s">
        <v>14</v>
      </c>
      <c r="E20" s="471" t="s">
        <v>575</v>
      </c>
      <c r="F20" s="469"/>
      <c r="G20" s="469"/>
      <c r="H20" s="469"/>
      <c r="I20" s="469"/>
      <c r="J20" s="433"/>
      <c r="K20" s="433"/>
    </row>
    <row r="21" spans="1:11" ht="20" customHeight="1" x14ac:dyDescent="0.35">
      <c r="A21" s="433"/>
      <c r="B21" s="433"/>
      <c r="C21" s="460" t="s">
        <v>377</v>
      </c>
      <c r="D21" s="461">
        <v>830.77</v>
      </c>
      <c r="E21" s="462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54"/>
      <c r="C22" s="463" t="s">
        <v>315</v>
      </c>
      <c r="D22" s="464">
        <v>59.94</v>
      </c>
      <c r="E22" s="465">
        <v>6.7294630126528268E-2</v>
      </c>
      <c r="F22" s="454"/>
      <c r="G22" s="454"/>
      <c r="H22" s="454"/>
      <c r="I22" s="454"/>
      <c r="J22" s="433"/>
      <c r="K22" s="433"/>
    </row>
    <row r="23" spans="1:11" ht="22" customHeight="1" thickBot="1" x14ac:dyDescent="0.4">
      <c r="A23" s="433"/>
      <c r="B23" s="472"/>
      <c r="C23" s="473" t="s">
        <v>125</v>
      </c>
      <c r="D23" s="474">
        <v>890.71</v>
      </c>
      <c r="E23" s="472"/>
      <c r="F23" s="472"/>
      <c r="G23" s="472"/>
      <c r="H23" s="472"/>
      <c r="I23" s="472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0" t="s">
        <v>577</v>
      </c>
      <c r="C25" s="570"/>
      <c r="D25" s="570"/>
      <c r="E25" s="570"/>
      <c r="F25" s="570"/>
      <c r="G25" s="570"/>
      <c r="H25" s="570"/>
      <c r="I25" s="570"/>
      <c r="J25" s="433"/>
      <c r="K25" s="433"/>
    </row>
    <row r="26" spans="1:11" ht="20" customHeight="1" x14ac:dyDescent="0.35">
      <c r="A26" s="433"/>
      <c r="B26" s="475"/>
      <c r="C26" s="476" t="s">
        <v>20</v>
      </c>
      <c r="D26" s="477" t="s">
        <v>19</v>
      </c>
      <c r="E26" s="477" t="s">
        <v>578</v>
      </c>
      <c r="F26" s="475"/>
      <c r="G26" s="475"/>
      <c r="H26" s="475"/>
      <c r="I26" s="475"/>
      <c r="J26" s="433"/>
      <c r="K26" s="433"/>
    </row>
    <row r="27" spans="1:11" ht="22" customHeight="1" x14ac:dyDescent="0.35">
      <c r="A27" s="433"/>
      <c r="B27" s="454"/>
      <c r="C27" s="478">
        <v>0</v>
      </c>
      <c r="D27" s="479">
        <v>0</v>
      </c>
      <c r="E27" s="479">
        <v>0</v>
      </c>
      <c r="F27" s="454"/>
      <c r="G27" s="454"/>
      <c r="H27" s="454"/>
      <c r="I27" s="454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2026-09-06T01:23:32Z</dcterms:modified>
</cp:coreProperties>
</file>