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D832D549-EEF0-4119-B20E-1B67912A539C}" xr6:coauthVersionLast="47" xr6:coauthVersionMax="47" xr10:uidLastSave="{00000000-0000-0000-0000-000000000000}"/>
  <bookViews>
    <workbookView xWindow="-110" yWindow="-110" windowWidth="19420" windowHeight="10300" tabRatio="720" xr2:uid="{E9EBA3B8-A804-42E6-B9C3-6DB13DECF0B7}"/>
  </bookViews>
  <sheets>
    <sheet name="Startmenü" sheetId="2" r:id="rId1"/>
    <sheet name="Zahlungsübersicht" sheetId="4" r:id="rId2"/>
    <sheet name="Dashboard Mitgliederzahlungen" sheetId="71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</sheets>
  <functionGroups builtInGroupCount="19"/>
  <definedNames>
    <definedName name="_xlnm._FilterDatabase" localSheetId="3" hidden="1">Bankkonto!$A$27:$Z$55</definedName>
    <definedName name="_xlnm._FilterDatabase" localSheetId="10" hidden="1">Daten!$A$3:$CF$4</definedName>
    <definedName name="_xlnm._FilterDatabase" localSheetId="9" hidden="1">Einstellungen!$A$3:$I$4</definedName>
    <definedName name="_xlnm._FilterDatabase" localSheetId="8" hidden="1">Mitgliederhistorie!$A$3:$J$14</definedName>
    <definedName name="_xlnm._FilterDatabase" localSheetId="7" hidden="1">Mitgliederliste!$A$5:$Q$30</definedName>
    <definedName name="_xlnm._FilterDatabase" localSheetId="5" hidden="1">Strom!$A$7:$Q$36</definedName>
    <definedName name="_xlnm._FilterDatabase" localSheetId="4" hidden="1">Vereinskasse!$A$26:$T$27</definedName>
    <definedName name="_xlnm._FilterDatabase" localSheetId="6" hidden="1">Wasser!$A$9:$M$102</definedName>
    <definedName name="_xlnm._FilterDatabase" localSheetId="1" hidden="1">Zahlungsübersicht!$A$3:$I$36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3" i="71" l="1"/>
  <c r="G33" i="71"/>
  <c r="E33" i="7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E20" i="51" s="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E2" i="51"/>
  <c r="C3" i="51"/>
  <c r="E17" i="51" l="1"/>
  <c r="E12" i="51"/>
  <c r="E21" i="51"/>
  <c r="E9" i="51"/>
  <c r="E13" i="51"/>
  <c r="E18" i="51"/>
  <c r="E23" i="51"/>
  <c r="E10" i="51"/>
  <c r="E14" i="51"/>
  <c r="E19" i="51"/>
  <c r="E8" i="51"/>
  <c r="E11" i="51"/>
  <c r="E16" i="51"/>
  <c r="C2" i="5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<sst xmlns="http://schemas.openxmlformats.org/spreadsheetml/2006/main" count="1882" uniqueCount="777">
  <si>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</si>
  <si>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</si>
  <si>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</si>
  <si>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</si>
  <si>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</si>
  <si>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</si>
  <si>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</si>
  <si>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</si>
  <si>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</si>
  <si>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</si>
  <si>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</si>
  <si>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</si>
  <si>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</si>
  <si>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</si>
  <si>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</si>
  <si>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</si>
  <si>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</si>
  <si>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</si>
  <si>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</si>
  <si>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</si>
  <si>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</si>
  <si>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</si>
  <si>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</si>
  <si>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</si>
  <si>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</si>
  <si>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</si>
  <si>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</si>
  <si>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</si>
  <si>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</si>
  <si>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</si>
  <si>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</si>
  <si>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</si>
  <si>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</si>
  <si>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</si>
  <si>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</si>
  <si>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</si>
  <si>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</si>
  <si>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</si>
  <si>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</si>
  <si>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</si>
  <si>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</si>
  <si>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</si>
  <si>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</si>
  <si>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</si>
  <si>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</si>
  <si>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</si>
  <si>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</si>
  <si>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</si>
  <si>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</si>
  <si>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</si>
  <si>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</si>
  <si>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</si>
  <si>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</si>
  <si>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</si>
  <si>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</si>
  <si>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</si>
  <si>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</si>
  <si>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</si>
  <si>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</si>
  <si>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</si>
  <si>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</si>
  <si>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</si>
  <si>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</si>
  <si>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</si>
  <si>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</si>
  <si>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</si>
  <si>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</si>
  <si>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</si>
  <si>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</si>
  <si>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</si>
  <si>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</si>
  <si>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</si>
  <si>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</si>
  <si>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</si>
  <si>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</si>
  <si>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</si>
  <si>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</si>
  <si>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</si>
  <si>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</si>
  <si>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</si>
  <si>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</si>
  <si>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</si>
  <si>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</si>
  <si>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</si>
  <si>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</si>
  <si>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</si>
  <si>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</si>
  <si>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</si>
  <si>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</si>
  <si>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</si>
  <si>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</si>
  <si>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</si>
  <si>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</si>
  <si>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</si>
  <si>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</si>
  <si>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</si>
  <si>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</si>
  <si>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</si>
  <si>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</si>
  <si>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</si>
  <si>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</si>
  <si>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</si>
  <si>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</si>
  <si>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</si>
  <si>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</si>
  <si>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</si>
  <si>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</si>
  <si>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</si>
  <si>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</si>
  <si>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</si>
  <si>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</si>
  <si>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</si>
  <si>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</si>
  <si>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</si>
  <si>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</si>
  <si>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</si>
  <si>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</si>
  <si>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</si>
  <si>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</si>
  <si>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</si>
  <si>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</si>
  <si>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</si>
  <si>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</si>
  <si>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</si>
  <si>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</si>
  <si>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</si>
  <si>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</si>
  <si>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</si>
  <si>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</si>
  <si>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</si>
  <si>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</si>
  <si>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</si>
  <si>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</si>
  <si>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</si>
  <si>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</si>
  <si>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</si>
  <si>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</si>
  <si>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</si>
  <si>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</si>
  <si>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</si>
  <si>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</si>
  <si>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</si>
  <si>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</si>
  <si>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</si>
  <si>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</si>
  <si>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</si>
  <si>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</si>
  <si>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</si>
  <si>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</si>
  <si>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</si>
  <si>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</si>
  <si>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</si>
  <si>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</si>
  <si>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</si>
  <si>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</si>
  <si>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</si>
  <si>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</si>
  <si>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</si>
  <si>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</si>
  <si>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</si>
  <si>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</si>
  <si>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</si>
  <si>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</si>
  <si>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</si>
  <si>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</si>
  <si>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</si>
  <si>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</si>
  <si>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</si>
  <si>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</si>
  <si>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</si>
  <si>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</si>
  <si>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</si>
  <si>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</si>
  <si>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</si>
  <si>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</si>
  <si>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</si>
  <si>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</si>
  <si>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</si>
  <si>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</si>
  <si>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</si>
  <si>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</si>
  <si>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</si>
  <si>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</si>
  <si>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</si>
  <si>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</si>
  <si>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</si>
  <si>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</si>
  <si>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</si>
  <si>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</si>
  <si>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</si>
  <si>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</si>
  <si>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</si>
  <si>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</si>
  <si>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</si>
  <si>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</si>
  <si>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</si>
  <si>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</si>
  <si>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</si>
  <si>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</si>
  <si>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</si>
  <si>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</si>
  <si>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</si>
  <si>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</si>
  <si>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</si>
  <si>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</si>
  <si>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</si>
  <si>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</si>
  <si>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</si>
  <si>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</si>
  <si>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</si>
  <si>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</si>
  <si>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</si>
  <si>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</si>
  <si>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</si>
  <si>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</si>
  <si>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</si>
  <si>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</si>
  <si>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</si>
  <si>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</si>
  <si>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</si>
  <si>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</si>
  <si>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</si>
  <si>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</si>
  <si>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</si>
  <si>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</si>
  <si>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</si>
  <si>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</si>
  <si>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</si>
  <si>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</si>
  <si>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</si>
  <si>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</si>
  <si>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</si>
  <si>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</si>
  <si>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</si>
  <si>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</si>
  <si>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</si>
  <si>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</si>
  <si>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</si>
  <si>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</si>
  <si>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</si>
  <si>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</si>
  <si>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</si>
  <si>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</si>
  <si>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</si>
  <si>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</si>
  <si>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</si>
  <si>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</si>
  <si>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</si>
  <si>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</si>
  <si>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</si>
  <si>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</si>
  <si>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</si>
  <si>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</si>
  <si>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</si>
  <si>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</si>
  <si>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</si>
  <si>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</si>
  <si>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</si>
  <si>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</si>
  <si>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</si>
  <si>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</si>
  <si>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</si>
  <si>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</si>
  <si>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</si>
  <si>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</si>
  <si>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</si>
  <si>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</si>
  <si>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</si>
  <si>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</si>
  <si>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</si>
  <si>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</si>
  <si>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</si>
  <si>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</si>
  <si>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</si>
  <si>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</si>
  <si>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</si>
  <si>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</si>
  <si>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</si>
  <si>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</si>
  <si>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</si>
  <si>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</si>
  <si>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</si>
  <si>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</si>
  <si>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</si>
  <si>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</si>
  <si>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</si>
  <si>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</si>
  <si>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</si>
  <si>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</si>
  <si>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</si>
  <si>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</si>
  <si>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</si>
  <si>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</si>
  <si>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</si>
  <si>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</si>
  <si>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</si>
  <si>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</si>
  <si>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</si>
  <si>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</si>
  <si>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</si>
  <si>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</si>
  <si>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</si>
  <si>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</si>
  <si>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</si>
  <si>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</si>
  <si>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</si>
  <si>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</si>
  <si>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</si>
  <si>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</si>
  <si>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</si>
  <si>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</si>
  <si>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</si>
  <si>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</si>
  <si>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</si>
  <si>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</si>
  <si>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</si>
  <si>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</si>
  <si>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</si>
  <si>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</si>
  <si>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</si>
  <si>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</si>
  <si>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</si>
  <si>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</si>
  <si>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</si>
  <si>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</si>
  <si>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</si>
  <si>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</si>
  <si>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</si>
  <si>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</si>
  <si>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</si>
  <si>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</si>
  <si>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</si>
  <si>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</si>
  <si>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</si>
  <si>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</si>
  <si>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</si>
  <si>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</si>
  <si>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</si>
  <si>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</si>
  <si>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</si>
  <si>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</si>
  <si>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</si>
  <si>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</si>
  <si>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</si>
  <si>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</si>
  <si>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</si>
  <si>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</si>
  <si>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</si>
  <si>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</si>
  <si>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</si>
  <si>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</si>
  <si>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</si>
  <si>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</si>
  <si>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</si>
  <si>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</si>
  <si>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</si>
  <si>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</si>
  <si>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</si>
  <si>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</si>
  <si>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</si>
  <si>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</si>
  <si>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</si>
  <si>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</si>
  <si>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</si>
  <si>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</si>
  <si>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</si>
  <si>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</si>
  <si>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</si>
  <si>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</si>
  <si>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</si>
  <si>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</si>
  <si>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</si>
  <si>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</si>
  <si>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</si>
  <si>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</si>
  <si>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</si>
  <si>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</si>
  <si>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</si>
  <si>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</si>
  <si>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</si>
  <si>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</si>
  <si>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</si>
  <si>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</si>
  <si>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</si>
  <si>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</si>
  <si>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</si>
  <si>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</si>
  <si>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</si>
  <si>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</si>
  <si>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</si>
  <si>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</si>
  <si>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</si>
  <si>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</si>
  <si>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</si>
  <si>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</si>
  <si>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</si>
  <si>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</si>
  <si>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</si>
  <si>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</si>
  <si>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</si>
  <si>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</si>
  <si>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</si>
  <si>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</si>
  <si>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</si>
  <si>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</si>
  <si>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</si>
  <si>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</si>
  <si>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</si>
  <si>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</si>
  <si>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</si>
  <si>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</si>
  <si>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</si>
  <si>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</si>
  <si>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</si>
  <si>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</si>
  <si>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</si>
  <si>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</si>
  <si>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</si>
  <si>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</si>
  <si>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</si>
  <si>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</si>
  <si>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</si>
  <si>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</si>
  <si>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</si>
  <si>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</si>
  <si>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</si>
  <si>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</si>
  <si>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</si>
  <si>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</si>
  <si>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</si>
  <si>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</si>
  <si>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</si>
  <si>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</si>
  <si>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</si>
  <si>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</si>
  <si>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</si>
  <si>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</si>
  <si>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</si>
  <si>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</si>
  <si>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</si>
  <si>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</si>
  <si>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</si>
  <si>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</si>
  <si>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</si>
  <si>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</si>
  <si>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</si>
  <si>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</si>
  <si>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</si>
  <si>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</si>
  <si>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</si>
  <si>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</si>
  <si>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</si>
  <si>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</si>
  <si>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</si>
  <si>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</si>
  <si>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</si>
  <si>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</si>
  <si>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</si>
  <si>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</si>
  <si>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</si>
  <si>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</si>
  <si>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</si>
  <si>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</si>
  <si>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</si>
  <si>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</si>
  <si>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</si>
  <si>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</si>
  <si>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</si>
  <si>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</si>
  <si>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</si>
  <si>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</si>
  <si>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</si>
  <si>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</si>
  <si>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</si>
  <si>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</si>
  <si>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</si>
  <si>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</si>
  <si>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</si>
  <si>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</si>
  <si>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</si>
  <si>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</si>
  <si>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</si>
  <si>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</si>
  <si>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</si>
  <si>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</si>
  <si>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</si>
  <si>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</si>
  <si>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</si>
  <si>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</si>
  <si>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</si>
  <si>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</si>
  <si>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</si>
  <si>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</si>
  <si>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</si>
  <si>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</si>
  <si>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</si>
  <si>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</si>
  <si>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</si>
  <si>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</si>
  <si>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</si>
  <si>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</si>
  <si>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</si>
  <si>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</si>
  <si>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</si>
  <si>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</si>
  <si>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</si>
  <si>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</si>
  <si>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</si>
  <si>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</si>
  <si>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</si>
  <si>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</si>
  <si>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</si>
  <si>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</si>
  <si>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</si>
  <si>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</si>
  <si>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</si>
  <si>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</si>
  <si>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</si>
  <si>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</si>
  <si>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</si>
  <si>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</si>
  <si>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</si>
  <si>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</si>
  <si>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</si>
  <si>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</si>
  <si>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</si>
  <si>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</si>
  <si>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</si>
  <si>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</si>
  <si>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</si>
  <si>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</si>
  <si>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</si>
  <si>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</si>
  <si>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</si>
  <si>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</si>
  <si>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</si>
  <si>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</si>
  <si>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</si>
  <si>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</si>
  <si>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</si>
  <si>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</si>
  <si>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</si>
  <si>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</si>
  <si>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</si>
  <si>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</si>
  <si>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</si>
  <si>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</si>
  <si>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</si>
  <si>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</si>
  <si>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</si>
  <si>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</si>
  <si>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</si>
  <si>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</si>
  <si>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</si>
  <si>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</si>
  <si>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</si>
  <si>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</si>
  <si>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</si>
  <si>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</si>
  <si>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</si>
  <si>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</si>
  <si>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</si>
  <si>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</si>
  <si>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</si>
  <si>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</si>
  <si>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</si>
  <si>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</si>
  <si>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</si>
  <si>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</si>
  <si>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</si>
  <si>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</si>
  <si>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</si>
  <si>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</si>
  <si>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</si>
  <si>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</si>
  <si>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</si>
  <si>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</si>
  <si>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</si>
  <si>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</si>
  <si>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</si>
  <si>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</si>
  <si>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</si>
  <si>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</si>
  <si>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</si>
  <si>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</si>
  <si>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</si>
  <si>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</si>
  <si>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</si>
  <si>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</si>
  <si>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</si>
  <si>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</si>
  <si>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</si>
  <si>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</si>
  <si>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</si>
  <si>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</si>
  <si>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</si>
  <si>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</si>
  <si>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</si>
  <si>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</si>
  <si>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</si>
  <si>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</si>
  <si>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</si>
  <si>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</si>
  <si>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</si>
  <si>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</si>
  <si>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</si>
  <si>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</si>
  <si>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</si>
  <si>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</si>
  <si>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</si>
  <si>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</si>
  <si>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</si>
  <si>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</si>
  <si>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</si>
  <si>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</si>
  <si>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</si>
  <si>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</si>
  <si>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</si>
  <si>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</si>
  <si>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</si>
  <si>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</si>
  <si>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</si>
  <si>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</si>
  <si>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</si>
  <si>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</si>
  <si>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</si>
  <si>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</si>
  <si>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</si>
  <si>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</si>
  <si>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</si>
  <si>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</si>
  <si>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</si>
  <si>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</si>
  <si>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</si>
  <si>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</si>
  <si>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</si>
  <si>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</si>
  <si>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</si>
  <si>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</si>
  <si>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</si>
  <si>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</si>
  <si>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</si>
  <si>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</si>
  <si>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</si>
  <si>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</si>
  <si>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</si>
  <si>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</si>
  <si>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</si>
  <si>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</si>
  <si>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</si>
  <si>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</si>
  <si>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</si>
  <si>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</si>
  <si>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</si>
  <si>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</si>
  <si>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</si>
  <si>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</si>
  <si>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</si>
  <si>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</si>
  <si>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</si>
  <si>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</si>
  <si>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</si>
  <si>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</si>
  <si>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</si>
  <si>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</si>
  <si>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</si>
  <si>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</si>
  <si>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</si>
  <si>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</si>
  <si>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</si>
  <si>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</si>
  <si>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</si>
  <si>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</si>
  <si>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</si>
  <si>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</si>
  <si>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</si>
  <si>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</si>
  <si>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</si>
  <si>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</si>
  <si>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</si>
  <si>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</si>
  <si>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</si>
  <si>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</si>
  <si>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</si>
  <si>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</si>
  <si>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</si>
  <si>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</si>
  <si>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</si>
  <si>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</si>
  <si>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</si>
  <si>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</si>
  <si>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</si>
  <si>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</si>
  <si>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</si>
  <si>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</si>
  <si>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</si>
  <si>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</si>
  <si>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GUTSCHRIFT UEBERWEISUNG DAUERAUFTRAG</t>
  </si>
  <si>
    <t>FOLGELASTSCHRIFT</t>
  </si>
  <si>
    <t>Gebucht</t>
  </si>
  <si>
    <t>Mitglietsbeitrag K.G.A.</t>
  </si>
  <si>
    <t>MITGLIEDSBEITRAG SASCHA PREUSSLER</t>
  </si>
  <si>
    <t>Seewasser 2023</t>
  </si>
  <si>
    <t>Parzelle 12 Jungnickel/Meyer Seewasser</t>
  </si>
  <si>
    <t>Abschlag Brauchwasser 2023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</si>
  <si>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</si>
  <si>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</si>
  <si>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</si>
  <si>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</si>
  <si>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</si>
  <si>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</si>
  <si>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</si>
  <si>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</si>
  <si>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</si>
  <si>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</si>
  <si>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</si>
  <si>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</si>
  <si>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</si>
  <si>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</si>
  <si>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</si>
  <si>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</si>
  <si>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GRÜN</t>
  </si>
  <si>
    <t>GELB</t>
  </si>
  <si>
    <t>VATTENFALL EUROPE SALES                                               AMERIGO-VESPUCCI-PLATZ 2</t>
  </si>
  <si>
    <t>parzelle 7 Stiebeler seewasser</t>
  </si>
  <si>
    <t>Festnetz Vertragskonto 5629763010 RG 7717757261/08.01.2025</t>
  </si>
  <si>
    <t>S/836666388256/603512071074 Poststr. 26 a Strom Abschlag</t>
  </si>
  <si>
    <t>Bitte prüfen ob Zahlung für Januar oder Folgemonat gilt</t>
  </si>
  <si>
    <t>Σ Ist</t>
  </si>
  <si>
    <t>Januar 2025</t>
  </si>
  <si>
    <t>Zahlung am 02.01.2025</t>
  </si>
  <si>
    <t>Februar 2025</t>
  </si>
  <si>
    <t>Zahlung am 06.01.2025</t>
  </si>
  <si>
    <t>Säumnis: 2,50 € | Mitbezahlt durch Kelm, Juliane
Peter, Julian</t>
  </si>
  <si>
    <t>Zahlung am 03.01.2025</t>
  </si>
  <si>
    <t>Zahlung am 27.01.2025</t>
  </si>
  <si>
    <t>Zahlung am 29.01.2025</t>
  </si>
  <si>
    <t>Zahlung am 20.01.2025</t>
  </si>
  <si>
    <t>Säumnis: 2,50 € | Mitbezahlt durch Meyer, Christian</t>
  </si>
  <si>
    <t>ZAHLUNGS-DASHBOARD 2025</t>
  </si>
  <si>
    <t>Gesamt</t>
  </si>
  <si>
    <t>Quote</t>
  </si>
  <si>
    <t>—</t>
  </si>
  <si>
    <t>EINGEGANGEN</t>
  </si>
  <si>
    <t>OFFEN</t>
  </si>
  <si>
    <t>SÄUMNIS</t>
  </si>
  <si>
    <t>■ ZAHLUNGSMATRIX</t>
  </si>
  <si>
    <t>Säumnis</t>
  </si>
  <si>
    <t>Tage Verzug</t>
  </si>
  <si>
    <t>Säumnis: 2,50 €</t>
  </si>
  <si>
    <t>SUMME:</t>
  </si>
  <si>
    <t>Auszug: ganzes Jahr 2025</t>
  </si>
  <si>
    <t>Mitglied(er)</t>
  </si>
  <si>
    <t>✔ Befreit</t>
  </si>
  <si>
    <t>Preußler, Sascha
Preußler, Gabriela</t>
  </si>
  <si>
    <t>Jungnickel, Susan
Meyer, Christian</t>
  </si>
  <si>
    <t>PARZELLEN &amp; MITGLIEDER</t>
  </si>
  <si>
    <t>14 Parzellen</t>
  </si>
  <si>
    <t>448 ██████████</t>
  </si>
  <si>
    <t>Import: 29.03.2026  23:10:50||28 / 28 Datens?tze importiert||0 Duplikate erkannt||0 Fehler||--------------------------------------</t>
  </si>
  <si>
    <t>Säumnis: 2,50 € | Keine Vorjahr-Daten: Zahlung evtl. im Vorjahr (Okt-Dez) erfolgt</t>
  </si>
  <si>
    <t>Keine Vorjahr-Daten: Zahlung evtl. im Vorjahr (Okt-Dez) erfolgt</t>
  </si>
  <si>
    <t>Erstellt am 29.03.2026 um 23:10 Uhr</t>
  </si>
  <si>
    <t>✔ 15,00</t>
  </si>
  <si>
    <t>✔ 7,50</t>
  </si>
  <si>
    <t>✘ 15,00</t>
  </si>
  <si>
    <t>✘ 7,50</t>
  </si>
  <si>
    <t>Draht, Sabine
Max Mustermann</t>
  </si>
  <si>
    <t>0/1 • 0,00</t>
  </si>
  <si>
    <t>5 Mitglieder aktiv</t>
  </si>
  <si>
    <t>315,00 €</t>
  </si>
  <si>
    <t>23 Posten bezahlt</t>
  </si>
  <si>
    <t>45,00 €</t>
  </si>
  <si>
    <t>4 Posten offen</t>
  </si>
  <si>
    <t>7,50 €</t>
  </si>
  <si>
    <t>3 Vorkommen</t>
  </si>
  <si>
    <t>■ VERZUGSDETAIL — OFFENE ZAHLUNGEN 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</si>
</sst>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7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9"/>
      <color rgb="FFC00000"/>
      <name val="Calibri"/>
      <family val="2"/>
    </font>
    <font>
      <b/>
      <sz val="11"/>
      <color theme="1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9"/>
      <color rgb="FF008050"/>
      <name val="Calibri"/>
      <family val="2"/>
    </font>
    <font>
      <b/>
      <sz val="10"/>
      <color rgb="FF008050"/>
      <name val="Calibri"/>
      <family val="2"/>
    </font>
    <font>
      <sz val="9"/>
      <color rgb="FF786400"/>
      <name val="Calibri"/>
      <family val="2"/>
    </font>
    <font>
      <b/>
      <i/>
      <sz val="9"/>
      <color rgb="FF008050"/>
      <name val="Calibri"/>
      <family val="2"/>
    </font>
    <font>
      <b/>
      <sz val="10"/>
      <color rgb="FF786400"/>
      <name val="Calibri"/>
      <family val="2"/>
    </font>
    <font>
      <sz val="11"/>
      <color rgb="FF000000"/>
      <name val="Aptos Narrow"/>
      <family val="2"/>
    </font>
  </fonts>
  <fills count="4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9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/>
      <right/>
      <top/>
      <bottom style="medium">
        <color rgb="FF2980B9"/>
      </bottom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/>
      <top/>
      <bottom style="medium">
        <color rgb="FF27AE60"/>
      </bottom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thin">
        <color rgb="FFFFFFFF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626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0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1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2" fillId="24" borderId="69" xfId="0" applyNumberFormat="1" applyFont="1" applyFill="1" applyBorder="1" applyAlignment="1" applyProtection="1">
      <alignment horizontal="left" vertical="center"/>
      <protection locked="0"/>
    </xf>
    <xf numFmtId="49" fontId="52" fillId="21" borderId="69" xfId="0" applyNumberFormat="1" applyFont="1" applyFill="1" applyBorder="1" applyAlignment="1" applyProtection="1">
      <alignment horizontal="left" vertical="center"/>
      <protection locked="0"/>
    </xf>
    <xf numFmtId="0" fontId="52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69" xfId="0" applyFill="1" applyBorder="1" applyAlignment="1">
      <alignment vertical="center"/>
    </xf>
    <xf numFmtId="172" fontId="0" fillId="0" borderId="69" xfId="0" applyNumberFormat="1" applyFill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0" borderId="69" xfId="0" applyFill="1" applyBorder="1" applyAlignment="1">
      <alignment horizontal="center" vertical="center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2" fillId="21" borderId="69" xfId="0" applyFont="1" applyFill="1" applyBorder="1" applyAlignment="1" applyProtection="1">
      <alignment horizontal="left" vertical="center"/>
      <protection locked="0"/>
    </xf>
    <xf numFmtId="0" fontId="0" fillId="21" borderId="69" xfId="0" applyFill="1" applyBorder="1" applyAlignment="1">
      <alignment vertical="center"/>
    </xf>
    <xf numFmtId="172" fontId="0" fillId="21" borderId="69" xfId="0" applyNumberFormat="1" applyFill="1" applyBorder="1" applyAlignment="1">
      <alignment vertical="center"/>
    </xf>
    <xf numFmtId="0" fontId="0" fillId="21" borderId="69" xfId="0" applyFill="1" applyBorder="1" applyAlignment="1">
      <alignment horizontal="center" vertical="center"/>
    </xf>
    <xf numFmtId="0" fontId="0" fillId="31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172" fontId="0" fillId="0" borderId="69" xfId="0" applyNumberFormat="1" applyFill="1" applyBorder="1" applyAlignment="1">
      <alignment horizontal="right" vertical="center"/>
    </xf>
    <xf numFmtId="172" fontId="0" fillId="21" borderId="69" xfId="0" applyNumberFormat="1" applyFill="1" applyBorder="1" applyAlignment="1">
      <alignment horizontal="right"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170" fontId="0" fillId="0" borderId="69" xfId="0" applyNumberFormat="1" applyFill="1" applyBorder="1" applyAlignment="1">
      <alignment vertical="center"/>
    </xf>
    <xf numFmtId="170" fontId="0" fillId="21" borderId="69" xfId="0" applyNumberFormat="1" applyFill="1" applyBorder="1" applyAlignment="1">
      <alignment vertical="center"/>
    </xf>
    <xf numFmtId="0" fontId="52" fillId="29" borderId="69" xfId="0" applyFont="1" applyFill="1" applyBorder="1" applyAlignment="1" applyProtection="1">
      <alignment vertical="center"/>
      <protection locked="0"/>
    </xf>
    <xf numFmtId="0" fontId="0" fillId="29" borderId="69" xfId="0" applyFill="1" applyBorder="1" applyAlignment="1" applyProtection="1">
      <alignment vertical="center"/>
      <protection locked="0"/>
    </xf>
    <xf numFmtId="0" fontId="0" fillId="32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 wrapText="1"/>
      <protection locked="0"/>
    </xf>
    <xf numFmtId="0" fontId="0" fillId="21" borderId="69" xfId="0" applyFill="1" applyBorder="1" applyAlignment="1" applyProtection="1">
      <alignment vertical="center" wrapText="1"/>
      <protection locked="0"/>
    </xf>
    <xf numFmtId="0" fontId="0" fillId="32" borderId="69" xfId="0" applyFill="1" applyBorder="1" applyAlignment="1" applyProtection="1">
      <alignment vertical="center" wrapText="1"/>
      <protection locked="0"/>
    </xf>
    <xf numFmtId="0" fontId="3" fillId="28" borderId="65" xfId="0" applyFont="1" applyFill="1" applyBorder="1" applyAlignment="1">
      <alignment horizontal="center" vertical="center"/>
    </xf>
    <xf numFmtId="0" fontId="0" fillId="0" borderId="65" xfId="0" applyFill="1" applyBorder="1" applyAlignment="1">
      <alignment vertical="center" wrapText="1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3" fillId="28" borderId="29" xfId="0" applyFont="1" applyFill="1" applyBorder="1" applyAlignment="1">
      <alignment horizontal="center" vertical="center"/>
    </xf>
    <xf numFmtId="172" fontId="0" fillId="34" borderId="29" xfId="0" applyNumberFormat="1" applyFill="1" applyBorder="1" applyAlignment="1">
      <alignment vertical="center"/>
    </xf>
    <xf numFmtId="172" fontId="0" fillId="33" borderId="29" xfId="0" applyNumberFormat="1" applyFill="1" applyBorder="1" applyAlignment="1">
      <alignment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0" fontId="57" fillId="36" borderId="79" xfId="0" applyFont="1" applyFill="1" applyBorder="1" applyAlignment="1">
      <alignment horizontal="center" vertical="center" wrapText="1"/>
    </xf>
    <xf numFmtId="0" fontId="58" fillId="37" borderId="80" xfId="0" applyFont="1" applyFill="1" applyBorder="1" applyAlignment="1">
      <alignment horizontal="center" vertical="center"/>
    </xf>
    <xf numFmtId="0" fontId="59" fillId="30" borderId="80" xfId="0" applyFont="1" applyFill="1" applyBorder="1" applyAlignment="1">
      <alignment horizontal="center" vertical="center"/>
    </xf>
    <xf numFmtId="0" fontId="58" fillId="37" borderId="81" xfId="0" applyFont="1" applyFill="1" applyBorder="1" applyAlignment="1">
      <alignment horizontal="center" vertical="center"/>
    </xf>
    <xf numFmtId="0" fontId="57" fillId="41" borderId="79" xfId="0" applyFont="1" applyFill="1" applyBorder="1" applyAlignment="1">
      <alignment horizontal="center" vertical="center"/>
    </xf>
    <xf numFmtId="0" fontId="54" fillId="43" borderId="80" xfId="0" applyFont="1" applyFill="1" applyBorder="1" applyAlignment="1">
      <alignment horizontal="center" vertical="center"/>
    </xf>
    <xf numFmtId="0" fontId="54" fillId="43" borderId="80" xfId="0" applyFont="1" applyFill="1" applyBorder="1" applyAlignment="1">
      <alignment vertical="center"/>
    </xf>
    <xf numFmtId="17" fontId="54" fillId="43" borderId="80" xfId="0" applyNumberFormat="1" applyFont="1" applyFill="1" applyBorder="1" applyAlignment="1">
      <alignment horizontal="center" vertical="center"/>
    </xf>
    <xf numFmtId="4" fontId="54" fillId="43" borderId="80" xfId="0" applyNumberFormat="1" applyFont="1" applyFill="1" applyBorder="1" applyAlignment="1">
      <alignment vertical="center"/>
    </xf>
    <xf numFmtId="0" fontId="59" fillId="43" borderId="80" xfId="0" applyFont="1" applyFill="1" applyBorder="1" applyAlignment="1">
      <alignment horizontal="center" vertical="center"/>
    </xf>
    <xf numFmtId="0" fontId="54" fillId="43" borderId="80" xfId="0" applyFont="1" applyFill="1" applyBorder="1" applyAlignment="1">
      <alignment vertical="center" wrapText="1"/>
    </xf>
    <xf numFmtId="0" fontId="54" fillId="43" borderId="81" xfId="0" applyFont="1" applyFill="1" applyBorder="1" applyAlignment="1">
      <alignment horizontal="center" vertical="center"/>
    </xf>
    <xf numFmtId="0" fontId="54" fillId="43" borderId="81" xfId="0" applyFont="1" applyFill="1" applyBorder="1" applyAlignment="1">
      <alignment vertical="center"/>
    </xf>
    <xf numFmtId="4" fontId="54" fillId="43" borderId="81" xfId="0" applyNumberFormat="1" applyFont="1" applyFill="1" applyBorder="1" applyAlignment="1">
      <alignment vertical="center"/>
    </xf>
    <xf numFmtId="0" fontId="59" fillId="43" borderId="81" xfId="0" applyFont="1" applyFill="1" applyBorder="1" applyAlignment="1">
      <alignment horizontal="center" vertical="center"/>
    </xf>
    <xf numFmtId="0" fontId="72" fillId="29" borderId="80" xfId="0" applyFont="1" applyFill="1" applyBorder="1" applyAlignment="1">
      <alignment horizontal="center" vertical="center"/>
    </xf>
    <xf numFmtId="0" fontId="72" fillId="29" borderId="81" xfId="0" applyFont="1" applyFill="1" applyBorder="1" applyAlignment="1">
      <alignment horizontal="center" vertical="center"/>
    </xf>
    <xf numFmtId="17" fontId="54" fillId="43" borderId="81" xfId="0" applyNumberFormat="1" applyFont="1" applyFill="1" applyBorder="1" applyAlignment="1">
      <alignment horizontal="center" vertical="center"/>
    </xf>
    <xf numFmtId="0" fontId="28" fillId="24" borderId="80" xfId="0" applyFont="1" applyFill="1" applyBorder="1" applyAlignment="1">
      <alignment horizontal="center" vertical="center"/>
    </xf>
    <xf numFmtId="0" fontId="56" fillId="24" borderId="80" xfId="0" applyFont="1" applyFill="1" applyBorder="1" applyAlignment="1">
      <alignment vertical="center" wrapText="1"/>
    </xf>
    <xf numFmtId="0" fontId="74" fillId="26" borderId="80" xfId="0" applyFont="1" applyFill="1" applyBorder="1" applyAlignment="1">
      <alignment horizontal="center" vertical="center"/>
    </xf>
    <xf numFmtId="4" fontId="28" fillId="24" borderId="80" xfId="0" applyNumberFormat="1" applyFont="1" applyFill="1" applyBorder="1" applyAlignment="1">
      <alignment horizontal="right" vertical="center"/>
    </xf>
    <xf numFmtId="9" fontId="73" fillId="29" borderId="80" xfId="0" applyNumberFormat="1" applyFont="1" applyFill="1" applyBorder="1" applyAlignment="1">
      <alignment horizontal="center" vertical="center"/>
    </xf>
    <xf numFmtId="0" fontId="28" fillId="38" borderId="80" xfId="0" applyFont="1" applyFill="1" applyBorder="1" applyAlignment="1">
      <alignment horizontal="center" vertical="center"/>
    </xf>
    <xf numFmtId="0" fontId="56" fillId="38" borderId="80" xfId="0" applyFont="1" applyFill="1" applyBorder="1" applyAlignment="1">
      <alignment vertical="center" wrapText="1"/>
    </xf>
    <xf numFmtId="0" fontId="75" fillId="29" borderId="80" xfId="0" applyFont="1" applyFill="1" applyBorder="1" applyAlignment="1">
      <alignment horizontal="center" vertical="center"/>
    </xf>
    <xf numFmtId="0" fontId="28" fillId="38" borderId="81" xfId="0" applyFont="1" applyFill="1" applyBorder="1" applyAlignment="1">
      <alignment horizontal="center" vertical="center"/>
    </xf>
    <xf numFmtId="0" fontId="56" fillId="38" borderId="81" xfId="0" applyFont="1" applyFill="1" applyBorder="1" applyAlignment="1">
      <alignment vertical="center" wrapText="1"/>
    </xf>
    <xf numFmtId="4" fontId="28" fillId="24" borderId="81" xfId="0" applyNumberFormat="1" applyFont="1" applyFill="1" applyBorder="1" applyAlignment="1">
      <alignment horizontal="right" vertical="center"/>
    </xf>
    <xf numFmtId="9" fontId="73" fillId="29" borderId="81" xfId="0" applyNumberFormat="1" applyFont="1" applyFill="1" applyBorder="1" applyAlignment="1">
      <alignment horizontal="center" vertical="center"/>
    </xf>
    <xf numFmtId="0" fontId="60" fillId="24" borderId="82" xfId="0" applyFont="1" applyFill="1" applyBorder="1" applyAlignment="1">
      <alignment horizontal="right" vertical="center"/>
    </xf>
    <xf numFmtId="4" fontId="60" fillId="24" borderId="82" xfId="0" applyNumberFormat="1" applyFont="1" applyFill="1" applyBorder="1" applyAlignment="1">
      <alignment vertical="center"/>
    </xf>
    <xf numFmtId="9" fontId="60" fillId="24" borderId="82" xfId="0" applyNumberFormat="1" applyFont="1" applyFill="1" applyBorder="1" applyAlignment="1">
      <alignment horizontal="center" vertical="center"/>
    </xf>
    <xf numFmtId="0" fontId="60" fillId="24" borderId="97" xfId="0" applyFont="1" applyFill="1" applyBorder="1" applyAlignment="1">
      <alignment horizontal="right" vertical="center"/>
    </xf>
    <xf numFmtId="0" fontId="54" fillId="43" borderId="81" xfId="0" applyFont="1" applyFill="1" applyBorder="1" applyAlignment="1">
      <alignment vertical="center" wrapText="1"/>
    </xf>
    <xf numFmtId="9" fontId="61" fillId="30" borderId="80" xfId="0" applyNumberFormat="1" applyFont="1" applyFill="1" applyBorder="1" applyAlignment="1">
      <alignment horizontal="center" vertical="center"/>
    </xf>
    <xf numFmtId="9" fontId="76" fillId="26" borderId="80" xfId="0" applyNumberFormat="1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4" borderId="0" xfId="0" applyFill="1" applyAlignment="1">
      <alignment vertical="center"/>
    </xf>
    <xf numFmtId="0" fontId="0" fillId="24" borderId="82" xfId="0" applyFill="1" applyBorder="1" applyAlignment="1">
      <alignment vertical="center"/>
    </xf>
    <xf numFmtId="0" fontId="0" fillId="24" borderId="97" xfId="0" applyFill="1" applyBorder="1" applyAlignment="1">
      <alignment vertical="center"/>
    </xf>
    <xf numFmtId="4" fontId="3" fillId="24" borderId="97" xfId="0" applyNumberFormat="1" applyFont="1" applyFill="1" applyBorder="1" applyAlignment="1">
      <alignment vertical="center"/>
    </xf>
    <xf numFmtId="4" fontId="70" fillId="24" borderId="97" xfId="0" applyNumberFormat="1" applyFont="1" applyFill="1" applyBorder="1" applyAlignment="1">
      <alignment vertical="center"/>
    </xf>
    <xf numFmtId="4" fontId="71" fillId="24" borderId="97" xfId="0" applyNumberFormat="1" applyFont="1" applyFill="1" applyBorder="1" applyAlignment="1">
      <alignment vertical="center"/>
    </xf>
    <xf numFmtId="0" fontId="69" fillId="24" borderId="0" xfId="0" applyFont="1" applyFill="1" applyAlignment="1">
      <alignment vertical="center"/>
    </xf>
    <xf numFmtId="0" fontId="53" fillId="35" borderId="0" xfId="0" applyFont="1" applyFill="1" applyAlignment="1">
      <alignment horizontal="center" vertical="center"/>
    </xf>
    <xf numFmtId="0" fontId="55" fillId="24" borderId="0" xfId="0" applyFont="1" applyFill="1" applyAlignment="1">
      <alignment horizontal="center" vertical="center"/>
    </xf>
    <xf numFmtId="0" fontId="62" fillId="39" borderId="0" xfId="0" applyFont="1" applyFill="1" applyAlignment="1">
      <alignment horizontal="center" vertical="center"/>
    </xf>
    <xf numFmtId="0" fontId="63" fillId="24" borderId="83" xfId="0" applyFont="1" applyFill="1" applyBorder="1" applyAlignment="1">
      <alignment horizontal="center" vertical="center"/>
    </xf>
    <xf numFmtId="0" fontId="63" fillId="24" borderId="0" xfId="0" applyFont="1" applyFill="1" applyBorder="1" applyAlignment="1">
      <alignment horizontal="center" vertical="center"/>
    </xf>
    <xf numFmtId="0" fontId="64" fillId="24" borderId="85" xfId="0" applyFont="1" applyFill="1" applyBorder="1" applyAlignment="1">
      <alignment horizontal="center" vertical="center"/>
    </xf>
    <xf numFmtId="0" fontId="64" fillId="24" borderId="84" xfId="0" applyFont="1" applyFill="1" applyBorder="1" applyAlignment="1">
      <alignment horizontal="center" vertical="center"/>
    </xf>
    <xf numFmtId="0" fontId="62" fillId="40" borderId="0" xfId="0" applyFont="1" applyFill="1" applyAlignment="1">
      <alignment horizontal="center" vertical="center"/>
    </xf>
    <xf numFmtId="0" fontId="65" fillId="24" borderId="86" xfId="0" applyFont="1" applyFill="1" applyBorder="1" applyAlignment="1">
      <alignment horizontal="center" vertical="center"/>
    </xf>
    <xf numFmtId="0" fontId="65" fillId="24" borderId="0" xfId="0" applyFont="1" applyFill="1" applyBorder="1" applyAlignment="1">
      <alignment horizontal="center" vertical="center"/>
    </xf>
    <xf numFmtId="0" fontId="64" fillId="24" borderId="88" xfId="0" applyFont="1" applyFill="1" applyBorder="1" applyAlignment="1">
      <alignment horizontal="center" vertical="center"/>
    </xf>
    <xf numFmtId="0" fontId="64" fillId="24" borderId="87" xfId="0" applyFont="1" applyFill="1" applyBorder="1" applyAlignment="1">
      <alignment horizontal="center" vertical="center"/>
    </xf>
    <xf numFmtId="0" fontId="62" fillId="41" borderId="0" xfId="0" applyFont="1" applyFill="1" applyAlignment="1">
      <alignment horizontal="center" vertical="center"/>
    </xf>
    <xf numFmtId="0" fontId="66" fillId="24" borderId="89" xfId="0" applyFont="1" applyFill="1" applyBorder="1" applyAlignment="1">
      <alignment horizontal="center" vertical="center"/>
    </xf>
    <xf numFmtId="0" fontId="66" fillId="24" borderId="0" xfId="0" applyFont="1" applyFill="1" applyBorder="1" applyAlignment="1">
      <alignment horizontal="center" vertical="center"/>
    </xf>
    <xf numFmtId="0" fontId="64" fillId="24" borderId="91" xfId="0" applyFont="1" applyFill="1" applyBorder="1" applyAlignment="1">
      <alignment horizontal="center" vertical="center"/>
    </xf>
    <xf numFmtId="0" fontId="64" fillId="24" borderId="90" xfId="0" applyFont="1" applyFill="1" applyBorder="1" applyAlignment="1">
      <alignment horizontal="center" vertical="center"/>
    </xf>
    <xf numFmtId="0" fontId="62" fillId="42" borderId="0" xfId="0" applyFont="1" applyFill="1" applyAlignment="1">
      <alignment horizontal="center" vertical="center"/>
    </xf>
    <xf numFmtId="0" fontId="67" fillId="24" borderId="92" xfId="0" applyFont="1" applyFill="1" applyBorder="1" applyAlignment="1">
      <alignment horizontal="center" vertical="center"/>
    </xf>
    <xf numFmtId="0" fontId="67" fillId="24" borderId="93" xfId="0" applyFont="1" applyFill="1" applyBorder="1" applyAlignment="1">
      <alignment horizontal="center" vertical="center"/>
    </xf>
    <xf numFmtId="0" fontId="64" fillId="24" borderId="94" xfId="0" applyFont="1" applyFill="1" applyBorder="1" applyAlignment="1">
      <alignment horizontal="center" vertical="center"/>
    </xf>
    <xf numFmtId="0" fontId="64" fillId="24" borderId="95" xfId="0" applyFont="1" applyFill="1" applyBorder="1" applyAlignment="1">
      <alignment horizontal="center" vertical="center"/>
    </xf>
    <xf numFmtId="0" fontId="68" fillId="24" borderId="96" xfId="0" applyFont="1" applyFill="1" applyBorder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535" name="regMonat_0">
          <a:extLst>
            <a:ext uri="{FF2B5EF4-FFF2-40B4-BE49-F238E27FC236}">
              <a16:creationId xmlns:a16="http://schemas.microsoft.com/office/drawing/2014/main" id="{4230EE6B-6BB4-B0D9-A0D8-E8A2594E7372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536" name="regMonat_1">
          <a:extLst>
            <a:ext uri="{FF2B5EF4-FFF2-40B4-BE49-F238E27FC236}">
              <a16:creationId xmlns:a16="http://schemas.microsoft.com/office/drawing/2014/main" id="{6012EFAC-0F33-D110-6B98-8FB1319DC94E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537" name="regMonat_2">
          <a:extLst>
            <a:ext uri="{FF2B5EF4-FFF2-40B4-BE49-F238E27FC236}">
              <a16:creationId xmlns:a16="http://schemas.microsoft.com/office/drawing/2014/main" id="{CED8468C-A575-3126-53E3-4B9D7CB376A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1</xdr:row>
      <xdr:rowOff>120650</xdr:rowOff>
    </xdr:to>
    <xdr:sp macro="'mod_Uebersicht_Filter.FilterUebersichtNachMonat 3'" textlink="">
      <xdr:nvSpPr>
        <xdr:cNvPr id="538" name="regMonat_3">
          <a:extLst>
            <a:ext uri="{FF2B5EF4-FFF2-40B4-BE49-F238E27FC236}">
              <a16:creationId xmlns:a16="http://schemas.microsoft.com/office/drawing/2014/main" id="{748627AE-33AA-DB5D-0563-E9C7BDDC025B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1</xdr:row>
      <xdr:rowOff>120650</xdr:rowOff>
    </xdr:to>
    <xdr:sp macro="'mod_Uebersicht_Filter.FilterUebersichtNachMonat 4'" textlink="">
      <xdr:nvSpPr>
        <xdr:cNvPr id="539" name="regMonat_4">
          <a:extLst>
            <a:ext uri="{FF2B5EF4-FFF2-40B4-BE49-F238E27FC236}">
              <a16:creationId xmlns:a16="http://schemas.microsoft.com/office/drawing/2014/main" id="{9ED3E736-8410-052B-AA46-1500032F4ACD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1</xdr:row>
      <xdr:rowOff>120650</xdr:rowOff>
    </xdr:to>
    <xdr:sp macro="'mod_Uebersicht_Filter.FilterUebersichtNachMonat 5'" textlink="">
      <xdr:nvSpPr>
        <xdr:cNvPr id="540" name="regMonat_5">
          <a:extLst>
            <a:ext uri="{FF2B5EF4-FFF2-40B4-BE49-F238E27FC236}">
              <a16:creationId xmlns:a16="http://schemas.microsoft.com/office/drawing/2014/main" id="{1FFB66F3-3AD8-4EFA-2643-0688F7C7AB40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1</xdr:row>
      <xdr:rowOff>120650</xdr:rowOff>
    </xdr:to>
    <xdr:sp macro="'mod_Uebersicht_Filter.FilterUebersichtNachMonat 6'" textlink="">
      <xdr:nvSpPr>
        <xdr:cNvPr id="541" name="regMonat_6">
          <a:extLst>
            <a:ext uri="{FF2B5EF4-FFF2-40B4-BE49-F238E27FC236}">
              <a16:creationId xmlns:a16="http://schemas.microsoft.com/office/drawing/2014/main" id="{94648EF3-64D4-BF32-2A3B-065463A11C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1</xdr:row>
      <xdr:rowOff>120650</xdr:rowOff>
    </xdr:to>
    <xdr:sp macro="'mod_Uebersicht_Filter.FilterUebersichtNachMonat 7'" textlink="">
      <xdr:nvSpPr>
        <xdr:cNvPr id="542" name="regMonat_7">
          <a:extLst>
            <a:ext uri="{FF2B5EF4-FFF2-40B4-BE49-F238E27FC236}">
              <a16:creationId xmlns:a16="http://schemas.microsoft.com/office/drawing/2014/main" id="{20E116CF-2B94-4454-9B8E-2EB3DE0E3A87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1</xdr:row>
      <xdr:rowOff>120650</xdr:rowOff>
    </xdr:to>
    <xdr:sp macro="'mod_Uebersicht_Filter.FilterUebersichtNachMonat 8'" textlink="">
      <xdr:nvSpPr>
        <xdr:cNvPr id="543" name="regMonat_8">
          <a:extLst>
            <a:ext uri="{FF2B5EF4-FFF2-40B4-BE49-F238E27FC236}">
              <a16:creationId xmlns:a16="http://schemas.microsoft.com/office/drawing/2014/main" id="{51E747CF-70D2-6DB9-F795-07A95D0743A0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1</xdr:row>
      <xdr:rowOff>120650</xdr:rowOff>
    </xdr:to>
    <xdr:sp macro="'mod_Uebersicht_Filter.FilterUebersichtNachMonat 9'" textlink="">
      <xdr:nvSpPr>
        <xdr:cNvPr id="544" name="regMonat_9">
          <a:extLst>
            <a:ext uri="{FF2B5EF4-FFF2-40B4-BE49-F238E27FC236}">
              <a16:creationId xmlns:a16="http://schemas.microsoft.com/office/drawing/2014/main" id="{BFC0FAD0-7580-83C2-462C-F61862F658FF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1</xdr:row>
      <xdr:rowOff>120650</xdr:rowOff>
    </xdr:to>
    <xdr:sp macro="'mod_Uebersicht_Filter.FilterUebersichtNachMonat 10'" textlink="">
      <xdr:nvSpPr>
        <xdr:cNvPr id="545" name="regMonat_10">
          <a:extLst>
            <a:ext uri="{FF2B5EF4-FFF2-40B4-BE49-F238E27FC236}">
              <a16:creationId xmlns:a16="http://schemas.microsoft.com/office/drawing/2014/main" id="{C2DBE61C-F0CC-9846-9533-496F2D5DDF7B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1</xdr:row>
      <xdr:rowOff>120650</xdr:rowOff>
    </xdr:to>
    <xdr:sp macro="'mod_Uebersicht_Filter.FilterUebersichtNachMonat 11'" textlink="">
      <xdr:nvSpPr>
        <xdr:cNvPr id="546" name="regMonat_11">
          <a:extLst>
            <a:ext uri="{FF2B5EF4-FFF2-40B4-BE49-F238E27FC236}">
              <a16:creationId xmlns:a16="http://schemas.microsoft.com/office/drawing/2014/main" id="{E02C138D-BC6C-A831-DE82-6A5FF37CD4ED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1</xdr:row>
      <xdr:rowOff>120650</xdr:rowOff>
    </xdr:to>
    <xdr:sp macro="'mod_Uebersicht_Filter.FilterUebersichtNachMonat 12'" textlink="">
      <xdr:nvSpPr>
        <xdr:cNvPr id="547" name="regMonat_12">
          <a:extLst>
            <a:ext uri="{FF2B5EF4-FFF2-40B4-BE49-F238E27FC236}">
              <a16:creationId xmlns:a16="http://schemas.microsoft.com/office/drawing/2014/main" id="{54EF8AEA-7641-ED94-3ADB-DA9A717ACFE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1508579</xdr:colOff>
          <xdr:row>8</xdr:row>
          <xdr:rowOff>3629</xdr:rowOff>
        </xdr:from>
        <xdr:to>
          <xdr:col>6</xdr:col>
          <xdr:colOff>1308100</xdr:colOff>
          <xdr:row>14</xdr:row>
          <xdr:rowOff>144236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tabSelected="1" workbookViewId="0">
      <selection activeCell="G7" sqref="G7"/>
    </sheetView>
  </sheetViews>
  <sheetFormatPr baseColWidth="10" defaultColWidth="10.81640625" defaultRowHeight="14.5" x14ac:dyDescent="0.35"/>
  <cols>
    <col min="1" max="16384" width="10.81640625" style="520"/>
  </cols>
  <sheetData>
    <row r="1" spans="2:6" x14ac:dyDescent="0.35">
      <c r="B1" s="520" t="s">
        <v>310</v>
      </c>
      <c r="F1" s="520">
        <v>2025</v>
      </c>
    </row>
    <row r="2" spans="2:6" x14ac:dyDescent="0.35">
      <c r="B2" s="520" t="s">
        <v>3</v>
      </c>
      <c r="F2" s="520">
        <v>13</v>
      </c>
    </row>
    <row r="3" spans="2:6" x14ac:dyDescent="0.35">
      <c r="B3" s="520" t="s">
        <v>2</v>
      </c>
      <c r="F3" s="520">
        <v>21</v>
      </c>
    </row>
    <row r="4" spans="2:6" x14ac:dyDescent="0.35">
      <c r="B4" s="520" t="s">
        <v>352</v>
      </c>
      <c r="F4" s="527">
        <v>8686.86</v>
      </c>
    </row>
    <row r="5" spans="2:6" x14ac:dyDescent="0.35">
      <c r="B5" s="520" t="s">
        <v>309</v>
      </c>
    </row>
    <row r="7" spans="2:6" x14ac:dyDescent="0.35">
      <c r="B7" s="520" t="s">
        <v>1</v>
      </c>
    </row>
    <row r="8" spans="2:6" x14ac:dyDescent="0.35">
      <c r="B8" s="520" t="s">
        <v>0</v>
      </c>
    </row>
    <row r="9" spans="2:6" x14ac:dyDescent="0.35">
      <c r="B9" s="520" t="s">
        <v>288</v>
      </c>
    </row>
    <row r="10" spans="2:6" x14ac:dyDescent="0.35">
      <c r="B10" s="520" t="s">
        <v>289</v>
      </c>
    </row>
    <row r="11" spans="2:6" x14ac:dyDescent="0.35">
      <c r="B11" s="520" t="s">
        <v>290</v>
      </c>
    </row>
    <row r="18" spans="1:1" x14ac:dyDescent="0.35">
      <c r="A18" s="281"/>
    </row>
  </sheetData>
  <sheetProtection sheet="1" objects="1" scenarios="1" autoFilter="0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 activeCell="E37" sqref="E37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8" customWidth="1"/>
    <col min="3" max="3" width="13.453125" style="439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520"/>
  </cols>
  <sheetData>
    <row r="1" spans="1:9" x14ac:dyDescent="0.35">
      <c r="I1" s="520"/>
    </row>
    <row r="2" spans="1:9" x14ac:dyDescent="0.35">
      <c r="I2" s="520"/>
    </row>
    <row r="3" spans="1:9" x14ac:dyDescent="0.35">
      <c r="A3" s="440" t="s">
        <v>269</v>
      </c>
      <c r="B3" s="441" t="s">
        <v>650</v>
      </c>
      <c r="C3" s="442" t="s">
        <v>651</v>
      </c>
      <c r="D3" s="440" t="s">
        <v>20</v>
      </c>
      <c r="E3" s="440" t="s">
        <v>652</v>
      </c>
      <c r="F3" s="440" t="s">
        <v>653</v>
      </c>
      <c r="G3" s="440" t="s">
        <v>317</v>
      </c>
      <c r="H3" s="468" t="s">
        <v>654</v>
      </c>
      <c r="I3" s="472" t="s">
        <v>728</v>
      </c>
    </row>
    <row r="4" spans="1:9" x14ac:dyDescent="0.35">
      <c r="A4" s="444">
        <v>1</v>
      </c>
      <c r="B4" s="436" t="s">
        <v>565</v>
      </c>
      <c r="C4" s="475" t="s">
        <v>729</v>
      </c>
      <c r="D4" s="436" t="s">
        <v>387</v>
      </c>
      <c r="E4" s="437">
        <v>15</v>
      </c>
      <c r="F4" s="437">
        <v>15</v>
      </c>
      <c r="G4" s="452" t="s">
        <v>721</v>
      </c>
      <c r="H4" s="470" t="s">
        <v>730</v>
      </c>
      <c r="I4" s="474">
        <v>15</v>
      </c>
    </row>
    <row r="5" spans="1:9" x14ac:dyDescent="0.35">
      <c r="A5" s="451">
        <v>1</v>
      </c>
      <c r="B5" s="449" t="s">
        <v>565</v>
      </c>
      <c r="C5" s="476" t="s">
        <v>729</v>
      </c>
      <c r="D5" s="449" t="s">
        <v>282</v>
      </c>
      <c r="E5" s="450">
        <v>7.5</v>
      </c>
      <c r="F5" s="450">
        <v>7.5</v>
      </c>
      <c r="G5" s="452" t="s">
        <v>721</v>
      </c>
      <c r="H5" s="471" t="s">
        <v>730</v>
      </c>
      <c r="I5" s="473">
        <v>7.5</v>
      </c>
    </row>
    <row r="6" spans="1:9" ht="29" x14ac:dyDescent="0.35">
      <c r="A6" s="444">
        <v>2</v>
      </c>
      <c r="B6" s="456" t="s">
        <v>586</v>
      </c>
      <c r="C6" s="475" t="s">
        <v>729</v>
      </c>
      <c r="D6" s="436" t="s">
        <v>387</v>
      </c>
      <c r="E6" s="437">
        <v>15</v>
      </c>
      <c r="F6" s="437">
        <v>15</v>
      </c>
      <c r="G6" s="452" t="s">
        <v>721</v>
      </c>
      <c r="H6" s="470" t="s">
        <v>732</v>
      </c>
      <c r="I6" s="474">
        <v>15</v>
      </c>
    </row>
    <row r="7" spans="1:9" ht="29" x14ac:dyDescent="0.35">
      <c r="A7" s="451">
        <v>2</v>
      </c>
      <c r="B7" s="457" t="s">
        <v>586</v>
      </c>
      <c r="C7" s="476" t="s">
        <v>729</v>
      </c>
      <c r="D7" s="449" t="s">
        <v>282</v>
      </c>
      <c r="E7" s="450">
        <v>7.5</v>
      </c>
      <c r="F7" s="450">
        <v>15</v>
      </c>
      <c r="G7" s="452" t="s">
        <v>721</v>
      </c>
      <c r="H7" s="471" t="s">
        <v>730</v>
      </c>
      <c r="I7" s="473">
        <v>22.5</v>
      </c>
    </row>
    <row r="8" spans="1:9" ht="29" x14ac:dyDescent="0.35">
      <c r="A8" s="444">
        <v>2</v>
      </c>
      <c r="B8" s="436" t="s">
        <v>595</v>
      </c>
      <c r="C8" s="475" t="s">
        <v>729</v>
      </c>
      <c r="D8" s="436" t="s">
        <v>282</v>
      </c>
      <c r="E8" s="437">
        <v>7.5</v>
      </c>
      <c r="F8" s="437">
        <v>7.5</v>
      </c>
      <c r="G8" s="452" t="s">
        <v>721</v>
      </c>
      <c r="H8" s="469" t="s">
        <v>733</v>
      </c>
      <c r="I8" s="474">
        <v>22.5</v>
      </c>
    </row>
    <row r="9" spans="1:9" x14ac:dyDescent="0.35">
      <c r="A9" s="451">
        <v>3</v>
      </c>
      <c r="B9" s="449" t="s">
        <v>512</v>
      </c>
      <c r="C9" s="476" t="s">
        <v>729</v>
      </c>
      <c r="D9" s="449" t="s">
        <v>387</v>
      </c>
      <c r="E9" s="450">
        <v>15</v>
      </c>
      <c r="F9" s="450">
        <v>15</v>
      </c>
      <c r="G9" s="452" t="s">
        <v>721</v>
      </c>
      <c r="H9" s="471" t="s">
        <v>734</v>
      </c>
      <c r="I9" s="473">
        <v>15</v>
      </c>
    </row>
    <row r="10" spans="1:9" x14ac:dyDescent="0.35">
      <c r="A10" s="444">
        <v>3</v>
      </c>
      <c r="B10" s="436" t="s">
        <v>512</v>
      </c>
      <c r="C10" s="475" t="s">
        <v>729</v>
      </c>
      <c r="D10" s="436" t="s">
        <v>282</v>
      </c>
      <c r="E10" s="437">
        <v>7.5</v>
      </c>
      <c r="F10" s="437">
        <v>7.5</v>
      </c>
      <c r="G10" s="452" t="s">
        <v>721</v>
      </c>
      <c r="H10" s="470" t="s">
        <v>734</v>
      </c>
      <c r="I10" s="474">
        <v>7.5</v>
      </c>
    </row>
    <row r="11" spans="1:9" x14ac:dyDescent="0.35">
      <c r="A11" s="451">
        <v>4</v>
      </c>
      <c r="B11" s="449" t="s">
        <v>585</v>
      </c>
      <c r="C11" s="476" t="s">
        <v>729</v>
      </c>
      <c r="D11" s="449" t="s">
        <v>387</v>
      </c>
      <c r="E11" s="450">
        <v>15</v>
      </c>
      <c r="F11" s="450">
        <v>15</v>
      </c>
      <c r="G11" s="452" t="s">
        <v>721</v>
      </c>
      <c r="H11" s="471" t="s">
        <v>734</v>
      </c>
      <c r="I11" s="473">
        <v>15</v>
      </c>
    </row>
    <row r="12" spans="1:9" x14ac:dyDescent="0.35">
      <c r="A12" s="444">
        <v>5</v>
      </c>
      <c r="B12" s="436" t="s">
        <v>594</v>
      </c>
      <c r="C12" s="475" t="s">
        <v>729</v>
      </c>
      <c r="D12" s="436" t="s">
        <v>282</v>
      </c>
      <c r="E12" s="437">
        <v>7.5</v>
      </c>
      <c r="F12" s="437">
        <v>0</v>
      </c>
      <c r="G12" s="453" t="s">
        <v>722</v>
      </c>
      <c r="H12" s="470" t="s">
        <v>760</v>
      </c>
      <c r="I12" s="474">
        <v>15</v>
      </c>
    </row>
    <row r="13" spans="1:9" x14ac:dyDescent="0.35">
      <c r="A13" s="451">
        <v>5</v>
      </c>
      <c r="B13" s="449" t="s">
        <v>594</v>
      </c>
      <c r="C13" s="476" t="s">
        <v>731</v>
      </c>
      <c r="D13" s="449" t="s">
        <v>282</v>
      </c>
      <c r="E13" s="450">
        <v>7.5</v>
      </c>
      <c r="F13" s="450">
        <v>7.5</v>
      </c>
      <c r="G13" s="452" t="s">
        <v>721</v>
      </c>
      <c r="H13" s="471" t="s">
        <v>735</v>
      </c>
      <c r="I13" s="473">
        <v>15</v>
      </c>
    </row>
    <row r="14" spans="1:9" x14ac:dyDescent="0.35">
      <c r="A14" s="444">
        <v>5</v>
      </c>
      <c r="B14" s="436" t="s">
        <v>592</v>
      </c>
      <c r="C14" s="475" t="s">
        <v>729</v>
      </c>
      <c r="D14" s="436" t="s">
        <v>387</v>
      </c>
      <c r="E14" s="437">
        <v>15</v>
      </c>
      <c r="F14" s="437">
        <v>15</v>
      </c>
      <c r="G14" s="452" t="s">
        <v>721</v>
      </c>
      <c r="H14" s="470" t="s">
        <v>735</v>
      </c>
      <c r="I14" s="474">
        <v>15</v>
      </c>
    </row>
    <row r="15" spans="1:9" x14ac:dyDescent="0.35">
      <c r="A15" s="451">
        <v>5</v>
      </c>
      <c r="B15" s="449" t="s">
        <v>592</v>
      </c>
      <c r="C15" s="476" t="s">
        <v>729</v>
      </c>
      <c r="D15" s="449" t="s">
        <v>282</v>
      </c>
      <c r="E15" s="450">
        <v>7.5</v>
      </c>
      <c r="F15" s="450">
        <v>0</v>
      </c>
      <c r="G15" s="453" t="s">
        <v>722</v>
      </c>
      <c r="H15" s="471" t="s">
        <v>760</v>
      </c>
      <c r="I15" s="473">
        <v>15</v>
      </c>
    </row>
    <row r="16" spans="1:9" x14ac:dyDescent="0.35">
      <c r="A16" s="444">
        <v>5</v>
      </c>
      <c r="B16" s="436" t="s">
        <v>592</v>
      </c>
      <c r="C16" s="475" t="s">
        <v>731</v>
      </c>
      <c r="D16" s="436" t="s">
        <v>282</v>
      </c>
      <c r="E16" s="437">
        <v>7.5</v>
      </c>
      <c r="F16" s="437">
        <v>7.5</v>
      </c>
      <c r="G16" s="452" t="s">
        <v>721</v>
      </c>
      <c r="H16" s="470" t="s">
        <v>735</v>
      </c>
      <c r="I16" s="474">
        <v>15</v>
      </c>
    </row>
    <row r="17" spans="1:9" x14ac:dyDescent="0.35">
      <c r="A17" s="451">
        <v>6</v>
      </c>
      <c r="B17" s="449" t="s">
        <v>564</v>
      </c>
      <c r="C17" s="476" t="s">
        <v>729</v>
      </c>
      <c r="D17" s="449" t="s">
        <v>387</v>
      </c>
      <c r="E17" s="450">
        <v>15</v>
      </c>
      <c r="F17" s="450">
        <v>15</v>
      </c>
      <c r="G17" s="452" t="s">
        <v>721</v>
      </c>
      <c r="H17" s="471" t="s">
        <v>730</v>
      </c>
      <c r="I17" s="473">
        <v>15</v>
      </c>
    </row>
    <row r="18" spans="1:9" x14ac:dyDescent="0.35">
      <c r="A18" s="444">
        <v>6</v>
      </c>
      <c r="B18" s="436" t="s">
        <v>564</v>
      </c>
      <c r="C18" s="475" t="s">
        <v>729</v>
      </c>
      <c r="D18" s="436" t="s">
        <v>282</v>
      </c>
      <c r="E18" s="437">
        <v>7.5</v>
      </c>
      <c r="F18" s="437">
        <v>7.5</v>
      </c>
      <c r="G18" s="452" t="s">
        <v>721</v>
      </c>
      <c r="H18" s="470" t="s">
        <v>730</v>
      </c>
      <c r="I18" s="474">
        <v>7.5</v>
      </c>
    </row>
    <row r="19" spans="1:9" x14ac:dyDescent="0.35">
      <c r="A19" s="451">
        <v>7</v>
      </c>
      <c r="B19" s="449" t="s">
        <v>589</v>
      </c>
      <c r="C19" s="476" t="s">
        <v>729</v>
      </c>
      <c r="D19" s="449" t="s">
        <v>387</v>
      </c>
      <c r="E19" s="450">
        <v>15</v>
      </c>
      <c r="F19" s="450">
        <v>15</v>
      </c>
      <c r="G19" s="452" t="s">
        <v>721</v>
      </c>
      <c r="H19" s="471" t="s">
        <v>730</v>
      </c>
      <c r="I19" s="473">
        <v>15</v>
      </c>
    </row>
    <row r="20" spans="1:9" x14ac:dyDescent="0.35">
      <c r="A20" s="444">
        <v>7</v>
      </c>
      <c r="B20" s="436" t="s">
        <v>589</v>
      </c>
      <c r="C20" s="475" t="s">
        <v>729</v>
      </c>
      <c r="D20" s="436" t="s">
        <v>282</v>
      </c>
      <c r="E20" s="437">
        <v>7.5</v>
      </c>
      <c r="F20" s="437">
        <v>15</v>
      </c>
      <c r="G20" s="452" t="s">
        <v>721</v>
      </c>
      <c r="H20" s="470" t="s">
        <v>730</v>
      </c>
      <c r="I20" s="474">
        <v>15</v>
      </c>
    </row>
    <row r="21" spans="1:9" x14ac:dyDescent="0.35">
      <c r="A21" s="451">
        <v>8</v>
      </c>
      <c r="B21" s="449" t="s">
        <v>590</v>
      </c>
      <c r="C21" s="476" t="s">
        <v>729</v>
      </c>
      <c r="D21" s="449" t="s">
        <v>387</v>
      </c>
      <c r="E21" s="450">
        <v>15</v>
      </c>
      <c r="F21" s="450">
        <v>15</v>
      </c>
      <c r="G21" s="452" t="s">
        <v>721</v>
      </c>
      <c r="H21" s="471" t="s">
        <v>730</v>
      </c>
      <c r="I21" s="473">
        <v>15</v>
      </c>
    </row>
    <row r="22" spans="1:9" x14ac:dyDescent="0.35">
      <c r="A22" s="444">
        <v>8</v>
      </c>
      <c r="B22" s="436" t="s">
        <v>590</v>
      </c>
      <c r="C22" s="475" t="s">
        <v>729</v>
      </c>
      <c r="D22" s="436" t="s">
        <v>282</v>
      </c>
      <c r="E22" s="437">
        <v>7.5</v>
      </c>
      <c r="F22" s="437">
        <v>0</v>
      </c>
      <c r="G22" s="453" t="s">
        <v>722</v>
      </c>
      <c r="H22" s="470" t="s">
        <v>760</v>
      </c>
      <c r="I22" s="474">
        <v>15</v>
      </c>
    </row>
    <row r="23" spans="1:9" x14ac:dyDescent="0.35">
      <c r="A23" s="451">
        <v>8</v>
      </c>
      <c r="B23" s="449" t="s">
        <v>590</v>
      </c>
      <c r="C23" s="476" t="s">
        <v>731</v>
      </c>
      <c r="D23" s="449" t="s">
        <v>282</v>
      </c>
      <c r="E23" s="450">
        <v>7.5</v>
      </c>
      <c r="F23" s="450">
        <v>15</v>
      </c>
      <c r="G23" s="452" t="s">
        <v>721</v>
      </c>
      <c r="H23" s="471" t="s">
        <v>736</v>
      </c>
      <c r="I23" s="473">
        <v>15</v>
      </c>
    </row>
    <row r="24" spans="1:9" x14ac:dyDescent="0.35">
      <c r="A24" s="444">
        <v>9</v>
      </c>
      <c r="B24" s="436" t="s">
        <v>588</v>
      </c>
      <c r="C24" s="475" t="s">
        <v>729</v>
      </c>
      <c r="D24" s="436" t="s">
        <v>387</v>
      </c>
      <c r="E24" s="437">
        <v>15</v>
      </c>
      <c r="F24" s="437">
        <v>15</v>
      </c>
      <c r="G24" s="452" t="s">
        <v>721</v>
      </c>
      <c r="H24" s="470" t="s">
        <v>730</v>
      </c>
      <c r="I24" s="474">
        <v>15</v>
      </c>
    </row>
    <row r="25" spans="1:9" x14ac:dyDescent="0.35">
      <c r="A25" s="451">
        <v>9</v>
      </c>
      <c r="B25" s="449" t="s">
        <v>588</v>
      </c>
      <c r="C25" s="476" t="s">
        <v>729</v>
      </c>
      <c r="D25" s="449" t="s">
        <v>282</v>
      </c>
      <c r="E25" s="450">
        <v>7.5</v>
      </c>
      <c r="F25" s="450">
        <v>7.5</v>
      </c>
      <c r="G25" s="452" t="s">
        <v>721</v>
      </c>
      <c r="H25" s="471" t="s">
        <v>734</v>
      </c>
      <c r="I25" s="473">
        <v>7.5</v>
      </c>
    </row>
    <row r="26" spans="1:9" x14ac:dyDescent="0.35">
      <c r="A26" s="444">
        <v>10</v>
      </c>
      <c r="B26" s="436" t="s">
        <v>591</v>
      </c>
      <c r="C26" s="475" t="s">
        <v>729</v>
      </c>
      <c r="D26" s="436" t="s">
        <v>387</v>
      </c>
      <c r="E26" s="437">
        <v>15</v>
      </c>
      <c r="F26" s="437">
        <v>0</v>
      </c>
      <c r="G26" s="453" t="s">
        <v>722</v>
      </c>
      <c r="H26" s="470" t="s">
        <v>761</v>
      </c>
      <c r="I26" s="474">
        <v>0</v>
      </c>
    </row>
    <row r="27" spans="1:9" x14ac:dyDescent="0.35">
      <c r="A27" s="451">
        <v>10</v>
      </c>
      <c r="B27" s="449" t="s">
        <v>591</v>
      </c>
      <c r="C27" s="476" t="s">
        <v>729</v>
      </c>
      <c r="D27" s="449" t="s">
        <v>282</v>
      </c>
      <c r="E27" s="450">
        <v>7.5</v>
      </c>
      <c r="F27" s="450">
        <v>0</v>
      </c>
      <c r="G27" s="453" t="s">
        <v>722</v>
      </c>
      <c r="H27" s="471" t="s">
        <v>760</v>
      </c>
      <c r="I27" s="473">
        <v>0</v>
      </c>
    </row>
    <row r="28" spans="1:9" ht="29" x14ac:dyDescent="0.35">
      <c r="A28" s="444">
        <v>11</v>
      </c>
      <c r="B28" s="456" t="s">
        <v>601</v>
      </c>
      <c r="C28" s="475" t="s">
        <v>729</v>
      </c>
      <c r="D28" s="436" t="s">
        <v>387</v>
      </c>
      <c r="E28" s="437">
        <v>15</v>
      </c>
      <c r="F28" s="437">
        <v>15</v>
      </c>
      <c r="G28" s="452" t="s">
        <v>721</v>
      </c>
      <c r="H28" s="470" t="s">
        <v>730</v>
      </c>
      <c r="I28" s="474">
        <v>15</v>
      </c>
    </row>
    <row r="29" spans="1:9" ht="29" x14ac:dyDescent="0.35">
      <c r="A29" s="451">
        <v>11</v>
      </c>
      <c r="B29" s="457" t="s">
        <v>601</v>
      </c>
      <c r="C29" s="476" t="s">
        <v>729</v>
      </c>
      <c r="D29" s="449" t="s">
        <v>282</v>
      </c>
      <c r="E29" s="450">
        <v>7.5</v>
      </c>
      <c r="F29" s="450">
        <v>15</v>
      </c>
      <c r="G29" s="452" t="s">
        <v>721</v>
      </c>
      <c r="H29" s="471" t="s">
        <v>734</v>
      </c>
      <c r="I29" s="473">
        <v>15</v>
      </c>
    </row>
    <row r="30" spans="1:9" x14ac:dyDescent="0.35">
      <c r="A30" s="444">
        <v>12</v>
      </c>
      <c r="B30" s="436" t="s">
        <v>583</v>
      </c>
      <c r="C30" s="475" t="s">
        <v>729</v>
      </c>
      <c r="D30" s="436" t="s">
        <v>387</v>
      </c>
      <c r="E30" s="437">
        <v>15</v>
      </c>
      <c r="F30" s="437">
        <v>15</v>
      </c>
      <c r="G30" s="452" t="s">
        <v>721</v>
      </c>
      <c r="H30" s="470" t="s">
        <v>737</v>
      </c>
      <c r="I30" s="474">
        <v>15</v>
      </c>
    </row>
    <row r="31" spans="1:9" x14ac:dyDescent="0.35">
      <c r="A31" s="451">
        <v>12</v>
      </c>
      <c r="B31" s="449" t="s">
        <v>583</v>
      </c>
      <c r="C31" s="476" t="s">
        <v>729</v>
      </c>
      <c r="D31" s="449" t="s">
        <v>282</v>
      </c>
      <c r="E31" s="450">
        <v>7.5</v>
      </c>
      <c r="F31" s="450">
        <v>7.5</v>
      </c>
      <c r="G31" s="452" t="s">
        <v>721</v>
      </c>
      <c r="H31" s="471" t="s">
        <v>738</v>
      </c>
      <c r="I31" s="473">
        <v>22.5</v>
      </c>
    </row>
    <row r="32" spans="1:9" x14ac:dyDescent="0.35">
      <c r="A32" s="444">
        <v>12</v>
      </c>
      <c r="B32" s="436" t="s">
        <v>593</v>
      </c>
      <c r="C32" s="475" t="s">
        <v>729</v>
      </c>
      <c r="D32" s="436" t="s">
        <v>282</v>
      </c>
      <c r="E32" s="437">
        <v>7.5</v>
      </c>
      <c r="F32" s="437">
        <v>15</v>
      </c>
      <c r="G32" s="452" t="s">
        <v>721</v>
      </c>
      <c r="H32" s="470" t="s">
        <v>730</v>
      </c>
      <c r="I32" s="474">
        <v>22.5</v>
      </c>
    </row>
    <row r="33" spans="1:9" x14ac:dyDescent="0.35">
      <c r="A33" s="451">
        <v>13</v>
      </c>
      <c r="B33" s="449" t="s">
        <v>355</v>
      </c>
      <c r="C33" s="476" t="s">
        <v>729</v>
      </c>
      <c r="D33" s="449" t="s">
        <v>387</v>
      </c>
      <c r="E33" s="450">
        <v>15</v>
      </c>
      <c r="F33" s="450">
        <v>15</v>
      </c>
      <c r="G33" s="452" t="s">
        <v>721</v>
      </c>
      <c r="H33" s="471" t="s">
        <v>730</v>
      </c>
      <c r="I33" s="473">
        <v>15</v>
      </c>
    </row>
    <row r="34" spans="1:9" x14ac:dyDescent="0.35">
      <c r="A34" s="444">
        <v>13</v>
      </c>
      <c r="B34" s="436" t="s">
        <v>355</v>
      </c>
      <c r="C34" s="475" t="s">
        <v>729</v>
      </c>
      <c r="D34" s="436" t="s">
        <v>282</v>
      </c>
      <c r="E34" s="437">
        <v>7.5</v>
      </c>
      <c r="F34" s="437">
        <v>15</v>
      </c>
      <c r="G34" s="452" t="s">
        <v>721</v>
      </c>
      <c r="H34" s="470" t="s">
        <v>730</v>
      </c>
      <c r="I34" s="474">
        <v>15</v>
      </c>
    </row>
    <row r="35" spans="1:9" x14ac:dyDescent="0.35">
      <c r="A35" s="451">
        <v>14</v>
      </c>
      <c r="B35" s="449" t="s">
        <v>355</v>
      </c>
      <c r="C35" s="476" t="s">
        <v>729</v>
      </c>
      <c r="D35" s="449" t="s">
        <v>387</v>
      </c>
      <c r="E35" s="450">
        <v>15</v>
      </c>
      <c r="F35" s="450">
        <v>15</v>
      </c>
      <c r="G35" s="452" t="s">
        <v>721</v>
      </c>
      <c r="H35" s="471" t="s">
        <v>730</v>
      </c>
      <c r="I35" s="473">
        <v>15</v>
      </c>
    </row>
    <row r="36" spans="1:9" x14ac:dyDescent="0.35">
      <c r="A36" s="444">
        <v>14</v>
      </c>
      <c r="B36" s="436" t="s">
        <v>355</v>
      </c>
      <c r="C36" s="475" t="s">
        <v>729</v>
      </c>
      <c r="D36" s="436" t="s">
        <v>282</v>
      </c>
      <c r="E36" s="437">
        <v>7.5</v>
      </c>
      <c r="F36" s="437">
        <v>15</v>
      </c>
      <c r="G36" s="452" t="s">
        <v>721</v>
      </c>
      <c r="H36" s="470" t="s">
        <v>730</v>
      </c>
      <c r="I36" s="474">
        <v>15</v>
      </c>
    </row>
    <row r="37" spans="1:9" x14ac:dyDescent="0.35">
      <c r="B37" s="239"/>
      <c r="C37" s="239"/>
    </row>
    <row r="38" spans="1:9" x14ac:dyDescent="0.35">
      <c r="B38" s="239"/>
      <c r="C38" s="239"/>
    </row>
    <row r="39" spans="1:9" x14ac:dyDescent="0.35">
      <c r="B39" s="239"/>
      <c r="C39" s="239"/>
    </row>
    <row r="40" spans="1:9" x14ac:dyDescent="0.35">
      <c r="B40" s="239"/>
      <c r="C40" s="239"/>
    </row>
    <row r="41" spans="1:9" x14ac:dyDescent="0.35">
      <c r="B41" s="239"/>
      <c r="C41" s="239"/>
    </row>
    <row r="42" spans="1:9" x14ac:dyDescent="0.35">
      <c r="B42" s="239"/>
      <c r="C42" s="239"/>
    </row>
    <row r="43" spans="1:9" x14ac:dyDescent="0.35">
      <c r="B43" s="239"/>
      <c r="C43" s="239"/>
    </row>
    <row r="44" spans="1:9" x14ac:dyDescent="0.35">
      <c r="B44" s="239"/>
      <c r="C44" s="239"/>
    </row>
    <row r="45" spans="1:9" x14ac:dyDescent="0.35">
      <c r="B45" s="239"/>
      <c r="C45" s="239"/>
    </row>
    <row r="46" spans="1:9" x14ac:dyDescent="0.35">
      <c r="B46" s="239"/>
      <c r="C46" s="239"/>
    </row>
    <row r="47" spans="1:9" x14ac:dyDescent="0.35">
      <c r="B47" s="239"/>
      <c r="C47" s="239"/>
    </row>
    <row r="48" spans="1:9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 autoFilter="0"/>
  <autoFilter ref="A3:I36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B4EF1-B857-44C8-B180-7466752A0EE8}">
  <sheetPr codeName="Tabelle31"/>
  <dimension ref="A1:K33"/>
  <sheetViews>
    <sheetView workbookViewId="0"/>
  </sheetViews>
  <sheetFormatPr baseColWidth="10" defaultRowHeight="14.5" x14ac:dyDescent="0.35"/>
  <cols>
    <col min="1" max="1" width="10.6328125" style="528" customWidth="1"/>
    <col min="2" max="2" width="26.6328125" style="528" customWidth="1"/>
    <col min="3" max="9" width="22.6328125" style="528" customWidth="1"/>
    <col min="10" max="10" width="35.6328125" style="528" customWidth="1"/>
    <col min="11" max="11" width="10.6328125" style="528" customWidth="1"/>
    <col min="12" max="16384" width="10.90625" style="528"/>
  </cols>
  <sheetData>
    <row r="1" spans="1:11" ht="8" customHeight="1" x14ac:dyDescent="0.35"/>
    <row r="2" spans="1:11" ht="45" customHeight="1" x14ac:dyDescent="0.35">
      <c r="A2" s="535" t="s">
        <v>739</v>
      </c>
      <c r="B2" s="535"/>
      <c r="C2" s="535"/>
      <c r="D2" s="535"/>
      <c r="E2" s="535"/>
      <c r="F2" s="535"/>
      <c r="G2" s="535"/>
      <c r="H2" s="535"/>
      <c r="I2" s="535"/>
      <c r="J2" s="535"/>
      <c r="K2" s="535"/>
    </row>
    <row r="3" spans="1:11" ht="20" customHeight="1" x14ac:dyDescent="0.35">
      <c r="A3" s="536" t="s">
        <v>762</v>
      </c>
      <c r="B3" s="536"/>
      <c r="C3" s="536"/>
      <c r="D3" s="536"/>
      <c r="E3" s="536"/>
      <c r="F3" s="536"/>
      <c r="G3" s="536"/>
      <c r="H3" s="536"/>
      <c r="I3" s="536"/>
      <c r="J3" s="536"/>
      <c r="K3" s="536"/>
    </row>
    <row r="4" spans="1:11" ht="6" customHeight="1" x14ac:dyDescent="0.35"/>
    <row r="5" spans="1:11" ht="20" customHeight="1" x14ac:dyDescent="0.35">
      <c r="A5" s="537" t="s">
        <v>756</v>
      </c>
      <c r="B5" s="537"/>
      <c r="C5" s="542" t="s">
        <v>743</v>
      </c>
      <c r="D5" s="542"/>
      <c r="E5" s="547" t="s">
        <v>744</v>
      </c>
      <c r="F5" s="547"/>
      <c r="G5" s="552" t="s">
        <v>745</v>
      </c>
      <c r="H5" s="552"/>
    </row>
    <row r="6" spans="1:11" ht="32" customHeight="1" x14ac:dyDescent="0.35">
      <c r="A6" s="538" t="s">
        <v>757</v>
      </c>
      <c r="B6" s="539"/>
      <c r="C6" s="543" t="s">
        <v>770</v>
      </c>
      <c r="D6" s="544"/>
      <c r="E6" s="548" t="s">
        <v>772</v>
      </c>
      <c r="F6" s="549"/>
      <c r="G6" s="553" t="s">
        <v>774</v>
      </c>
      <c r="H6" s="554"/>
    </row>
    <row r="7" spans="1:11" ht="18" customHeight="1" thickBot="1" x14ac:dyDescent="0.4">
      <c r="A7" s="540" t="s">
        <v>769</v>
      </c>
      <c r="B7" s="541"/>
      <c r="C7" s="545" t="s">
        <v>771</v>
      </c>
      <c r="D7" s="546"/>
      <c r="E7" s="550" t="s">
        <v>773</v>
      </c>
      <c r="F7" s="551"/>
      <c r="G7" s="555" t="s">
        <v>775</v>
      </c>
      <c r="H7" s="556"/>
    </row>
    <row r="8" spans="1:11" ht="4" customHeight="1" x14ac:dyDescent="0.35"/>
    <row r="9" spans="1:11" ht="25" customHeight="1" x14ac:dyDescent="0.35">
      <c r="A9" s="557" t="s">
        <v>746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</row>
    <row r="10" spans="1:11" ht="28" customHeight="1" x14ac:dyDescent="0.35">
      <c r="A10" s="477" t="s">
        <v>269</v>
      </c>
      <c r="B10" s="477" t="s">
        <v>752</v>
      </c>
      <c r="C10" s="477" t="s">
        <v>280</v>
      </c>
      <c r="D10" s="477" t="s">
        <v>387</v>
      </c>
      <c r="E10" s="477" t="s">
        <v>275</v>
      </c>
      <c r="F10" s="477" t="s">
        <v>278</v>
      </c>
      <c r="G10" s="477" t="s">
        <v>282</v>
      </c>
      <c r="H10" s="477" t="s">
        <v>391</v>
      </c>
      <c r="I10" s="477" t="s">
        <v>397</v>
      </c>
      <c r="J10" s="477" t="s">
        <v>740</v>
      </c>
      <c r="K10" s="477" t="s">
        <v>741</v>
      </c>
    </row>
    <row r="11" spans="1:11" ht="26" customHeight="1" x14ac:dyDescent="0.35">
      <c r="A11" s="495">
        <v>1</v>
      </c>
      <c r="B11" s="496" t="s">
        <v>565</v>
      </c>
      <c r="C11" s="478" t="s">
        <v>742</v>
      </c>
      <c r="D11" s="492" t="s">
        <v>763</v>
      </c>
      <c r="E11" s="478" t="s">
        <v>742</v>
      </c>
      <c r="F11" s="478" t="s">
        <v>742</v>
      </c>
      <c r="G11" s="492" t="s">
        <v>764</v>
      </c>
      <c r="H11" s="478" t="s">
        <v>742</v>
      </c>
      <c r="I11" s="478" t="s">
        <v>742</v>
      </c>
      <c r="J11" s="498">
        <v>22.5</v>
      </c>
      <c r="K11" s="499">
        <v>1</v>
      </c>
    </row>
    <row r="12" spans="1:11" ht="26" customHeight="1" x14ac:dyDescent="0.35">
      <c r="A12" s="500">
        <v>2</v>
      </c>
      <c r="B12" s="501" t="s">
        <v>586</v>
      </c>
      <c r="C12" s="478" t="s">
        <v>742</v>
      </c>
      <c r="D12" s="492" t="s">
        <v>763</v>
      </c>
      <c r="E12" s="478" t="s">
        <v>742</v>
      </c>
      <c r="F12" s="478" t="s">
        <v>742</v>
      </c>
      <c r="G12" s="492" t="s">
        <v>763</v>
      </c>
      <c r="H12" s="478" t="s">
        <v>742</v>
      </c>
      <c r="I12" s="478" t="s">
        <v>742</v>
      </c>
      <c r="J12" s="498">
        <v>30</v>
      </c>
      <c r="K12" s="499">
        <v>1</v>
      </c>
    </row>
    <row r="13" spans="1:11" ht="26" customHeight="1" x14ac:dyDescent="0.35">
      <c r="A13" s="495">
        <v>3</v>
      </c>
      <c r="B13" s="496" t="s">
        <v>512</v>
      </c>
      <c r="C13" s="478" t="s">
        <v>742</v>
      </c>
      <c r="D13" s="492" t="s">
        <v>763</v>
      </c>
      <c r="E13" s="478" t="s">
        <v>742</v>
      </c>
      <c r="F13" s="478" t="s">
        <v>742</v>
      </c>
      <c r="G13" s="492" t="s">
        <v>764</v>
      </c>
      <c r="H13" s="478" t="s">
        <v>742</v>
      </c>
      <c r="I13" s="478" t="s">
        <v>742</v>
      </c>
      <c r="J13" s="498">
        <v>22.5</v>
      </c>
      <c r="K13" s="499">
        <v>1</v>
      </c>
    </row>
    <row r="14" spans="1:11" ht="26" customHeight="1" x14ac:dyDescent="0.35">
      <c r="A14" s="500">
        <v>4</v>
      </c>
      <c r="B14" s="501" t="s">
        <v>585</v>
      </c>
      <c r="C14" s="478" t="s">
        <v>742</v>
      </c>
      <c r="D14" s="492" t="s">
        <v>763</v>
      </c>
      <c r="E14" s="478" t="s">
        <v>742</v>
      </c>
      <c r="F14" s="478" t="s">
        <v>742</v>
      </c>
      <c r="G14" s="502" t="s">
        <v>753</v>
      </c>
      <c r="H14" s="478" t="s">
        <v>742</v>
      </c>
      <c r="I14" s="478" t="s">
        <v>742</v>
      </c>
      <c r="J14" s="498">
        <v>15</v>
      </c>
      <c r="K14" s="499">
        <v>1</v>
      </c>
    </row>
    <row r="15" spans="1:11" ht="34" customHeight="1" x14ac:dyDescent="0.35">
      <c r="A15" s="495">
        <v>5</v>
      </c>
      <c r="B15" s="496" t="s">
        <v>754</v>
      </c>
      <c r="C15" s="478" t="s">
        <v>742</v>
      </c>
      <c r="D15" s="492" t="s">
        <v>763</v>
      </c>
      <c r="E15" s="478" t="s">
        <v>742</v>
      </c>
      <c r="F15" s="478" t="s">
        <v>742</v>
      </c>
      <c r="G15" s="479" t="s">
        <v>765</v>
      </c>
      <c r="H15" s="478" t="s">
        <v>742</v>
      </c>
      <c r="I15" s="478" t="s">
        <v>742</v>
      </c>
      <c r="J15" s="498">
        <v>15</v>
      </c>
      <c r="K15" s="513">
        <v>0.5</v>
      </c>
    </row>
    <row r="16" spans="1:11" ht="26" customHeight="1" x14ac:dyDescent="0.35">
      <c r="A16" s="500">
        <v>6</v>
      </c>
      <c r="B16" s="501" t="s">
        <v>564</v>
      </c>
      <c r="C16" s="478" t="s">
        <v>742</v>
      </c>
      <c r="D16" s="492" t="s">
        <v>763</v>
      </c>
      <c r="E16" s="478" t="s">
        <v>742</v>
      </c>
      <c r="F16" s="478" t="s">
        <v>742</v>
      </c>
      <c r="G16" s="492" t="s">
        <v>764</v>
      </c>
      <c r="H16" s="478" t="s">
        <v>742</v>
      </c>
      <c r="I16" s="478" t="s">
        <v>742</v>
      </c>
      <c r="J16" s="498">
        <v>22.5</v>
      </c>
      <c r="K16" s="499">
        <v>1</v>
      </c>
    </row>
    <row r="17" spans="1:11" ht="26" customHeight="1" x14ac:dyDescent="0.35">
      <c r="A17" s="495">
        <v>7</v>
      </c>
      <c r="B17" s="496" t="s">
        <v>589</v>
      </c>
      <c r="C17" s="478" t="s">
        <v>742</v>
      </c>
      <c r="D17" s="492" t="s">
        <v>763</v>
      </c>
      <c r="E17" s="478" t="s">
        <v>742</v>
      </c>
      <c r="F17" s="478" t="s">
        <v>742</v>
      </c>
      <c r="G17" s="492" t="s">
        <v>763</v>
      </c>
      <c r="H17" s="478" t="s">
        <v>742</v>
      </c>
      <c r="I17" s="478" t="s">
        <v>742</v>
      </c>
      <c r="J17" s="498">
        <v>30</v>
      </c>
      <c r="K17" s="499">
        <v>1.3333333333333333</v>
      </c>
    </row>
    <row r="18" spans="1:11" ht="26" customHeight="1" x14ac:dyDescent="0.35">
      <c r="A18" s="500">
        <v>8</v>
      </c>
      <c r="B18" s="501" t="s">
        <v>590</v>
      </c>
      <c r="C18" s="478" t="s">
        <v>742</v>
      </c>
      <c r="D18" s="492" t="s">
        <v>763</v>
      </c>
      <c r="E18" s="478" t="s">
        <v>742</v>
      </c>
      <c r="F18" s="478" t="s">
        <v>742</v>
      </c>
      <c r="G18" s="479" t="s">
        <v>766</v>
      </c>
      <c r="H18" s="478" t="s">
        <v>742</v>
      </c>
      <c r="I18" s="478" t="s">
        <v>742</v>
      </c>
      <c r="J18" s="498">
        <v>15</v>
      </c>
      <c r="K18" s="513">
        <v>0.66666666666666663</v>
      </c>
    </row>
    <row r="19" spans="1:11" ht="34" customHeight="1" x14ac:dyDescent="0.35">
      <c r="A19" s="495">
        <v>9</v>
      </c>
      <c r="B19" s="496" t="s">
        <v>767</v>
      </c>
      <c r="C19" s="478" t="s">
        <v>742</v>
      </c>
      <c r="D19" s="492" t="s">
        <v>763</v>
      </c>
      <c r="E19" s="478" t="s">
        <v>742</v>
      </c>
      <c r="F19" s="478" t="s">
        <v>742</v>
      </c>
      <c r="G19" s="492" t="s">
        <v>764</v>
      </c>
      <c r="H19" s="478" t="s">
        <v>742</v>
      </c>
      <c r="I19" s="478" t="s">
        <v>742</v>
      </c>
      <c r="J19" s="498">
        <v>22.5</v>
      </c>
      <c r="K19" s="513">
        <v>0.75</v>
      </c>
    </row>
    <row r="20" spans="1:11" ht="26" customHeight="1" x14ac:dyDescent="0.35">
      <c r="A20" s="500">
        <v>10</v>
      </c>
      <c r="B20" s="501" t="s">
        <v>591</v>
      </c>
      <c r="C20" s="478" t="s">
        <v>742</v>
      </c>
      <c r="D20" s="497" t="s">
        <v>768</v>
      </c>
      <c r="E20" s="478" t="s">
        <v>742</v>
      </c>
      <c r="F20" s="478" t="s">
        <v>742</v>
      </c>
      <c r="G20" s="479" t="s">
        <v>766</v>
      </c>
      <c r="H20" s="478" t="s">
        <v>742</v>
      </c>
      <c r="I20" s="478" t="s">
        <v>742</v>
      </c>
      <c r="J20" s="498">
        <v>0</v>
      </c>
      <c r="K20" s="512">
        <v>0</v>
      </c>
    </row>
    <row r="21" spans="1:11" ht="26" customHeight="1" x14ac:dyDescent="0.35">
      <c r="A21" s="495">
        <v>11</v>
      </c>
      <c r="B21" s="496" t="s">
        <v>601</v>
      </c>
      <c r="C21" s="478" t="s">
        <v>742</v>
      </c>
      <c r="D21" s="492" t="s">
        <v>763</v>
      </c>
      <c r="E21" s="478" t="s">
        <v>742</v>
      </c>
      <c r="F21" s="478" t="s">
        <v>742</v>
      </c>
      <c r="G21" s="492" t="s">
        <v>763</v>
      </c>
      <c r="H21" s="478" t="s">
        <v>742</v>
      </c>
      <c r="I21" s="478" t="s">
        <v>742</v>
      </c>
      <c r="J21" s="498">
        <v>30</v>
      </c>
      <c r="K21" s="499">
        <v>1.3333333333333333</v>
      </c>
    </row>
    <row r="22" spans="1:11" ht="34" customHeight="1" x14ac:dyDescent="0.35">
      <c r="A22" s="500">
        <v>12</v>
      </c>
      <c r="B22" s="501" t="s">
        <v>755</v>
      </c>
      <c r="C22" s="478" t="s">
        <v>742</v>
      </c>
      <c r="D22" s="492" t="s">
        <v>763</v>
      </c>
      <c r="E22" s="478" t="s">
        <v>742</v>
      </c>
      <c r="F22" s="478" t="s">
        <v>742</v>
      </c>
      <c r="G22" s="492" t="s">
        <v>763</v>
      </c>
      <c r="H22" s="478" t="s">
        <v>742</v>
      </c>
      <c r="I22" s="478" t="s">
        <v>742</v>
      </c>
      <c r="J22" s="498">
        <v>30</v>
      </c>
      <c r="K22" s="499">
        <v>1</v>
      </c>
    </row>
    <row r="23" spans="1:11" ht="26" customHeight="1" x14ac:dyDescent="0.35">
      <c r="A23" s="495">
        <v>13</v>
      </c>
      <c r="B23" s="496" t="s">
        <v>355</v>
      </c>
      <c r="C23" s="478" t="s">
        <v>742</v>
      </c>
      <c r="D23" s="492" t="s">
        <v>763</v>
      </c>
      <c r="E23" s="478" t="s">
        <v>742</v>
      </c>
      <c r="F23" s="478" t="s">
        <v>742</v>
      </c>
      <c r="G23" s="492" t="s">
        <v>763</v>
      </c>
      <c r="H23" s="478" t="s">
        <v>742</v>
      </c>
      <c r="I23" s="478" t="s">
        <v>742</v>
      </c>
      <c r="J23" s="498">
        <v>30</v>
      </c>
      <c r="K23" s="499">
        <v>1.3333333333333333</v>
      </c>
    </row>
    <row r="24" spans="1:11" ht="26" customHeight="1" thickBot="1" x14ac:dyDescent="0.4">
      <c r="A24" s="503">
        <v>14</v>
      </c>
      <c r="B24" s="504" t="s">
        <v>355</v>
      </c>
      <c r="C24" s="480" t="s">
        <v>742</v>
      </c>
      <c r="D24" s="493" t="s">
        <v>763</v>
      </c>
      <c r="E24" s="480" t="s">
        <v>742</v>
      </c>
      <c r="F24" s="480" t="s">
        <v>742</v>
      </c>
      <c r="G24" s="493" t="s">
        <v>763</v>
      </c>
      <c r="H24" s="480" t="s">
        <v>742</v>
      </c>
      <c r="I24" s="480" t="s">
        <v>742</v>
      </c>
      <c r="J24" s="505">
        <v>30</v>
      </c>
      <c r="K24" s="506">
        <v>1.3333333333333333</v>
      </c>
    </row>
    <row r="25" spans="1:11" ht="24" customHeight="1" x14ac:dyDescent="0.35">
      <c r="A25" s="529"/>
      <c r="B25" s="507" t="s">
        <v>136</v>
      </c>
      <c r="C25" s="529"/>
      <c r="D25" s="529"/>
      <c r="E25" s="529"/>
      <c r="F25" s="529"/>
      <c r="G25" s="529"/>
      <c r="H25" s="529"/>
      <c r="I25" s="529"/>
      <c r="J25" s="508">
        <v>315</v>
      </c>
      <c r="K25" s="509">
        <v>0.93333333333333335</v>
      </c>
    </row>
    <row r="28" spans="1:11" ht="28" customHeight="1" x14ac:dyDescent="0.35">
      <c r="A28" s="534" t="s">
        <v>776</v>
      </c>
      <c r="B28" s="534"/>
      <c r="C28" s="534"/>
      <c r="D28" s="534"/>
      <c r="E28" s="534"/>
      <c r="F28" s="534"/>
      <c r="G28" s="534"/>
      <c r="H28" s="534"/>
      <c r="I28" s="534"/>
      <c r="J28" s="534"/>
      <c r="K28" s="534"/>
    </row>
    <row r="29" spans="1:11" ht="24" customHeight="1" x14ac:dyDescent="0.35">
      <c r="A29" s="481" t="s">
        <v>269</v>
      </c>
      <c r="B29" s="481" t="s">
        <v>752</v>
      </c>
      <c r="C29" s="481" t="s">
        <v>20</v>
      </c>
      <c r="D29" s="481" t="s">
        <v>651</v>
      </c>
      <c r="E29" s="481" t="s">
        <v>652</v>
      </c>
      <c r="F29" s="481" t="s">
        <v>653</v>
      </c>
      <c r="G29" s="481" t="s">
        <v>65</v>
      </c>
      <c r="H29" s="481" t="s">
        <v>747</v>
      </c>
      <c r="I29" s="481" t="s">
        <v>748</v>
      </c>
      <c r="J29" s="481" t="s">
        <v>654</v>
      </c>
    </row>
    <row r="30" spans="1:11" ht="34" customHeight="1" x14ac:dyDescent="0.35">
      <c r="A30" s="482">
        <v>5</v>
      </c>
      <c r="B30" s="487" t="s">
        <v>754</v>
      </c>
      <c r="C30" s="483" t="s">
        <v>282</v>
      </c>
      <c r="D30" s="484">
        <v>45658</v>
      </c>
      <c r="E30" s="485">
        <v>15</v>
      </c>
      <c r="F30" s="485">
        <v>0</v>
      </c>
      <c r="G30" s="485">
        <v>15</v>
      </c>
      <c r="H30" s="485">
        <v>2.5</v>
      </c>
      <c r="I30" s="486" t="s">
        <v>758</v>
      </c>
      <c r="J30" s="483" t="s">
        <v>749</v>
      </c>
    </row>
    <row r="31" spans="1:11" ht="22" customHeight="1" x14ac:dyDescent="0.35">
      <c r="A31" s="482">
        <v>8</v>
      </c>
      <c r="B31" s="487" t="s">
        <v>590</v>
      </c>
      <c r="C31" s="483" t="s">
        <v>282</v>
      </c>
      <c r="D31" s="484">
        <v>45658</v>
      </c>
      <c r="E31" s="485">
        <v>7.5</v>
      </c>
      <c r="F31" s="485">
        <v>0</v>
      </c>
      <c r="G31" s="485">
        <v>7.5</v>
      </c>
      <c r="H31" s="485">
        <v>2.5</v>
      </c>
      <c r="I31" s="486" t="s">
        <v>758</v>
      </c>
      <c r="J31" s="483" t="s">
        <v>749</v>
      </c>
    </row>
    <row r="32" spans="1:11" ht="22" customHeight="1" thickBot="1" x14ac:dyDescent="0.4">
      <c r="A32" s="488">
        <v>10</v>
      </c>
      <c r="B32" s="511" t="s">
        <v>591</v>
      </c>
      <c r="C32" s="489" t="s">
        <v>282</v>
      </c>
      <c r="D32" s="494">
        <v>45658</v>
      </c>
      <c r="E32" s="490">
        <v>7.5</v>
      </c>
      <c r="F32" s="490">
        <v>0</v>
      </c>
      <c r="G32" s="490">
        <v>7.5</v>
      </c>
      <c r="H32" s="490">
        <v>2.5</v>
      </c>
      <c r="I32" s="491" t="s">
        <v>758</v>
      </c>
      <c r="J32" s="489" t="s">
        <v>749</v>
      </c>
    </row>
    <row r="33" spans="1:10" ht="22" customHeight="1" x14ac:dyDescent="0.35">
      <c r="A33" s="530"/>
      <c r="B33" s="530"/>
      <c r="C33" s="530"/>
      <c r="D33" s="510" t="s">
        <v>750</v>
      </c>
      <c r="E33" s="531">
        <f>SUM($E$30:$E$32)</f>
        <v>30</v>
      </c>
      <c r="F33" s="530"/>
      <c r="G33" s="532">
        <f>SUM($G$30:$G$32)</f>
        <v>30</v>
      </c>
      <c r="H33" s="533">
        <f>SUM($H$30:$H$32)</f>
        <v>7.5</v>
      </c>
      <c r="I33" s="530"/>
      <c r="J33" s="530"/>
    </row>
  </sheetData>
  <sheetProtection sheet="1" objects="1" scenarios="1" autoFilter="0"/>
  <mergeCells count="16"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A9:K9"/>
  </mergeCells>
  <conditionalFormatting sqref="K11:K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{2C6B9FEE-2D3F-45DE-A97C-CD4931633FAA}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6B9FEE-2D3F-45DE-A97C-CD4931633FAA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K11:K24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topLeftCell="A27" zoomScale="70" zoomScaleNormal="7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520" customWidth="1"/>
    <col min="8" max="8" width="47.26953125" style="231" bestFit="1" customWidth="1"/>
    <col min="9" max="9" width="19" style="520" customWidth="1"/>
    <col min="10" max="10" width="15.54296875" style="520" customWidth="1"/>
    <col min="11" max="11" width="17.54296875" style="231" customWidth="1"/>
    <col min="12" max="12" width="50.1796875" style="520" customWidth="1"/>
    <col min="13" max="13" width="21.453125" style="293" bestFit="1" customWidth="1"/>
    <col min="14" max="14" width="13.81640625" style="520" bestFit="1" customWidth="1"/>
    <col min="15" max="15" width="14.453125" style="520" bestFit="1" customWidth="1"/>
    <col min="16" max="17" width="14.81640625" style="520" bestFit="1" customWidth="1"/>
    <col min="18" max="18" width="22.26953125" style="520" customWidth="1"/>
    <col min="19" max="19" width="21" style="520" customWidth="1"/>
    <col min="20" max="20" width="16.81640625" style="520" bestFit="1" customWidth="1"/>
    <col min="21" max="21" width="16.453125" style="520" bestFit="1" customWidth="1"/>
    <col min="22" max="22" width="21.81640625" style="520" customWidth="1"/>
    <col min="23" max="23" width="15.26953125" style="520" bestFit="1" customWidth="1"/>
    <col min="24" max="24" width="34.81640625" style="520" customWidth="1"/>
    <col min="25" max="25" width="19.26953125" style="520" customWidth="1"/>
    <col min="26" max="26" width="22.54296875" style="520" customWidth="1"/>
    <col min="27" max="16384" width="11.453125" style="520"/>
  </cols>
  <sheetData>
    <row r="1" spans="1:18" ht="48" thickBot="1" x14ac:dyDescent="0.4">
      <c r="A1" s="221"/>
      <c r="B1" s="567" t="s">
        <v>42</v>
      </c>
      <c r="C1" s="568"/>
      <c r="D1" s="568"/>
      <c r="E1" s="568"/>
      <c r="G1" s="515"/>
      <c r="I1" s="515"/>
      <c r="J1" s="515"/>
      <c r="L1" s="515"/>
      <c r="M1" s="515"/>
    </row>
    <row r="2" spans="1:18" ht="21.75" customHeight="1" x14ac:dyDescent="0.35">
      <c r="C2" s="517" t="str">
        <f>IF(Daten!$AE$4=0,"Kontostand Sparkasse am 31.12."&amp;Startmenü!$F$1-1,"Kontostand Sparkasse am "&amp;TEXT(DATE(Startmenü!$F$1,Daten!$AE$4,1),"TT.MM.JJJJ"))</f>
        <v>Kontostand Sparkasse am 31.12.2024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527"/>
    </row>
    <row r="3" spans="1:18" ht="21.75" customHeight="1" thickBot="1" x14ac:dyDescent="0.4">
      <c r="C3" s="51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8474.92</v>
      </c>
      <c r="M3" s="527"/>
    </row>
    <row r="4" spans="1:18" ht="7" customHeight="1" x14ac:dyDescent="0.35">
      <c r="M4" s="520"/>
    </row>
    <row r="5" spans="1:18" ht="7" customHeight="1" x14ac:dyDescent="0.35">
      <c r="M5" s="520"/>
    </row>
    <row r="6" spans="1:18" ht="50.25" customHeight="1" x14ac:dyDescent="0.35">
      <c r="C6" s="569" t="s">
        <v>41</v>
      </c>
      <c r="D6" s="569"/>
      <c r="E6" s="569"/>
      <c r="G6" s="515"/>
      <c r="M6" s="520"/>
      <c r="R6" s="258" t="str">
        <f>C25</f>
        <v>Auszug: ganzes Jahr 2025</v>
      </c>
    </row>
    <row r="7" spans="1:18" ht="10.5" customHeight="1" x14ac:dyDescent="0.35">
      <c r="M7" s="520"/>
    </row>
    <row r="8" spans="1:18" ht="15" customHeight="1" x14ac:dyDescent="0.35">
      <c r="B8" s="570" t="s">
        <v>24</v>
      </c>
      <c r="C8" s="12" t="s">
        <v>40</v>
      </c>
      <c r="D8" s="12"/>
      <c r="E8" s="234">
        <f>IF(SUMIFS(M28:M5000,G28:G5000,TRUE)=0,"",SUMIFS(M28:M5000,G28:G5000,TRUE))</f>
        <v>150</v>
      </c>
      <c r="M8" s="520"/>
    </row>
    <row r="9" spans="1:18" x14ac:dyDescent="0.35">
      <c r="B9" s="570"/>
      <c r="C9" s="13" t="s">
        <v>39</v>
      </c>
      <c r="D9" s="13"/>
      <c r="E9" s="235" t="str">
        <f>IF(SUMIFS(N28:N5000,G28:G5000,TRUE)=0,"",SUMIFS(N28:N5000,G28:G5000,TRUE))</f>
        <v/>
      </c>
      <c r="M9" s="520"/>
      <c r="P9" s="282"/>
    </row>
    <row r="10" spans="1:18" x14ac:dyDescent="0.35">
      <c r="B10" s="570"/>
      <c r="C10" s="12" t="s">
        <v>38</v>
      </c>
      <c r="D10" s="12"/>
      <c r="E10" s="234" t="str">
        <f>IF(SUMIFS(O28:O5000,G28:G5000,TRUE)=0,"",SUMIFS(O28:O5000,G28:G5000,TRUE))</f>
        <v/>
      </c>
      <c r="M10" s="520"/>
      <c r="P10" s="282"/>
    </row>
    <row r="11" spans="1:18" x14ac:dyDescent="0.35">
      <c r="B11" s="570"/>
      <c r="C11" s="13" t="s">
        <v>37</v>
      </c>
      <c r="D11" s="13"/>
      <c r="E11" s="235" t="str">
        <f>IF(SUMIFS(P28:P5000,G28:G5000,TRUE)=0,"",SUMIFS(P28:P5000,G28:G5000,TRUE))</f>
        <v/>
      </c>
      <c r="M11" s="520"/>
    </row>
    <row r="12" spans="1:18" x14ac:dyDescent="0.35">
      <c r="B12" s="570"/>
      <c r="C12" s="12" t="s">
        <v>36</v>
      </c>
      <c r="D12" s="12"/>
      <c r="E12" s="234" t="str">
        <f>IF(SUMIFS(Q28:Q5000,G28:G5000,TRUE)=0,"",SUMIFS(Q28:Q5000,G28:G5000,TRUE))</f>
        <v/>
      </c>
      <c r="M12" s="520"/>
      <c r="P12" s="282"/>
    </row>
    <row r="13" spans="1:18" x14ac:dyDescent="0.35">
      <c r="B13" s="570"/>
      <c r="C13" s="13" t="s">
        <v>32</v>
      </c>
      <c r="D13" s="13"/>
      <c r="E13" s="235" t="str">
        <f>IF(SUMIFS(R28:R5000,G28:G5000,TRUE)=0,"",SUMIFS(R28:R5000,G28:G5000,TRUE))</f>
        <v/>
      </c>
      <c r="M13" s="520"/>
      <c r="P13" s="282"/>
    </row>
    <row r="14" spans="1:18" ht="15" thickBot="1" x14ac:dyDescent="0.4">
      <c r="B14" s="570"/>
      <c r="C14" s="12" t="s">
        <v>35</v>
      </c>
      <c r="D14" s="12"/>
      <c r="E14" s="234">
        <f>IF(SUMIFS(S28:S5000,G28:G5000,TRUE)=0,"",SUMIFS(S28:S5000,G28:G5000,TRUE))</f>
        <v>195</v>
      </c>
      <c r="M14" s="520"/>
      <c r="P14" s="282"/>
    </row>
    <row r="15" spans="1:18" ht="19.5" thickTop="1" thickBot="1" x14ac:dyDescent="0.4">
      <c r="B15" s="571"/>
      <c r="C15" s="11" t="s">
        <v>28</v>
      </c>
      <c r="D15" s="11"/>
      <c r="E15" s="236">
        <f>SUM(E8:E14)</f>
        <v>345</v>
      </c>
      <c r="M15" s="520"/>
    </row>
    <row r="16" spans="1:18" ht="15" customHeight="1" x14ac:dyDescent="0.35">
      <c r="B16" s="572" t="s">
        <v>23</v>
      </c>
      <c r="C16" s="10" t="s">
        <v>34</v>
      </c>
      <c r="D16" s="10"/>
      <c r="E16" s="8">
        <f>IF(SUMIFS(T28:T5000,G28:G5000,TRUE)=0,"",SUMIFS(T28:T5000,G28:G5000,TRUE))</f>
        <v>-556.94000000000005</v>
      </c>
      <c r="M16" s="520"/>
    </row>
    <row r="17" spans="1:26" x14ac:dyDescent="0.35">
      <c r="B17" s="573"/>
      <c r="C17" s="5" t="s">
        <v>33</v>
      </c>
      <c r="D17" s="5"/>
      <c r="E17" s="3" t="str">
        <f>IF(SUMIFS(U28:U5000,G28:G5000,TRUE)=0,"",SUMIFS(U28:U5000,G28:G5000,TRUE))</f>
        <v/>
      </c>
      <c r="M17" s="520"/>
    </row>
    <row r="18" spans="1:26" x14ac:dyDescent="0.35">
      <c r="B18" s="573"/>
      <c r="C18" s="1" t="s">
        <v>32</v>
      </c>
      <c r="D18" s="1"/>
      <c r="E18" s="6" t="str">
        <f>IF(SUMIFS(V28:V5000,G28:G5000,TRUE)=0,"",SUMIFS(V28:V5000,G28:G5000,TRUE))</f>
        <v/>
      </c>
      <c r="M18" s="520"/>
    </row>
    <row r="19" spans="1:26" x14ac:dyDescent="0.35">
      <c r="B19" s="573"/>
      <c r="C19" s="5" t="s">
        <v>31</v>
      </c>
      <c r="D19" s="5"/>
      <c r="E19" s="3" t="str">
        <f>IF(SUMIFS(W28:W5000,G28:G5000,TRUE)=0,"",SUMIFS(W28:W5000,G28:G5000,TRUE))</f>
        <v/>
      </c>
      <c r="M19" s="520"/>
    </row>
    <row r="20" spans="1:26" x14ac:dyDescent="0.35">
      <c r="B20" s="573"/>
      <c r="C20" s="1" t="s">
        <v>30</v>
      </c>
      <c r="D20" s="1"/>
      <c r="E20" s="6" t="str">
        <f>IF(SUMIFS(X28:X5000,G28:G5000,TRUE)=0,"",SUMIFS(X28:X5000,G28:G5000,TRUE))</f>
        <v/>
      </c>
      <c r="M20" s="520"/>
    </row>
    <row r="21" spans="1:26" x14ac:dyDescent="0.35">
      <c r="B21" s="573"/>
      <c r="C21" s="5" t="s">
        <v>29</v>
      </c>
      <c r="D21" s="5"/>
      <c r="E21" s="3" t="str">
        <f>IF(SUMIFS(Y28:Y5000,G28:G5000,TRUE)=0,"",SUMIFS(Y28:Y5000,G28:G5000,TRUE))</f>
        <v/>
      </c>
      <c r="M21" s="520"/>
    </row>
    <row r="22" spans="1:26" ht="18.5" x14ac:dyDescent="0.35">
      <c r="B22" s="573"/>
      <c r="C22" s="2" t="s">
        <v>28</v>
      </c>
      <c r="D22" s="223"/>
      <c r="E22" s="237">
        <f>SUM(E16:E21)</f>
        <v>-556.94000000000005</v>
      </c>
      <c r="M22" s="520"/>
    </row>
    <row r="23" spans="1:26" x14ac:dyDescent="0.35">
      <c r="B23" s="573"/>
      <c r="C23" s="1" t="s">
        <v>27</v>
      </c>
      <c r="D23" s="1"/>
      <c r="E23" s="6" t="str">
        <f>IF(SUMIFS(Z28:Z5000,G28:G5000,TRUE)=0,"",SUMIFS(Z28:Z5000,G28:G5000,TRUE))</f>
        <v/>
      </c>
      <c r="M23" s="520"/>
    </row>
    <row r="24" spans="1:26" x14ac:dyDescent="0.35">
      <c r="M24" s="520"/>
    </row>
    <row r="25" spans="1:26" ht="26" x14ac:dyDescent="0.35">
      <c r="A25" s="574" t="s">
        <v>26</v>
      </c>
      <c r="B25" s="575"/>
      <c r="C25" s="576" t="s">
        <v>751</v>
      </c>
      <c r="D25" s="577"/>
      <c r="E25" s="577"/>
      <c r="F25" s="559"/>
      <c r="G25" s="559"/>
      <c r="H25" s="559"/>
      <c r="I25" s="559"/>
      <c r="J25" s="559"/>
      <c r="K25" s="559"/>
      <c r="L25" s="560"/>
      <c r="M25" s="558" t="str">
        <f>C6</f>
        <v>Konto Sparkasse</v>
      </c>
      <c r="N25" s="559"/>
      <c r="O25" s="559"/>
      <c r="P25" s="559"/>
      <c r="Q25" s="559"/>
      <c r="R25" s="559"/>
      <c r="S25" s="559"/>
      <c r="T25" s="559"/>
      <c r="U25" s="559"/>
      <c r="V25" s="559"/>
      <c r="W25" s="559"/>
      <c r="X25" s="559"/>
      <c r="Y25" s="559"/>
      <c r="Z25" s="560"/>
    </row>
    <row r="26" spans="1:26" s="283" customFormat="1" ht="21" x14ac:dyDescent="0.35">
      <c r="A26" s="561" t="s">
        <v>25</v>
      </c>
      <c r="B26" s="562"/>
      <c r="C26" s="563"/>
      <c r="D26" s="563"/>
      <c r="E26" s="564"/>
      <c r="F26" s="224"/>
      <c r="G26" s="514"/>
      <c r="H26" s="224"/>
      <c r="I26" s="514"/>
      <c r="J26" s="514"/>
      <c r="K26" s="224"/>
      <c r="L26" s="514"/>
      <c r="M26" s="565" t="s">
        <v>24</v>
      </c>
      <c r="N26" s="559"/>
      <c r="O26" s="559"/>
      <c r="P26" s="559"/>
      <c r="Q26" s="559"/>
      <c r="R26" s="559"/>
      <c r="S26" s="559"/>
      <c r="T26" s="566" t="s">
        <v>23</v>
      </c>
      <c r="U26" s="559"/>
      <c r="V26" s="559"/>
      <c r="W26" s="559"/>
      <c r="X26" s="559"/>
      <c r="Y26" s="559"/>
      <c r="Z26" s="560"/>
    </row>
    <row r="27" spans="1:26" ht="31.5" customHeight="1" x14ac:dyDescent="0.35">
      <c r="A27" s="276" t="s">
        <v>21</v>
      </c>
      <c r="B27" s="276" t="s">
        <v>18</v>
      </c>
      <c r="C27" s="276" t="s">
        <v>326</v>
      </c>
      <c r="D27" s="276" t="s">
        <v>345</v>
      </c>
      <c r="E27" s="276" t="s">
        <v>314</v>
      </c>
      <c r="F27" s="276" t="s">
        <v>318</v>
      </c>
      <c r="G27" s="277" t="s">
        <v>474</v>
      </c>
      <c r="H27" s="276" t="s">
        <v>20</v>
      </c>
      <c r="I27" s="277" t="s">
        <v>315</v>
      </c>
      <c r="J27" s="277" t="s">
        <v>316</v>
      </c>
      <c r="K27" s="276" t="s">
        <v>317</v>
      </c>
      <c r="L27" s="277" t="s">
        <v>22</v>
      </c>
      <c r="M27" s="278" t="s">
        <v>17</v>
      </c>
      <c r="N27" s="278" t="s">
        <v>16</v>
      </c>
      <c r="O27" s="278" t="s">
        <v>15</v>
      </c>
      <c r="P27" s="278" t="s">
        <v>14</v>
      </c>
      <c r="Q27" s="278" t="s">
        <v>13</v>
      </c>
      <c r="R27" s="278" t="s">
        <v>12</v>
      </c>
      <c r="S27" s="278" t="s">
        <v>11</v>
      </c>
      <c r="T27" s="279" t="s">
        <v>10</v>
      </c>
      <c r="U27" s="279" t="s">
        <v>9</v>
      </c>
      <c r="V27" s="279" t="s">
        <v>8</v>
      </c>
      <c r="W27" s="279" t="s">
        <v>7</v>
      </c>
      <c r="X27" s="279" t="s">
        <v>6</v>
      </c>
      <c r="Y27" s="279" t="s">
        <v>5</v>
      </c>
      <c r="Z27" s="280" t="s">
        <v>4</v>
      </c>
    </row>
    <row r="28" spans="1:26" x14ac:dyDescent="0.35">
      <c r="A28" s="458">
        <v>45659</v>
      </c>
      <c r="B28" s="454">
        <v>15</v>
      </c>
      <c r="C28" s="436" t="s">
        <v>568</v>
      </c>
      <c r="D28" s="436" t="s">
        <v>569</v>
      </c>
      <c r="E28" s="436" t="s">
        <v>711</v>
      </c>
      <c r="F28" s="436" t="s">
        <v>697</v>
      </c>
      <c r="G28" s="436" t="b">
        <f>IF(A28="","",IF(Daten!$AE$4=0,TRUE,MONTH(A28)=Daten!$AE$4))</f>
        <v>1</v>
      </c>
      <c r="H28" s="460" t="s">
        <v>282</v>
      </c>
      <c r="I28" s="461" t="s">
        <v>58</v>
      </c>
      <c r="J28" s="463"/>
      <c r="K28" s="436" t="s">
        <v>699</v>
      </c>
      <c r="L28" s="465"/>
      <c r="M28" s="437">
        <v>15</v>
      </c>
      <c r="N28" s="437"/>
      <c r="O28" s="437"/>
      <c r="P28" s="437"/>
      <c r="Q28" s="437"/>
      <c r="R28" s="437"/>
      <c r="S28" s="437"/>
      <c r="T28" s="437"/>
      <c r="U28" s="437"/>
      <c r="V28" s="437"/>
      <c r="W28" s="437"/>
      <c r="X28" s="437"/>
      <c r="Y28" s="437"/>
      <c r="Z28" s="437"/>
    </row>
    <row r="29" spans="1:26" x14ac:dyDescent="0.35">
      <c r="A29" s="459">
        <v>45659</v>
      </c>
      <c r="B29" s="455">
        <v>15</v>
      </c>
      <c r="C29" s="449" t="s">
        <v>44</v>
      </c>
      <c r="D29" s="449" t="s">
        <v>541</v>
      </c>
      <c r="E29" s="449" t="s">
        <v>356</v>
      </c>
      <c r="F29" s="449" t="s">
        <v>697</v>
      </c>
      <c r="G29" s="449" t="b">
        <f>IF(A29="","",IF(Daten!$AE$4=0,TRUE,MONTH(A29)=Daten!$AE$4))</f>
        <v>1</v>
      </c>
      <c r="H29" s="460" t="s">
        <v>387</v>
      </c>
      <c r="I29" s="461" t="s">
        <v>58</v>
      </c>
      <c r="J29" s="464"/>
      <c r="K29" s="449" t="s">
        <v>699</v>
      </c>
      <c r="L29" s="466"/>
      <c r="M29" s="450"/>
      <c r="N29" s="450"/>
      <c r="O29" s="450"/>
      <c r="P29" s="450"/>
      <c r="Q29" s="450"/>
      <c r="R29" s="450"/>
      <c r="S29" s="450">
        <v>15</v>
      </c>
      <c r="T29" s="450"/>
      <c r="U29" s="450"/>
      <c r="V29" s="450"/>
      <c r="W29" s="450"/>
      <c r="X29" s="450"/>
      <c r="Y29" s="450"/>
      <c r="Z29" s="450"/>
    </row>
    <row r="30" spans="1:26" x14ac:dyDescent="0.35">
      <c r="A30" s="458">
        <v>45659</v>
      </c>
      <c r="B30" s="454">
        <v>15</v>
      </c>
      <c r="C30" s="436" t="s">
        <v>568</v>
      </c>
      <c r="D30" s="436" t="s">
        <v>569</v>
      </c>
      <c r="E30" s="436" t="s">
        <v>712</v>
      </c>
      <c r="F30" s="436" t="s">
        <v>697</v>
      </c>
      <c r="G30" s="436" t="b">
        <f>IF(A30="","",IF(Daten!$AE$4=0,TRUE,MONTH(A30)=Daten!$AE$4))</f>
        <v>1</v>
      </c>
      <c r="H30" s="460" t="s">
        <v>387</v>
      </c>
      <c r="I30" s="461" t="s">
        <v>58</v>
      </c>
      <c r="J30" s="463"/>
      <c r="K30" s="436" t="s">
        <v>699</v>
      </c>
      <c r="L30" s="465"/>
      <c r="M30" s="437"/>
      <c r="N30" s="437"/>
      <c r="O30" s="437"/>
      <c r="P30" s="437"/>
      <c r="Q30" s="437"/>
      <c r="R30" s="437"/>
      <c r="S30" s="437">
        <v>15</v>
      </c>
      <c r="T30" s="437"/>
      <c r="U30" s="437"/>
      <c r="V30" s="437"/>
      <c r="W30" s="437"/>
      <c r="X30" s="437"/>
      <c r="Y30" s="437"/>
      <c r="Z30" s="437"/>
    </row>
    <row r="31" spans="1:26" x14ac:dyDescent="0.35">
      <c r="A31" s="459">
        <v>45659</v>
      </c>
      <c r="B31" s="455">
        <v>15</v>
      </c>
      <c r="C31" s="449" t="s">
        <v>537</v>
      </c>
      <c r="D31" s="449" t="s">
        <v>538</v>
      </c>
      <c r="E31" s="449" t="s">
        <v>710</v>
      </c>
      <c r="F31" s="449" t="s">
        <v>697</v>
      </c>
      <c r="G31" s="449" t="b">
        <f>IF(A31="","",IF(Daten!$AE$4=0,TRUE,MONTH(A31)=Daten!$AE$4))</f>
        <v>1</v>
      </c>
      <c r="H31" s="460" t="s">
        <v>282</v>
      </c>
      <c r="I31" s="461" t="s">
        <v>58</v>
      </c>
      <c r="J31" s="464"/>
      <c r="K31" s="449" t="s">
        <v>699</v>
      </c>
      <c r="L31" s="466"/>
      <c r="M31" s="450">
        <v>15</v>
      </c>
      <c r="N31" s="450"/>
      <c r="O31" s="450"/>
      <c r="P31" s="450"/>
      <c r="Q31" s="450"/>
      <c r="R31" s="450"/>
      <c r="S31" s="450"/>
      <c r="T31" s="450"/>
      <c r="U31" s="450"/>
      <c r="V31" s="450"/>
      <c r="W31" s="450"/>
      <c r="X31" s="450"/>
      <c r="Y31" s="450"/>
      <c r="Z31" s="450"/>
    </row>
    <row r="32" spans="1:26" x14ac:dyDescent="0.35">
      <c r="A32" s="458">
        <v>45659</v>
      </c>
      <c r="B32" s="454">
        <v>7.5</v>
      </c>
      <c r="C32" s="436" t="s">
        <v>45</v>
      </c>
      <c r="D32" s="436" t="s">
        <v>551</v>
      </c>
      <c r="E32" s="436" t="s">
        <v>358</v>
      </c>
      <c r="F32" s="436" t="s">
        <v>697</v>
      </c>
      <c r="G32" s="436" t="b">
        <f>IF(A32="","",IF(Daten!$AE$4=0,TRUE,MONTH(A32)=Daten!$AE$4))</f>
        <v>1</v>
      </c>
      <c r="H32" s="460" t="s">
        <v>282</v>
      </c>
      <c r="I32" s="461" t="s">
        <v>58</v>
      </c>
      <c r="J32" s="463"/>
      <c r="K32" s="436" t="s">
        <v>699</v>
      </c>
      <c r="L32" s="465"/>
      <c r="M32" s="437">
        <v>7.5</v>
      </c>
      <c r="N32" s="437"/>
      <c r="O32" s="437"/>
      <c r="P32" s="437"/>
      <c r="Q32" s="437"/>
      <c r="R32" s="437"/>
      <c r="S32" s="437"/>
      <c r="T32" s="437"/>
      <c r="U32" s="437"/>
      <c r="V32" s="437"/>
      <c r="W32" s="437"/>
      <c r="X32" s="437"/>
      <c r="Y32" s="437"/>
      <c r="Z32" s="437"/>
    </row>
    <row r="33" spans="1:26" x14ac:dyDescent="0.35">
      <c r="A33" s="459">
        <v>45659</v>
      </c>
      <c r="B33" s="455">
        <v>15</v>
      </c>
      <c r="C33" s="449" t="s">
        <v>547</v>
      </c>
      <c r="D33" s="449" t="s">
        <v>548</v>
      </c>
      <c r="E33" s="449" t="s">
        <v>357</v>
      </c>
      <c r="F33" s="449" t="s">
        <v>697</v>
      </c>
      <c r="G33" s="449" t="b">
        <f>IF(A33="","",IF(Daten!$AE$4=0,TRUE,MONTH(A33)=Daten!$AE$4))</f>
        <v>1</v>
      </c>
      <c r="H33" s="460" t="s">
        <v>387</v>
      </c>
      <c r="I33" s="461" t="s">
        <v>58</v>
      </c>
      <c r="J33" s="464"/>
      <c r="K33" s="449" t="s">
        <v>699</v>
      </c>
      <c r="L33" s="466"/>
      <c r="M33" s="450"/>
      <c r="N33" s="450"/>
      <c r="O33" s="450"/>
      <c r="P33" s="450"/>
      <c r="Q33" s="450"/>
      <c r="R33" s="450"/>
      <c r="S33" s="450">
        <v>15</v>
      </c>
      <c r="T33" s="450"/>
      <c r="U33" s="450"/>
      <c r="V33" s="450"/>
      <c r="W33" s="450"/>
      <c r="X33" s="450"/>
      <c r="Y33" s="450"/>
      <c r="Z33" s="450"/>
    </row>
    <row r="34" spans="1:26" x14ac:dyDescent="0.35">
      <c r="A34" s="458">
        <v>45659</v>
      </c>
      <c r="B34" s="454">
        <v>7.5</v>
      </c>
      <c r="C34" s="436" t="s">
        <v>46</v>
      </c>
      <c r="D34" s="436" t="s">
        <v>544</v>
      </c>
      <c r="E34" s="436" t="s">
        <v>714</v>
      </c>
      <c r="F34" s="436" t="s">
        <v>697</v>
      </c>
      <c r="G34" s="436" t="b">
        <f>IF(A34="","",IF(Daten!$AE$4=0,TRUE,MONTH(A34)=Daten!$AE$4))</f>
        <v>1</v>
      </c>
      <c r="H34" s="460" t="s">
        <v>282</v>
      </c>
      <c r="I34" s="461" t="s">
        <v>58</v>
      </c>
      <c r="J34" s="463"/>
      <c r="K34" s="436" t="s">
        <v>699</v>
      </c>
      <c r="L34" s="465"/>
      <c r="M34" s="437">
        <v>7.5</v>
      </c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7"/>
      <c r="Z34" s="437"/>
    </row>
    <row r="35" spans="1:26" x14ac:dyDescent="0.35">
      <c r="A35" s="459">
        <v>45659</v>
      </c>
      <c r="B35" s="455">
        <v>15</v>
      </c>
      <c r="C35" s="449" t="s">
        <v>46</v>
      </c>
      <c r="D35" s="449" t="s">
        <v>544</v>
      </c>
      <c r="E35" s="449" t="s">
        <v>716</v>
      </c>
      <c r="F35" s="449" t="s">
        <v>697</v>
      </c>
      <c r="G35" s="449" t="b">
        <f>IF(A35="","",IF(Daten!$AE$4=0,TRUE,MONTH(A35)=Daten!$AE$4))</f>
        <v>1</v>
      </c>
      <c r="H35" s="460" t="s">
        <v>387</v>
      </c>
      <c r="I35" s="461" t="s">
        <v>58</v>
      </c>
      <c r="J35" s="464"/>
      <c r="K35" s="449" t="s">
        <v>699</v>
      </c>
      <c r="L35" s="466"/>
      <c r="M35" s="450"/>
      <c r="N35" s="450"/>
      <c r="O35" s="450"/>
      <c r="P35" s="450"/>
      <c r="Q35" s="450"/>
      <c r="R35" s="450"/>
      <c r="S35" s="450">
        <v>15</v>
      </c>
      <c r="T35" s="450"/>
      <c r="U35" s="450"/>
      <c r="V35" s="450"/>
      <c r="W35" s="450"/>
      <c r="X35" s="450"/>
      <c r="Y35" s="450"/>
      <c r="Z35" s="450"/>
    </row>
    <row r="36" spans="1:26" x14ac:dyDescent="0.35">
      <c r="A36" s="458">
        <v>45659</v>
      </c>
      <c r="B36" s="454">
        <v>15</v>
      </c>
      <c r="C36" s="436" t="s">
        <v>45</v>
      </c>
      <c r="D36" s="436" t="s">
        <v>551</v>
      </c>
      <c r="E36" s="436" t="s">
        <v>715</v>
      </c>
      <c r="F36" s="436" t="s">
        <v>697</v>
      </c>
      <c r="G36" s="436" t="b">
        <f>IF(A36="","",IF(Daten!$AE$4=0,TRUE,MONTH(A36)=Daten!$AE$4))</f>
        <v>1</v>
      </c>
      <c r="H36" s="460" t="s">
        <v>387</v>
      </c>
      <c r="I36" s="461" t="s">
        <v>58</v>
      </c>
      <c r="J36" s="463"/>
      <c r="K36" s="436" t="s">
        <v>699</v>
      </c>
      <c r="L36" s="465"/>
      <c r="M36" s="437"/>
      <c r="N36" s="437"/>
      <c r="O36" s="437"/>
      <c r="P36" s="437"/>
      <c r="Q36" s="437"/>
      <c r="R36" s="437"/>
      <c r="S36" s="437">
        <v>15</v>
      </c>
      <c r="T36" s="437"/>
      <c r="U36" s="437"/>
      <c r="V36" s="437"/>
      <c r="W36" s="437"/>
      <c r="X36" s="437"/>
      <c r="Y36" s="437"/>
      <c r="Z36" s="437"/>
    </row>
    <row r="37" spans="1:26" x14ac:dyDescent="0.35">
      <c r="A37" s="459">
        <v>45659</v>
      </c>
      <c r="B37" s="455">
        <v>15</v>
      </c>
      <c r="C37" s="449" t="s">
        <v>545</v>
      </c>
      <c r="D37" s="449" t="s">
        <v>546</v>
      </c>
      <c r="E37" s="449" t="s">
        <v>724</v>
      </c>
      <c r="F37" s="449" t="s">
        <v>697</v>
      </c>
      <c r="G37" s="449" t="b">
        <f>IF(A37="","",IF(Daten!$AE$4=0,TRUE,MONTH(A37)=Daten!$AE$4))</f>
        <v>1</v>
      </c>
      <c r="H37" s="460" t="s">
        <v>387</v>
      </c>
      <c r="I37" s="461" t="s">
        <v>58</v>
      </c>
      <c r="J37" s="464"/>
      <c r="K37" s="449" t="s">
        <v>699</v>
      </c>
      <c r="L37" s="466"/>
      <c r="M37" s="450"/>
      <c r="N37" s="450"/>
      <c r="O37" s="450"/>
      <c r="P37" s="450"/>
      <c r="Q37" s="450"/>
      <c r="R37" s="450"/>
      <c r="S37" s="450">
        <v>15</v>
      </c>
      <c r="T37" s="450"/>
      <c r="U37" s="450"/>
      <c r="V37" s="450"/>
      <c r="W37" s="450"/>
      <c r="X37" s="450"/>
      <c r="Y37" s="450"/>
      <c r="Z37" s="450"/>
    </row>
    <row r="38" spans="1:26" x14ac:dyDescent="0.35">
      <c r="A38" s="458">
        <v>45659</v>
      </c>
      <c r="B38" s="454">
        <v>15</v>
      </c>
      <c r="C38" s="436" t="s">
        <v>545</v>
      </c>
      <c r="D38" s="436" t="s">
        <v>546</v>
      </c>
      <c r="E38" s="436" t="s">
        <v>717</v>
      </c>
      <c r="F38" s="436" t="s">
        <v>697</v>
      </c>
      <c r="G38" s="436" t="b">
        <f>IF(A38="","",IF(Daten!$AE$4=0,TRUE,MONTH(A38)=Daten!$AE$4))</f>
        <v>1</v>
      </c>
      <c r="H38" s="460" t="s">
        <v>282</v>
      </c>
      <c r="I38" s="461" t="s">
        <v>58</v>
      </c>
      <c r="J38" s="463"/>
      <c r="K38" s="436" t="s">
        <v>699</v>
      </c>
      <c r="L38" s="465"/>
      <c r="M38" s="437">
        <v>15</v>
      </c>
      <c r="N38" s="437"/>
      <c r="O38" s="437"/>
      <c r="P38" s="437"/>
      <c r="Q38" s="437"/>
      <c r="R38" s="437"/>
      <c r="S38" s="437"/>
      <c r="T38" s="437"/>
      <c r="U38" s="437"/>
      <c r="V38" s="437"/>
      <c r="W38" s="437"/>
      <c r="X38" s="437"/>
      <c r="Y38" s="437"/>
      <c r="Z38" s="437"/>
    </row>
    <row r="39" spans="1:26" x14ac:dyDescent="0.35">
      <c r="A39" s="459">
        <v>45659</v>
      </c>
      <c r="B39" s="455">
        <v>15</v>
      </c>
      <c r="C39" s="449" t="s">
        <v>572</v>
      </c>
      <c r="D39" s="449" t="s">
        <v>542</v>
      </c>
      <c r="E39" s="449" t="s">
        <v>713</v>
      </c>
      <c r="F39" s="449" t="s">
        <v>697</v>
      </c>
      <c r="G39" s="449" t="b">
        <f>IF(A39="","",IF(Daten!$AE$4=0,TRUE,MONTH(A39)=Daten!$AE$4))</f>
        <v>1</v>
      </c>
      <c r="H39" s="460" t="s">
        <v>387</v>
      </c>
      <c r="I39" s="461" t="s">
        <v>58</v>
      </c>
      <c r="J39" s="464"/>
      <c r="K39" s="449" t="s">
        <v>699</v>
      </c>
      <c r="L39" s="466"/>
      <c r="M39" s="450"/>
      <c r="N39" s="450"/>
      <c r="O39" s="450"/>
      <c r="P39" s="450"/>
      <c r="Q39" s="450"/>
      <c r="R39" s="450"/>
      <c r="S39" s="450">
        <v>15</v>
      </c>
      <c r="T39" s="450"/>
      <c r="U39" s="450"/>
      <c r="V39" s="450"/>
      <c r="W39" s="450"/>
      <c r="X39" s="450"/>
      <c r="Y39" s="450"/>
      <c r="Z39" s="450"/>
    </row>
    <row r="40" spans="1:26" x14ac:dyDescent="0.35">
      <c r="A40" s="458">
        <v>45659</v>
      </c>
      <c r="B40" s="454">
        <v>15</v>
      </c>
      <c r="C40" s="436" t="s">
        <v>556</v>
      </c>
      <c r="D40" s="436" t="s">
        <v>557</v>
      </c>
      <c r="E40" s="436" t="s">
        <v>719</v>
      </c>
      <c r="F40" s="436" t="s">
        <v>697</v>
      </c>
      <c r="G40" s="436" t="b">
        <f>IF(A40="","",IF(Daten!$AE$4=0,TRUE,MONTH(A40)=Daten!$AE$4))</f>
        <v>1</v>
      </c>
      <c r="H40" s="460" t="s">
        <v>282</v>
      </c>
      <c r="I40" s="461" t="s">
        <v>58</v>
      </c>
      <c r="J40" s="463"/>
      <c r="K40" s="436" t="s">
        <v>699</v>
      </c>
      <c r="L40" s="465"/>
      <c r="M40" s="437">
        <v>15</v>
      </c>
      <c r="N40" s="437"/>
      <c r="O40" s="437"/>
      <c r="P40" s="437"/>
      <c r="Q40" s="437"/>
      <c r="R40" s="437"/>
      <c r="S40" s="437"/>
      <c r="T40" s="437"/>
      <c r="U40" s="437"/>
      <c r="V40" s="437"/>
      <c r="W40" s="437"/>
      <c r="X40" s="437"/>
      <c r="Y40" s="437"/>
      <c r="Z40" s="437"/>
    </row>
    <row r="41" spans="1:26" x14ac:dyDescent="0.35">
      <c r="A41" s="459">
        <v>45659</v>
      </c>
      <c r="B41" s="455">
        <v>15</v>
      </c>
      <c r="C41" s="449" t="s">
        <v>554</v>
      </c>
      <c r="D41" s="449" t="s">
        <v>555</v>
      </c>
      <c r="E41" s="449" t="s">
        <v>720</v>
      </c>
      <c r="F41" s="449" t="s">
        <v>697</v>
      </c>
      <c r="G41" s="449" t="b">
        <f>IF(A41="","",IF(Daten!$AE$4=0,TRUE,MONTH(A41)=Daten!$AE$4))</f>
        <v>1</v>
      </c>
      <c r="H41" s="460" t="s">
        <v>387</v>
      </c>
      <c r="I41" s="461" t="s">
        <v>58</v>
      </c>
      <c r="J41" s="464"/>
      <c r="K41" s="449" t="s">
        <v>699</v>
      </c>
      <c r="L41" s="466"/>
      <c r="M41" s="450"/>
      <c r="N41" s="450"/>
      <c r="O41" s="450"/>
      <c r="P41" s="450"/>
      <c r="Q41" s="450"/>
      <c r="R41" s="450"/>
      <c r="S41" s="450">
        <v>15</v>
      </c>
      <c r="T41" s="450"/>
      <c r="U41" s="450"/>
      <c r="V41" s="450"/>
      <c r="W41" s="450"/>
      <c r="X41" s="450"/>
      <c r="Y41" s="450"/>
      <c r="Z41" s="450"/>
    </row>
    <row r="42" spans="1:26" x14ac:dyDescent="0.35">
      <c r="A42" s="458">
        <v>45659</v>
      </c>
      <c r="B42" s="454">
        <v>15</v>
      </c>
      <c r="C42" s="436" t="s">
        <v>554</v>
      </c>
      <c r="D42" s="436" t="s">
        <v>555</v>
      </c>
      <c r="E42" s="436" t="s">
        <v>718</v>
      </c>
      <c r="F42" s="436" t="s">
        <v>697</v>
      </c>
      <c r="G42" s="436" t="b">
        <f>IF(A42="","",IF(Daten!$AE$4=0,TRUE,MONTH(A42)=Daten!$AE$4))</f>
        <v>1</v>
      </c>
      <c r="H42" s="460" t="s">
        <v>282</v>
      </c>
      <c r="I42" s="461" t="s">
        <v>58</v>
      </c>
      <c r="J42" s="463"/>
      <c r="K42" s="436" t="s">
        <v>699</v>
      </c>
      <c r="L42" s="465"/>
      <c r="M42" s="437">
        <v>15</v>
      </c>
      <c r="N42" s="437"/>
      <c r="O42" s="437"/>
      <c r="P42" s="437"/>
      <c r="Q42" s="437"/>
      <c r="R42" s="437"/>
      <c r="S42" s="437"/>
      <c r="T42" s="437"/>
      <c r="U42" s="437"/>
      <c r="V42" s="437"/>
      <c r="W42" s="437"/>
      <c r="X42" s="437"/>
      <c r="Y42" s="437"/>
      <c r="Z42" s="437"/>
    </row>
    <row r="43" spans="1:26" x14ac:dyDescent="0.35">
      <c r="A43" s="459">
        <v>45660</v>
      </c>
      <c r="B43" s="455">
        <v>7.5</v>
      </c>
      <c r="C43" s="449" t="s">
        <v>649</v>
      </c>
      <c r="D43" s="449" t="s">
        <v>543</v>
      </c>
      <c r="E43" s="449" t="s">
        <v>705</v>
      </c>
      <c r="F43" s="449" t="s">
        <v>697</v>
      </c>
      <c r="G43" s="449" t="b">
        <f>IF(A43="","",IF(Daten!$AE$4=0,TRUE,MONTH(A43)=Daten!$AE$4))</f>
        <v>1</v>
      </c>
      <c r="H43" s="460" t="s">
        <v>282</v>
      </c>
      <c r="I43" s="461" t="s">
        <v>58</v>
      </c>
      <c r="J43" s="464"/>
      <c r="K43" s="449" t="s">
        <v>699</v>
      </c>
      <c r="L43" s="466"/>
      <c r="M43" s="450">
        <v>7.5</v>
      </c>
      <c r="N43" s="450"/>
      <c r="O43" s="450"/>
      <c r="P43" s="450"/>
      <c r="Q43" s="450"/>
      <c r="R43" s="450"/>
      <c r="S43" s="450"/>
      <c r="T43" s="450"/>
      <c r="U43" s="450"/>
      <c r="V43" s="450"/>
      <c r="W43" s="450"/>
      <c r="X43" s="450"/>
      <c r="Y43" s="450"/>
      <c r="Z43" s="450"/>
    </row>
    <row r="44" spans="1:26" x14ac:dyDescent="0.35">
      <c r="A44" s="458">
        <v>45660</v>
      </c>
      <c r="B44" s="454">
        <v>15</v>
      </c>
      <c r="C44" s="436" t="s">
        <v>649</v>
      </c>
      <c r="D44" s="436" t="s">
        <v>543</v>
      </c>
      <c r="E44" s="436" t="s">
        <v>709</v>
      </c>
      <c r="F44" s="436" t="s">
        <v>697</v>
      </c>
      <c r="G44" s="436" t="b">
        <f>IF(A44="","",IF(Daten!$AE$4=0,TRUE,MONTH(A44)=Daten!$AE$4))</f>
        <v>1</v>
      </c>
      <c r="H44" s="460" t="s">
        <v>387</v>
      </c>
      <c r="I44" s="461" t="s">
        <v>58</v>
      </c>
      <c r="J44" s="463"/>
      <c r="K44" s="436" t="s">
        <v>699</v>
      </c>
      <c r="L44" s="465"/>
      <c r="M44" s="437"/>
      <c r="N44" s="437"/>
      <c r="O44" s="437"/>
      <c r="P44" s="437"/>
      <c r="Q44" s="437"/>
      <c r="R44" s="437"/>
      <c r="S44" s="437">
        <v>15</v>
      </c>
      <c r="T44" s="437"/>
      <c r="U44" s="437"/>
      <c r="V44" s="437"/>
      <c r="W44" s="437"/>
      <c r="X44" s="437"/>
      <c r="Y44" s="437"/>
      <c r="Z44" s="437"/>
    </row>
    <row r="45" spans="1:26" x14ac:dyDescent="0.35">
      <c r="A45" s="459">
        <v>45660</v>
      </c>
      <c r="B45" s="455">
        <v>15</v>
      </c>
      <c r="C45" s="449" t="s">
        <v>535</v>
      </c>
      <c r="D45" s="449" t="s">
        <v>536</v>
      </c>
      <c r="E45" s="449" t="s">
        <v>708</v>
      </c>
      <c r="F45" s="449" t="s">
        <v>697</v>
      </c>
      <c r="G45" s="449" t="b">
        <f>IF(A45="","",IF(Daten!$AE$4=0,TRUE,MONTH(A45)=Daten!$AE$4))</f>
        <v>1</v>
      </c>
      <c r="H45" s="460" t="s">
        <v>387</v>
      </c>
      <c r="I45" s="461" t="s">
        <v>58</v>
      </c>
      <c r="J45" s="464"/>
      <c r="K45" s="449" t="s">
        <v>699</v>
      </c>
      <c r="L45" s="466"/>
      <c r="M45" s="450"/>
      <c r="N45" s="450"/>
      <c r="O45" s="450"/>
      <c r="P45" s="450"/>
      <c r="Q45" s="450"/>
      <c r="R45" s="450"/>
      <c r="S45" s="450">
        <v>15</v>
      </c>
      <c r="T45" s="450"/>
      <c r="U45" s="450"/>
      <c r="V45" s="450"/>
      <c r="W45" s="450"/>
      <c r="X45" s="450"/>
      <c r="Y45" s="450"/>
      <c r="Z45" s="450"/>
    </row>
    <row r="46" spans="1:26" x14ac:dyDescent="0.35">
      <c r="A46" s="458">
        <v>45660</v>
      </c>
      <c r="B46" s="454">
        <v>7.5</v>
      </c>
      <c r="C46" s="436" t="s">
        <v>44</v>
      </c>
      <c r="D46" s="436" t="s">
        <v>541</v>
      </c>
      <c r="E46" s="436" t="s">
        <v>706</v>
      </c>
      <c r="F46" s="436" t="s">
        <v>697</v>
      </c>
      <c r="G46" s="436" t="b">
        <f>IF(A46="","",IF(Daten!$AE$4=0,TRUE,MONTH(A46)=Daten!$AE$4))</f>
        <v>1</v>
      </c>
      <c r="H46" s="460" t="s">
        <v>282</v>
      </c>
      <c r="I46" s="461" t="s">
        <v>58</v>
      </c>
      <c r="J46" s="463"/>
      <c r="K46" s="436" t="s">
        <v>699</v>
      </c>
      <c r="L46" s="465"/>
      <c r="M46" s="437">
        <v>7.5</v>
      </c>
      <c r="N46" s="437"/>
      <c r="O46" s="437"/>
      <c r="P46" s="437"/>
      <c r="Q46" s="437"/>
      <c r="R46" s="437"/>
      <c r="S46" s="437"/>
      <c r="T46" s="437"/>
      <c r="U46" s="437"/>
      <c r="V46" s="437"/>
      <c r="W46" s="437"/>
      <c r="X46" s="437"/>
      <c r="Y46" s="437"/>
      <c r="Z46" s="437"/>
    </row>
    <row r="47" spans="1:26" x14ac:dyDescent="0.35">
      <c r="A47" s="459">
        <v>45660</v>
      </c>
      <c r="B47" s="455">
        <v>15</v>
      </c>
      <c r="C47" s="449" t="s">
        <v>572</v>
      </c>
      <c r="D47" s="449" t="s">
        <v>542</v>
      </c>
      <c r="E47" s="449" t="s">
        <v>707</v>
      </c>
      <c r="F47" s="449" t="s">
        <v>697</v>
      </c>
      <c r="G47" s="449" t="b">
        <f>IF(A47="","",IF(Daten!$AE$4=0,TRUE,MONTH(A47)=Daten!$AE$4))</f>
        <v>1</v>
      </c>
      <c r="H47" s="460" t="s">
        <v>282</v>
      </c>
      <c r="I47" s="461" t="s">
        <v>58</v>
      </c>
      <c r="J47" s="464"/>
      <c r="K47" s="449" t="s">
        <v>699</v>
      </c>
      <c r="L47" s="466"/>
      <c r="M47" s="450">
        <v>15</v>
      </c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  <c r="Y47" s="450"/>
      <c r="Z47" s="450"/>
    </row>
    <row r="48" spans="1:26" x14ac:dyDescent="0.35">
      <c r="A48" s="458">
        <v>45663</v>
      </c>
      <c r="B48" s="454">
        <v>15</v>
      </c>
      <c r="C48" s="436" t="s">
        <v>537</v>
      </c>
      <c r="D48" s="436" t="s">
        <v>538</v>
      </c>
      <c r="E48" s="436" t="s">
        <v>704</v>
      </c>
      <c r="F48" s="436" t="s">
        <v>697</v>
      </c>
      <c r="G48" s="436" t="b">
        <f>IF(A48="","",IF(Daten!$AE$4=0,TRUE,MONTH(A48)=Daten!$AE$4))</f>
        <v>1</v>
      </c>
      <c r="H48" s="460" t="s">
        <v>387</v>
      </c>
      <c r="I48" s="461" t="s">
        <v>58</v>
      </c>
      <c r="J48" s="463"/>
      <c r="K48" s="436" t="s">
        <v>699</v>
      </c>
      <c r="L48" s="465"/>
      <c r="M48" s="437"/>
      <c r="N48" s="437"/>
      <c r="O48" s="437"/>
      <c r="P48" s="437"/>
      <c r="Q48" s="437"/>
      <c r="R48" s="437"/>
      <c r="S48" s="437">
        <v>15</v>
      </c>
      <c r="T48" s="437"/>
      <c r="U48" s="437"/>
      <c r="V48" s="437"/>
      <c r="W48" s="437"/>
      <c r="X48" s="437"/>
      <c r="Y48" s="437"/>
      <c r="Z48" s="437"/>
    </row>
    <row r="49" spans="1:26" x14ac:dyDescent="0.35">
      <c r="A49" s="459">
        <v>45665</v>
      </c>
      <c r="B49" s="455">
        <v>-497</v>
      </c>
      <c r="C49" s="449" t="s">
        <v>723</v>
      </c>
      <c r="D49" s="449" t="s">
        <v>540</v>
      </c>
      <c r="E49" s="449" t="s">
        <v>726</v>
      </c>
      <c r="F49" s="449" t="s">
        <v>698</v>
      </c>
      <c r="G49" s="449" t="b">
        <f>IF(A49="","",IF(Daten!$AE$4=0,TRUE,MONTH(A49)=Daten!$AE$4))</f>
        <v>1</v>
      </c>
      <c r="H49" s="460" t="s">
        <v>423</v>
      </c>
      <c r="I49" s="461" t="s">
        <v>58</v>
      </c>
      <c r="J49" s="464"/>
      <c r="K49" s="449" t="s">
        <v>699</v>
      </c>
      <c r="L49" s="466"/>
      <c r="M49" s="450"/>
      <c r="N49" s="450"/>
      <c r="O49" s="450"/>
      <c r="P49" s="450"/>
      <c r="Q49" s="450"/>
      <c r="R49" s="450"/>
      <c r="S49" s="450"/>
      <c r="T49" s="450">
        <v>-497</v>
      </c>
      <c r="U49" s="450"/>
      <c r="V49" s="450"/>
      <c r="W49" s="450"/>
      <c r="X49" s="450"/>
      <c r="Y49" s="450"/>
      <c r="Z49" s="450"/>
    </row>
    <row r="50" spans="1:26" x14ac:dyDescent="0.35">
      <c r="A50" s="458">
        <v>45674</v>
      </c>
      <c r="B50" s="454">
        <v>-59.94</v>
      </c>
      <c r="C50" s="436" t="s">
        <v>533</v>
      </c>
      <c r="D50" s="436" t="s">
        <v>534</v>
      </c>
      <c r="E50" s="436" t="s">
        <v>725</v>
      </c>
      <c r="F50" s="436" t="s">
        <v>698</v>
      </c>
      <c r="G50" s="436" t="b">
        <f>IF(A50="","",IF(Daten!$AE$4=0,TRUE,MONTH(A50)=Daten!$AE$4))</f>
        <v>1</v>
      </c>
      <c r="H50" s="460" t="s">
        <v>361</v>
      </c>
      <c r="I50" s="461" t="s">
        <v>58</v>
      </c>
      <c r="J50" s="463"/>
      <c r="K50" s="436" t="s">
        <v>699</v>
      </c>
      <c r="L50" s="465"/>
      <c r="M50" s="437"/>
      <c r="N50" s="437"/>
      <c r="O50" s="437"/>
      <c r="P50" s="437"/>
      <c r="Q50" s="437"/>
      <c r="R50" s="437"/>
      <c r="S50" s="437"/>
      <c r="T50" s="437">
        <v>-59.94</v>
      </c>
      <c r="U50" s="437"/>
      <c r="V50" s="437"/>
      <c r="W50" s="437"/>
      <c r="X50" s="437"/>
      <c r="Y50" s="437"/>
      <c r="Z50" s="437"/>
    </row>
    <row r="51" spans="1:26" x14ac:dyDescent="0.35">
      <c r="A51" s="459">
        <v>45677</v>
      </c>
      <c r="B51" s="455">
        <v>15</v>
      </c>
      <c r="C51" s="449" t="s">
        <v>528</v>
      </c>
      <c r="D51" s="449" t="s">
        <v>529</v>
      </c>
      <c r="E51" s="449" t="s">
        <v>703</v>
      </c>
      <c r="F51" s="449" t="s">
        <v>697</v>
      </c>
      <c r="G51" s="449" t="b">
        <f>IF(A51="","",IF(Daten!$AE$4=0,TRUE,MONTH(A51)=Daten!$AE$4))</f>
        <v>1</v>
      </c>
      <c r="H51" s="460" t="s">
        <v>387</v>
      </c>
      <c r="I51" s="461" t="s">
        <v>58</v>
      </c>
      <c r="J51" s="464"/>
      <c r="K51" s="449" t="s">
        <v>699</v>
      </c>
      <c r="L51" s="466"/>
      <c r="M51" s="450"/>
      <c r="N51" s="450"/>
      <c r="O51" s="450"/>
      <c r="P51" s="450"/>
      <c r="Q51" s="450"/>
      <c r="R51" s="450"/>
      <c r="S51" s="450">
        <v>15</v>
      </c>
      <c r="T51" s="450"/>
      <c r="U51" s="450"/>
      <c r="V51" s="450"/>
      <c r="W51" s="450"/>
      <c r="X51" s="450"/>
      <c r="Y51" s="450"/>
      <c r="Z51" s="450"/>
    </row>
    <row r="52" spans="1:26" x14ac:dyDescent="0.35">
      <c r="A52" s="458">
        <v>45684</v>
      </c>
      <c r="B52" s="454">
        <v>7.5</v>
      </c>
      <c r="C52" s="436" t="s">
        <v>558</v>
      </c>
      <c r="D52" s="436" t="s">
        <v>559</v>
      </c>
      <c r="E52" s="436" t="s">
        <v>701</v>
      </c>
      <c r="F52" s="436" t="s">
        <v>697</v>
      </c>
      <c r="G52" s="436" t="b">
        <f>IF(A52="","",IF(Daten!$AE$4=0,TRUE,MONTH(A52)=Daten!$AE$4))</f>
        <v>1</v>
      </c>
      <c r="H52" s="460" t="s">
        <v>282</v>
      </c>
      <c r="I52" s="461" t="s">
        <v>57</v>
      </c>
      <c r="J52" s="463"/>
      <c r="K52" s="436" t="s">
        <v>699</v>
      </c>
      <c r="L52" s="465"/>
      <c r="M52" s="437">
        <v>7.5</v>
      </c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437"/>
      <c r="Z52" s="437"/>
    </row>
    <row r="53" spans="1:26" x14ac:dyDescent="0.35">
      <c r="A53" s="459">
        <v>45684</v>
      </c>
      <c r="B53" s="455">
        <v>15</v>
      </c>
      <c r="C53" s="449" t="s">
        <v>552</v>
      </c>
      <c r="D53" s="449" t="s">
        <v>553</v>
      </c>
      <c r="E53" s="449" t="s">
        <v>702</v>
      </c>
      <c r="F53" s="449" t="s">
        <v>697</v>
      </c>
      <c r="G53" s="449" t="b">
        <f>IF(A53="","",IF(Daten!$AE$4=0,TRUE,MONTH(A53)=Daten!$AE$4))</f>
        <v>1</v>
      </c>
      <c r="H53" s="460" t="s">
        <v>387</v>
      </c>
      <c r="I53" s="462" t="s">
        <v>58</v>
      </c>
      <c r="J53" s="464"/>
      <c r="K53" s="449" t="s">
        <v>699</v>
      </c>
      <c r="L53" s="467" t="s">
        <v>727</v>
      </c>
      <c r="M53" s="450"/>
      <c r="N53" s="450"/>
      <c r="O53" s="450"/>
      <c r="P53" s="450"/>
      <c r="Q53" s="450"/>
      <c r="R53" s="450"/>
      <c r="S53" s="450">
        <v>15</v>
      </c>
      <c r="T53" s="450"/>
      <c r="U53" s="450"/>
      <c r="V53" s="450"/>
      <c r="W53" s="450"/>
      <c r="X53" s="450"/>
      <c r="Y53" s="450"/>
      <c r="Z53" s="450"/>
    </row>
    <row r="54" spans="1:26" x14ac:dyDescent="0.35">
      <c r="A54" s="458">
        <v>45684</v>
      </c>
      <c r="B54" s="454">
        <v>7.5</v>
      </c>
      <c r="C54" s="436" t="s">
        <v>552</v>
      </c>
      <c r="D54" s="436" t="s">
        <v>553</v>
      </c>
      <c r="E54" s="436" t="s">
        <v>700</v>
      </c>
      <c r="F54" s="436" t="s">
        <v>697</v>
      </c>
      <c r="G54" s="436" t="b">
        <f>IF(A54="","",IF(Daten!$AE$4=0,TRUE,MONTH(A54)=Daten!$AE$4))</f>
        <v>1</v>
      </c>
      <c r="H54" s="460" t="s">
        <v>282</v>
      </c>
      <c r="I54" s="461" t="s">
        <v>57</v>
      </c>
      <c r="J54" s="463"/>
      <c r="K54" s="436" t="s">
        <v>699</v>
      </c>
      <c r="L54" s="465"/>
      <c r="M54" s="437">
        <v>7.5</v>
      </c>
      <c r="N54" s="437"/>
      <c r="O54" s="437"/>
      <c r="P54" s="437"/>
      <c r="Q54" s="437"/>
      <c r="R54" s="437"/>
      <c r="S54" s="437"/>
      <c r="T54" s="437"/>
      <c r="U54" s="437"/>
      <c r="V54" s="437"/>
      <c r="W54" s="437"/>
      <c r="X54" s="437"/>
      <c r="Y54" s="437"/>
      <c r="Z54" s="437"/>
    </row>
    <row r="55" spans="1:26" x14ac:dyDescent="0.35">
      <c r="A55" s="459">
        <v>45686</v>
      </c>
      <c r="B55" s="455">
        <v>15</v>
      </c>
      <c r="C55" s="449" t="s">
        <v>547</v>
      </c>
      <c r="D55" s="449" t="s">
        <v>548</v>
      </c>
      <c r="E55" s="449" t="s">
        <v>282</v>
      </c>
      <c r="F55" s="449" t="s">
        <v>697</v>
      </c>
      <c r="G55" s="449" t="b">
        <f>IF(A55="","",IF(Daten!$AE$4=0,TRUE,MONTH(A55)=Daten!$AE$4))</f>
        <v>1</v>
      </c>
      <c r="H55" s="460" t="s">
        <v>282</v>
      </c>
      <c r="I55" s="461" t="s">
        <v>57</v>
      </c>
      <c r="J55" s="464"/>
      <c r="K55" s="449" t="s">
        <v>699</v>
      </c>
      <c r="L55" s="466"/>
      <c r="M55" s="450">
        <v>15</v>
      </c>
      <c r="N55" s="450"/>
      <c r="O55" s="450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</row>
    <row r="56" spans="1:26" x14ac:dyDescent="0.35">
      <c r="A56" s="520"/>
      <c r="B56" s="520"/>
      <c r="C56" s="520"/>
      <c r="D56" s="520"/>
      <c r="E56" s="520"/>
      <c r="F56" s="520"/>
      <c r="H56" s="520"/>
      <c r="K56" s="520"/>
      <c r="M56" s="520"/>
    </row>
    <row r="57" spans="1:26" x14ac:dyDescent="0.35">
      <c r="A57" s="520"/>
      <c r="B57" s="520"/>
      <c r="C57" s="520"/>
      <c r="D57" s="520"/>
      <c r="E57" s="520"/>
      <c r="F57" s="520"/>
      <c r="H57" s="520"/>
      <c r="K57" s="520"/>
      <c r="M57" s="520"/>
    </row>
    <row r="58" spans="1:26" x14ac:dyDescent="0.35">
      <c r="A58" s="520"/>
      <c r="B58" s="520"/>
      <c r="C58" s="520"/>
      <c r="D58" s="520"/>
      <c r="E58" s="520"/>
      <c r="F58" s="520"/>
      <c r="H58" s="520"/>
      <c r="K58" s="520"/>
      <c r="M58" s="520"/>
    </row>
    <row r="59" spans="1:26" x14ac:dyDescent="0.35">
      <c r="A59" s="520"/>
      <c r="B59" s="520"/>
      <c r="C59" s="520"/>
      <c r="D59" s="520"/>
      <c r="E59" s="520"/>
      <c r="F59" s="520"/>
      <c r="H59" s="520"/>
      <c r="K59" s="520"/>
      <c r="M59" s="520"/>
    </row>
    <row r="60" spans="1:26" x14ac:dyDescent="0.35">
      <c r="A60" s="520"/>
      <c r="B60" s="520"/>
      <c r="C60" s="520"/>
      <c r="D60" s="520"/>
      <c r="E60" s="520"/>
      <c r="F60" s="520"/>
      <c r="H60" s="520"/>
      <c r="K60" s="520"/>
      <c r="M60" s="520"/>
    </row>
    <row r="61" spans="1:26" x14ac:dyDescent="0.35">
      <c r="A61" s="520"/>
      <c r="B61" s="520"/>
      <c r="C61" s="520"/>
      <c r="D61" s="520"/>
      <c r="E61" s="520"/>
      <c r="F61" s="520"/>
      <c r="H61" s="520"/>
      <c r="K61" s="520"/>
      <c r="M61" s="520"/>
    </row>
    <row r="62" spans="1:26" x14ac:dyDescent="0.35">
      <c r="A62" s="520"/>
      <c r="B62" s="520"/>
      <c r="C62" s="520"/>
      <c r="D62" s="520"/>
      <c r="E62" s="520"/>
      <c r="F62" s="520"/>
      <c r="H62" s="520"/>
      <c r="K62" s="520"/>
      <c r="M62" s="520"/>
    </row>
    <row r="63" spans="1:26" x14ac:dyDescent="0.35">
      <c r="A63" s="520"/>
      <c r="B63" s="520"/>
      <c r="C63" s="520"/>
      <c r="D63" s="520"/>
      <c r="E63" s="520"/>
      <c r="F63" s="520"/>
      <c r="H63" s="520"/>
      <c r="K63" s="520"/>
      <c r="M63" s="520"/>
    </row>
    <row r="64" spans="1:26" x14ac:dyDescent="0.35">
      <c r="A64" s="520"/>
      <c r="B64" s="520"/>
      <c r="C64" s="520"/>
      <c r="D64" s="520"/>
      <c r="E64" s="520"/>
      <c r="F64" s="520"/>
      <c r="H64" s="520"/>
      <c r="K64" s="520"/>
      <c r="M64" s="520"/>
    </row>
    <row r="65" s="520" customFormat="1" x14ac:dyDescent="0.35"/>
    <row r="66" s="520" customFormat="1" x14ac:dyDescent="0.35"/>
    <row r="67" s="520" customFormat="1" x14ac:dyDescent="0.35"/>
    <row r="68" s="520" customFormat="1" x14ac:dyDescent="0.35"/>
    <row r="69" s="520" customFormat="1" x14ac:dyDescent="0.35"/>
    <row r="70" s="520" customFormat="1" x14ac:dyDescent="0.35"/>
    <row r="71" s="520" customFormat="1" x14ac:dyDescent="0.35"/>
    <row r="72" s="520" customFormat="1" x14ac:dyDescent="0.35"/>
    <row r="73" s="520" customFormat="1" x14ac:dyDescent="0.35"/>
    <row r="74" s="520" customFormat="1" x14ac:dyDescent="0.35"/>
    <row r="75" s="520" customFormat="1" x14ac:dyDescent="0.35"/>
    <row r="76" s="520" customFormat="1" x14ac:dyDescent="0.35"/>
    <row r="77" s="520" customFormat="1" x14ac:dyDescent="0.35"/>
    <row r="78" s="520" customFormat="1" x14ac:dyDescent="0.35"/>
    <row r="79" s="520" customFormat="1" x14ac:dyDescent="0.35"/>
    <row r="80" s="520" customFormat="1" x14ac:dyDescent="0.35"/>
    <row r="81" s="520" customFormat="1" x14ac:dyDescent="0.35"/>
    <row r="82" s="520" customFormat="1" x14ac:dyDescent="0.35"/>
    <row r="83" s="520" customFormat="1" x14ac:dyDescent="0.35"/>
    <row r="84" s="520" customFormat="1" x14ac:dyDescent="0.35"/>
    <row r="85" s="520" customFormat="1" x14ac:dyDescent="0.35"/>
    <row r="86" s="520" customFormat="1" x14ac:dyDescent="0.35"/>
    <row r="87" s="520" customFormat="1" x14ac:dyDescent="0.35"/>
    <row r="88" s="520" customFormat="1" x14ac:dyDescent="0.35"/>
    <row r="89" s="520" customFormat="1" x14ac:dyDescent="0.35"/>
    <row r="90" s="520" customFormat="1" x14ac:dyDescent="0.35"/>
    <row r="91" s="520" customFormat="1" x14ac:dyDescent="0.35"/>
    <row r="92" s="520" customFormat="1" x14ac:dyDescent="0.35"/>
    <row r="93" s="520" customFormat="1" x14ac:dyDescent="0.35"/>
    <row r="94" s="520" customFormat="1" x14ac:dyDescent="0.35"/>
    <row r="95" s="520" customFormat="1" x14ac:dyDescent="0.35"/>
    <row r="96" s="520" customFormat="1" x14ac:dyDescent="0.35"/>
    <row r="97" s="520" customFormat="1" x14ac:dyDescent="0.35"/>
    <row r="98" s="520" customFormat="1" x14ac:dyDescent="0.35"/>
    <row r="99" s="520" customFormat="1" x14ac:dyDescent="0.35"/>
    <row r="100" s="520" customFormat="1" x14ac:dyDescent="0.35"/>
    <row r="101" s="520" customFormat="1" x14ac:dyDescent="0.35"/>
    <row r="102" s="520" customFormat="1" x14ac:dyDescent="0.35"/>
    <row r="103" s="520" customFormat="1" x14ac:dyDescent="0.35"/>
    <row r="104" s="520" customFormat="1" x14ac:dyDescent="0.35"/>
    <row r="105" s="520" customFormat="1" x14ac:dyDescent="0.35"/>
    <row r="106" s="520" customFormat="1" x14ac:dyDescent="0.35"/>
    <row r="107" s="520" customFormat="1" x14ac:dyDescent="0.35"/>
    <row r="108" s="520" customFormat="1" x14ac:dyDescent="0.35"/>
    <row r="109" s="520" customFormat="1" x14ac:dyDescent="0.35"/>
    <row r="110" s="520" customFormat="1" x14ac:dyDescent="0.35"/>
    <row r="111" s="520" customFormat="1" x14ac:dyDescent="0.35"/>
    <row r="112" s="520" customFormat="1" x14ac:dyDescent="0.35"/>
    <row r="113" s="520" customFormat="1" x14ac:dyDescent="0.35"/>
    <row r="114" s="520" customFormat="1" x14ac:dyDescent="0.35"/>
    <row r="115" s="520" customFormat="1" x14ac:dyDescent="0.35"/>
    <row r="116" s="520" customFormat="1" x14ac:dyDescent="0.35"/>
    <row r="117" s="520" customFormat="1" x14ac:dyDescent="0.35"/>
    <row r="118" s="520" customFormat="1" x14ac:dyDescent="0.35"/>
    <row r="119" s="520" customFormat="1" x14ac:dyDescent="0.35"/>
    <row r="120" s="520" customFormat="1" x14ac:dyDescent="0.35"/>
    <row r="121" s="520" customFormat="1" x14ac:dyDescent="0.35"/>
    <row r="122" s="520" customFormat="1" x14ac:dyDescent="0.35"/>
    <row r="123" s="520" customFormat="1" x14ac:dyDescent="0.35"/>
    <row r="124" s="520" customFormat="1" x14ac:dyDescent="0.35"/>
    <row r="125" s="520" customFormat="1" x14ac:dyDescent="0.35"/>
    <row r="126" s="520" customFormat="1" x14ac:dyDescent="0.35"/>
    <row r="127" s="520" customFormat="1" x14ac:dyDescent="0.35"/>
    <row r="128" s="520" customFormat="1" x14ac:dyDescent="0.35"/>
    <row r="129" s="520" customFormat="1" x14ac:dyDescent="0.35"/>
    <row r="130" s="520" customFormat="1" x14ac:dyDescent="0.35"/>
    <row r="131" s="520" customFormat="1" x14ac:dyDescent="0.35"/>
    <row r="132" s="520" customFormat="1" x14ac:dyDescent="0.35"/>
    <row r="133" s="520" customFormat="1" x14ac:dyDescent="0.35"/>
    <row r="134" s="520" customFormat="1" x14ac:dyDescent="0.35"/>
    <row r="135" s="520" customFormat="1" x14ac:dyDescent="0.35"/>
    <row r="136" s="520" customFormat="1" x14ac:dyDescent="0.35"/>
    <row r="137" s="520" customFormat="1" x14ac:dyDescent="0.35"/>
    <row r="138" s="520" customFormat="1" x14ac:dyDescent="0.35"/>
    <row r="139" s="520" customFormat="1" x14ac:dyDescent="0.35"/>
    <row r="140" s="520" customFormat="1" x14ac:dyDescent="0.35"/>
    <row r="141" s="520" customFormat="1" x14ac:dyDescent="0.35"/>
    <row r="142" s="520" customFormat="1" x14ac:dyDescent="0.35"/>
    <row r="143" s="520" customFormat="1" x14ac:dyDescent="0.35"/>
    <row r="144" s="520" customFormat="1" x14ac:dyDescent="0.35"/>
    <row r="145" s="520" customFormat="1" x14ac:dyDescent="0.35"/>
    <row r="146" s="520" customFormat="1" x14ac:dyDescent="0.35"/>
    <row r="147" s="520" customFormat="1" x14ac:dyDescent="0.35"/>
    <row r="148" s="520" customFormat="1" x14ac:dyDescent="0.35"/>
    <row r="149" s="520" customFormat="1" x14ac:dyDescent="0.35"/>
    <row r="150" s="520" customFormat="1" x14ac:dyDescent="0.35"/>
    <row r="151" s="520" customFormat="1" x14ac:dyDescent="0.35"/>
    <row r="152" s="520" customFormat="1" x14ac:dyDescent="0.35"/>
    <row r="153" s="520" customFormat="1" x14ac:dyDescent="0.35"/>
    <row r="154" s="520" customFormat="1" x14ac:dyDescent="0.35"/>
    <row r="155" s="520" customFormat="1" x14ac:dyDescent="0.35"/>
    <row r="156" s="520" customFormat="1" x14ac:dyDescent="0.35"/>
    <row r="157" s="520" customFormat="1" x14ac:dyDescent="0.35"/>
    <row r="158" s="520" customFormat="1" x14ac:dyDescent="0.35"/>
    <row r="159" s="520" customFormat="1" x14ac:dyDescent="0.35"/>
    <row r="160" s="520" customFormat="1" x14ac:dyDescent="0.35"/>
    <row r="161" s="520" customFormat="1" x14ac:dyDescent="0.35"/>
    <row r="162" s="520" customFormat="1" x14ac:dyDescent="0.35"/>
    <row r="163" s="520" customFormat="1" x14ac:dyDescent="0.35"/>
    <row r="164" s="520" customFormat="1" x14ac:dyDescent="0.35"/>
    <row r="165" s="520" customFormat="1" x14ac:dyDescent="0.35"/>
    <row r="166" s="520" customFormat="1" x14ac:dyDescent="0.35"/>
    <row r="167" s="520" customFormat="1" x14ac:dyDescent="0.35"/>
    <row r="168" s="520" customFormat="1" x14ac:dyDescent="0.35"/>
    <row r="169" s="520" customFormat="1" x14ac:dyDescent="0.35"/>
    <row r="170" s="520" customFormat="1" x14ac:dyDescent="0.35"/>
    <row r="171" s="520" customFormat="1" x14ac:dyDescent="0.35"/>
    <row r="172" s="520" customFormat="1" x14ac:dyDescent="0.35"/>
    <row r="173" s="520" customFormat="1" x14ac:dyDescent="0.35"/>
    <row r="174" s="520" customFormat="1" x14ac:dyDescent="0.35"/>
    <row r="175" s="520" customFormat="1" x14ac:dyDescent="0.35"/>
    <row r="176" s="520" customFormat="1" x14ac:dyDescent="0.35"/>
    <row r="177" s="520" customFormat="1" x14ac:dyDescent="0.35"/>
    <row r="178" s="520" customFormat="1" x14ac:dyDescent="0.35"/>
    <row r="179" s="520" customFormat="1" x14ac:dyDescent="0.35"/>
    <row r="180" s="520" customFormat="1" x14ac:dyDescent="0.35"/>
    <row r="181" s="520" customFormat="1" x14ac:dyDescent="0.35"/>
    <row r="182" s="520" customFormat="1" x14ac:dyDescent="0.35"/>
    <row r="183" s="520" customFormat="1" x14ac:dyDescent="0.35"/>
    <row r="184" s="520" customFormat="1" x14ac:dyDescent="0.35"/>
    <row r="185" s="520" customFormat="1" x14ac:dyDescent="0.35"/>
    <row r="186" s="520" customFormat="1" x14ac:dyDescent="0.35"/>
    <row r="187" s="520" customFormat="1" x14ac:dyDescent="0.35"/>
    <row r="188" s="520" customFormat="1" x14ac:dyDescent="0.35"/>
    <row r="189" s="520" customFormat="1" x14ac:dyDescent="0.35"/>
    <row r="190" s="520" customFormat="1" x14ac:dyDescent="0.35"/>
    <row r="191" s="520" customFormat="1" x14ac:dyDescent="0.35"/>
    <row r="192" s="520" customFormat="1" x14ac:dyDescent="0.35"/>
    <row r="193" s="520" customFormat="1" x14ac:dyDescent="0.35"/>
    <row r="194" s="520" customFormat="1" x14ac:dyDescent="0.35"/>
    <row r="195" s="520" customFormat="1" x14ac:dyDescent="0.35"/>
    <row r="196" s="520" customFormat="1" x14ac:dyDescent="0.35"/>
    <row r="197" s="520" customFormat="1" x14ac:dyDescent="0.35"/>
    <row r="198" s="520" customFormat="1" x14ac:dyDescent="0.35"/>
    <row r="199" s="520" customFormat="1" x14ac:dyDescent="0.35"/>
    <row r="200" s="520" customFormat="1" x14ac:dyDescent="0.35"/>
    <row r="201" s="520" customFormat="1" x14ac:dyDescent="0.35"/>
    <row r="202" s="520" customFormat="1" x14ac:dyDescent="0.35"/>
    <row r="203" s="520" customFormat="1" x14ac:dyDescent="0.35"/>
    <row r="204" s="520" customFormat="1" x14ac:dyDescent="0.35"/>
    <row r="205" s="520" customFormat="1" x14ac:dyDescent="0.35"/>
    <row r="206" s="520" customFormat="1" x14ac:dyDescent="0.35"/>
    <row r="207" s="520" customFormat="1" x14ac:dyDescent="0.35"/>
    <row r="208" s="520" customFormat="1" x14ac:dyDescent="0.35"/>
    <row r="209" s="520" customFormat="1" x14ac:dyDescent="0.35"/>
    <row r="210" s="520" customFormat="1" x14ac:dyDescent="0.35"/>
    <row r="211" s="520" customFormat="1" x14ac:dyDescent="0.35"/>
    <row r="212" s="520" customFormat="1" x14ac:dyDescent="0.35"/>
    <row r="213" s="520" customFormat="1" x14ac:dyDescent="0.35"/>
    <row r="214" s="520" customFormat="1" x14ac:dyDescent="0.35"/>
    <row r="215" s="520" customFormat="1" x14ac:dyDescent="0.35"/>
    <row r="216" s="520" customFormat="1" x14ac:dyDescent="0.35"/>
    <row r="217" s="520" customFormat="1" x14ac:dyDescent="0.35"/>
    <row r="218" s="520" customFormat="1" x14ac:dyDescent="0.35"/>
    <row r="219" s="520" customFormat="1" x14ac:dyDescent="0.35"/>
    <row r="220" s="520" customFormat="1" x14ac:dyDescent="0.35"/>
    <row r="221" s="520" customFormat="1" x14ac:dyDescent="0.35"/>
    <row r="222" s="520" customFormat="1" x14ac:dyDescent="0.35"/>
    <row r="223" s="520" customFormat="1" x14ac:dyDescent="0.35"/>
    <row r="224" s="520" customFormat="1" x14ac:dyDescent="0.35"/>
    <row r="225" s="520" customFormat="1" x14ac:dyDescent="0.35"/>
    <row r="226" s="520" customFormat="1" x14ac:dyDescent="0.35"/>
    <row r="227" s="520" customFormat="1" x14ac:dyDescent="0.35"/>
    <row r="228" s="520" customFormat="1" x14ac:dyDescent="0.35"/>
    <row r="229" s="520" customFormat="1" x14ac:dyDescent="0.35"/>
    <row r="230" s="520" customFormat="1" x14ac:dyDescent="0.35"/>
    <row r="231" s="520" customFormat="1" x14ac:dyDescent="0.35"/>
    <row r="232" s="520" customFormat="1" x14ac:dyDescent="0.35"/>
    <row r="233" s="520" customFormat="1" x14ac:dyDescent="0.35"/>
    <row r="234" s="520" customFormat="1" x14ac:dyDescent="0.35"/>
    <row r="235" s="520" customFormat="1" x14ac:dyDescent="0.35"/>
    <row r="236" s="520" customFormat="1" x14ac:dyDescent="0.35"/>
    <row r="237" s="520" customFormat="1" x14ac:dyDescent="0.35"/>
    <row r="238" s="520" customFormat="1" x14ac:dyDescent="0.35"/>
    <row r="239" s="520" customFormat="1" x14ac:dyDescent="0.35"/>
    <row r="240" s="520" customFormat="1" x14ac:dyDescent="0.35"/>
    <row r="241" s="520" customFormat="1" x14ac:dyDescent="0.35"/>
    <row r="242" s="520" customFormat="1" x14ac:dyDescent="0.35"/>
    <row r="243" s="520" customFormat="1" x14ac:dyDescent="0.35"/>
    <row r="244" s="520" customFormat="1" x14ac:dyDescent="0.35"/>
    <row r="245" s="520" customFormat="1" x14ac:dyDescent="0.35"/>
    <row r="246" s="520" customFormat="1" x14ac:dyDescent="0.35"/>
    <row r="247" s="520" customFormat="1" x14ac:dyDescent="0.35"/>
    <row r="248" s="520" customFormat="1" x14ac:dyDescent="0.35"/>
    <row r="249" s="520" customFormat="1" x14ac:dyDescent="0.35"/>
    <row r="250" s="520" customFormat="1" x14ac:dyDescent="0.35"/>
    <row r="251" s="520" customFormat="1" x14ac:dyDescent="0.35"/>
    <row r="252" s="520" customFormat="1" x14ac:dyDescent="0.35"/>
    <row r="253" s="520" customFormat="1" x14ac:dyDescent="0.35"/>
    <row r="254" s="520" customFormat="1" x14ac:dyDescent="0.35"/>
    <row r="255" s="520" customFormat="1" x14ac:dyDescent="0.35"/>
    <row r="256" s="520" customFormat="1" x14ac:dyDescent="0.35"/>
    <row r="257" s="520" customFormat="1" x14ac:dyDescent="0.35"/>
    <row r="258" s="520" customFormat="1" x14ac:dyDescent="0.35"/>
    <row r="259" s="520" customFormat="1" x14ac:dyDescent="0.35"/>
    <row r="260" s="520" customFormat="1" x14ac:dyDescent="0.35"/>
    <row r="261" s="520" customFormat="1" x14ac:dyDescent="0.35"/>
    <row r="262" s="520" customFormat="1" x14ac:dyDescent="0.35"/>
    <row r="263" s="520" customFormat="1" x14ac:dyDescent="0.35"/>
    <row r="264" s="520" customFormat="1" x14ac:dyDescent="0.35"/>
    <row r="265" s="520" customFormat="1" x14ac:dyDescent="0.35"/>
    <row r="266" s="520" customFormat="1" x14ac:dyDescent="0.35"/>
    <row r="267" s="520" customFormat="1" x14ac:dyDescent="0.35"/>
    <row r="268" s="520" customFormat="1" x14ac:dyDescent="0.35"/>
    <row r="269" s="520" customFormat="1" x14ac:dyDescent="0.35"/>
    <row r="270" s="520" customFormat="1" x14ac:dyDescent="0.35"/>
    <row r="271" s="520" customFormat="1" x14ac:dyDescent="0.35"/>
    <row r="272" s="520" customFormat="1" x14ac:dyDescent="0.35"/>
    <row r="273" s="520" customFormat="1" x14ac:dyDescent="0.35"/>
    <row r="274" s="520" customFormat="1" x14ac:dyDescent="0.35"/>
    <row r="275" s="520" customFormat="1" x14ac:dyDescent="0.35"/>
    <row r="276" s="520" customFormat="1" x14ac:dyDescent="0.35"/>
    <row r="277" s="520" customFormat="1" x14ac:dyDescent="0.35"/>
    <row r="278" s="520" customFormat="1" x14ac:dyDescent="0.35"/>
    <row r="279" s="520" customFormat="1" x14ac:dyDescent="0.35"/>
    <row r="280" s="520" customFormat="1" x14ac:dyDescent="0.35"/>
    <row r="281" s="520" customFormat="1" x14ac:dyDescent="0.35"/>
    <row r="282" s="520" customFormat="1" x14ac:dyDescent="0.35"/>
    <row r="283" s="520" customFormat="1" x14ac:dyDescent="0.35"/>
    <row r="284" s="520" customFormat="1" x14ac:dyDescent="0.35"/>
    <row r="285" s="520" customFormat="1" x14ac:dyDescent="0.35"/>
    <row r="286" s="520" customFormat="1" x14ac:dyDescent="0.35"/>
    <row r="287" s="520" customFormat="1" x14ac:dyDescent="0.35"/>
    <row r="288" s="520" customFormat="1" x14ac:dyDescent="0.35"/>
    <row r="289" s="520" customFormat="1" x14ac:dyDescent="0.35"/>
    <row r="290" s="520" customFormat="1" x14ac:dyDescent="0.35"/>
    <row r="291" s="520" customFormat="1" x14ac:dyDescent="0.35"/>
    <row r="292" s="520" customFormat="1" x14ac:dyDescent="0.35"/>
    <row r="293" s="520" customFormat="1" x14ac:dyDescent="0.35"/>
    <row r="294" s="520" customFormat="1" x14ac:dyDescent="0.35"/>
    <row r="295" s="520" customFormat="1" x14ac:dyDescent="0.35"/>
    <row r="296" s="520" customFormat="1" x14ac:dyDescent="0.35"/>
    <row r="297" s="520" customFormat="1" x14ac:dyDescent="0.35"/>
    <row r="298" s="520" customFormat="1" x14ac:dyDescent="0.35"/>
    <row r="299" s="520" customFormat="1" x14ac:dyDescent="0.35"/>
    <row r="300" s="520" customFormat="1" x14ac:dyDescent="0.35"/>
    <row r="301" s="520" customFormat="1" x14ac:dyDescent="0.35"/>
    <row r="302" s="520" customFormat="1" x14ac:dyDescent="0.35"/>
    <row r="303" s="520" customFormat="1" x14ac:dyDescent="0.35"/>
    <row r="304" s="520" customFormat="1" x14ac:dyDescent="0.35"/>
    <row r="305" s="520" customFormat="1" x14ac:dyDescent="0.35"/>
    <row r="306" s="520" customFormat="1" x14ac:dyDescent="0.35"/>
    <row r="307" s="520" customFormat="1" x14ac:dyDescent="0.35"/>
    <row r="308" s="520" customFormat="1" x14ac:dyDescent="0.35"/>
    <row r="309" s="520" customFormat="1" x14ac:dyDescent="0.35"/>
    <row r="310" s="520" customFormat="1" x14ac:dyDescent="0.35"/>
    <row r="311" s="520" customFormat="1" x14ac:dyDescent="0.35"/>
    <row r="312" s="520" customFormat="1" x14ac:dyDescent="0.35"/>
    <row r="313" s="520" customFormat="1" x14ac:dyDescent="0.35"/>
    <row r="314" s="520" customFormat="1" x14ac:dyDescent="0.35"/>
    <row r="315" s="520" customFormat="1" x14ac:dyDescent="0.35"/>
    <row r="316" s="520" customFormat="1" x14ac:dyDescent="0.35"/>
    <row r="317" s="520" customFormat="1" x14ac:dyDescent="0.35"/>
    <row r="318" s="520" customFormat="1" x14ac:dyDescent="0.35"/>
    <row r="319" s="520" customFormat="1" x14ac:dyDescent="0.35"/>
    <row r="320" s="520" customFormat="1" x14ac:dyDescent="0.35"/>
    <row r="321" s="520" customFormat="1" x14ac:dyDescent="0.35"/>
    <row r="322" s="520" customFormat="1" x14ac:dyDescent="0.35"/>
    <row r="323" s="520" customFormat="1" x14ac:dyDescent="0.35"/>
    <row r="324" s="520" customFormat="1" x14ac:dyDescent="0.35"/>
    <row r="325" s="520" customFormat="1" x14ac:dyDescent="0.35"/>
    <row r="326" s="520" customFormat="1" x14ac:dyDescent="0.35"/>
    <row r="327" s="520" customFormat="1" x14ac:dyDescent="0.35"/>
    <row r="328" s="520" customFormat="1" x14ac:dyDescent="0.35"/>
    <row r="329" s="520" customFormat="1" x14ac:dyDescent="0.35"/>
    <row r="330" s="520" customFormat="1" x14ac:dyDescent="0.35"/>
    <row r="331" s="520" customFormat="1" x14ac:dyDescent="0.35"/>
    <row r="332" s="520" customFormat="1" x14ac:dyDescent="0.35"/>
    <row r="333" s="520" customFormat="1" x14ac:dyDescent="0.35"/>
    <row r="334" s="520" customFormat="1" x14ac:dyDescent="0.35"/>
    <row r="335" s="520" customFormat="1" x14ac:dyDescent="0.35"/>
    <row r="336" s="520" customFormat="1" x14ac:dyDescent="0.35"/>
    <row r="337" s="520" customFormat="1" x14ac:dyDescent="0.35"/>
    <row r="338" s="520" customFormat="1" x14ac:dyDescent="0.35"/>
    <row r="339" s="520" customFormat="1" x14ac:dyDescent="0.35"/>
    <row r="340" s="520" customFormat="1" x14ac:dyDescent="0.35"/>
    <row r="341" s="520" customFormat="1" x14ac:dyDescent="0.35"/>
    <row r="342" s="520" customFormat="1" x14ac:dyDescent="0.35"/>
    <row r="343" s="520" customFormat="1" x14ac:dyDescent="0.35"/>
    <row r="344" s="520" customFormat="1" x14ac:dyDescent="0.35"/>
    <row r="345" s="520" customFormat="1" x14ac:dyDescent="0.35"/>
    <row r="346" s="520" customFormat="1" x14ac:dyDescent="0.35"/>
    <row r="347" s="520" customFormat="1" x14ac:dyDescent="0.35"/>
    <row r="348" s="520" customFormat="1" x14ac:dyDescent="0.35"/>
    <row r="349" s="520" customFormat="1" x14ac:dyDescent="0.35"/>
    <row r="350" s="520" customFormat="1" x14ac:dyDescent="0.35"/>
    <row r="351" s="520" customFormat="1" x14ac:dyDescent="0.35"/>
    <row r="352" s="520" customFormat="1" x14ac:dyDescent="0.35"/>
    <row r="353" s="520" customFormat="1" x14ac:dyDescent="0.35"/>
    <row r="354" s="520" customFormat="1" x14ac:dyDescent="0.35"/>
    <row r="355" s="520" customFormat="1" x14ac:dyDescent="0.35"/>
    <row r="356" s="520" customFormat="1" x14ac:dyDescent="0.35"/>
    <row r="357" s="520" customFormat="1" x14ac:dyDescent="0.35"/>
    <row r="358" s="520" customFormat="1" x14ac:dyDescent="0.35"/>
    <row r="359" s="520" customFormat="1" x14ac:dyDescent="0.35"/>
    <row r="360" s="520" customFormat="1" x14ac:dyDescent="0.35"/>
    <row r="361" s="520" customFormat="1" x14ac:dyDescent="0.35"/>
    <row r="362" s="520" customFormat="1" x14ac:dyDescent="0.35"/>
    <row r="363" s="520" customFormat="1" x14ac:dyDescent="0.35"/>
    <row r="364" s="520" customFormat="1" x14ac:dyDescent="0.35"/>
    <row r="365" s="520" customFormat="1" x14ac:dyDescent="0.35"/>
    <row r="366" s="520" customFormat="1" x14ac:dyDescent="0.35"/>
    <row r="367" s="520" customFormat="1" x14ac:dyDescent="0.35"/>
    <row r="368" s="520" customFormat="1" x14ac:dyDescent="0.35"/>
    <row r="369" s="520" customFormat="1" x14ac:dyDescent="0.35"/>
    <row r="370" s="520" customFormat="1" x14ac:dyDescent="0.35"/>
    <row r="371" s="520" customFormat="1" x14ac:dyDescent="0.35"/>
    <row r="372" s="520" customFormat="1" x14ac:dyDescent="0.35"/>
    <row r="373" s="520" customFormat="1" x14ac:dyDescent="0.35"/>
    <row r="374" s="520" customFormat="1" x14ac:dyDescent="0.35"/>
    <row r="375" s="520" customFormat="1" x14ac:dyDescent="0.35"/>
    <row r="376" s="520" customFormat="1" x14ac:dyDescent="0.35"/>
    <row r="377" s="520" customFormat="1" x14ac:dyDescent="0.35"/>
    <row r="378" s="520" customFormat="1" x14ac:dyDescent="0.35"/>
    <row r="379" s="520" customFormat="1" x14ac:dyDescent="0.35"/>
    <row r="380" s="520" customFormat="1" x14ac:dyDescent="0.35"/>
    <row r="381" s="520" customFormat="1" x14ac:dyDescent="0.35"/>
    <row r="382" s="520" customFormat="1" x14ac:dyDescent="0.35"/>
    <row r="383" s="520" customFormat="1" x14ac:dyDescent="0.35"/>
    <row r="384" s="520" customFormat="1" x14ac:dyDescent="0.35"/>
    <row r="385" s="520" customFormat="1" x14ac:dyDescent="0.35"/>
    <row r="386" s="520" customFormat="1" x14ac:dyDescent="0.35"/>
    <row r="387" s="520" customFormat="1" x14ac:dyDescent="0.35"/>
    <row r="388" s="520" customFormat="1" x14ac:dyDescent="0.35"/>
    <row r="389" s="520" customFormat="1" x14ac:dyDescent="0.35"/>
    <row r="390" s="520" customFormat="1" x14ac:dyDescent="0.35"/>
    <row r="391" s="520" customFormat="1" x14ac:dyDescent="0.35"/>
    <row r="392" s="520" customFormat="1" x14ac:dyDescent="0.35"/>
    <row r="393" s="520" customFormat="1" x14ac:dyDescent="0.35"/>
    <row r="394" s="520" customFormat="1" x14ac:dyDescent="0.35"/>
    <row r="395" s="520" customFormat="1" x14ac:dyDescent="0.35"/>
    <row r="396" s="520" customFormat="1" x14ac:dyDescent="0.35"/>
    <row r="397" s="520" customFormat="1" x14ac:dyDescent="0.35"/>
    <row r="398" s="520" customFormat="1" x14ac:dyDescent="0.35"/>
    <row r="399" s="520" customFormat="1" x14ac:dyDescent="0.35"/>
    <row r="400" s="520" customFormat="1" x14ac:dyDescent="0.35"/>
    <row r="401" s="520" customFormat="1" x14ac:dyDescent="0.35"/>
    <row r="402" s="520" customFormat="1" x14ac:dyDescent="0.35"/>
    <row r="403" s="520" customFormat="1" x14ac:dyDescent="0.35"/>
    <row r="404" s="520" customFormat="1" x14ac:dyDescent="0.35"/>
    <row r="405" s="520" customFormat="1" x14ac:dyDescent="0.35"/>
    <row r="406" s="520" customFormat="1" x14ac:dyDescent="0.35"/>
    <row r="407" s="520" customFormat="1" x14ac:dyDescent="0.35"/>
    <row r="408" s="520" customFormat="1" x14ac:dyDescent="0.35"/>
    <row r="409" s="520" customFormat="1" x14ac:dyDescent="0.35"/>
    <row r="410" s="520" customFormat="1" x14ac:dyDescent="0.35"/>
    <row r="411" s="520" customFormat="1" x14ac:dyDescent="0.35"/>
    <row r="412" s="520" customFormat="1" x14ac:dyDescent="0.35"/>
    <row r="413" s="520" customFormat="1" x14ac:dyDescent="0.35"/>
    <row r="414" s="520" customFormat="1" x14ac:dyDescent="0.35"/>
    <row r="415" s="520" customFormat="1" x14ac:dyDescent="0.35"/>
    <row r="416" s="520" customFormat="1" x14ac:dyDescent="0.35"/>
    <row r="417" s="520" customFormat="1" x14ac:dyDescent="0.35"/>
    <row r="418" s="520" customFormat="1" x14ac:dyDescent="0.35"/>
    <row r="419" s="520" customFormat="1" x14ac:dyDescent="0.35"/>
    <row r="420" s="520" customFormat="1" x14ac:dyDescent="0.35"/>
    <row r="421" s="520" customFormat="1" x14ac:dyDescent="0.35"/>
    <row r="422" s="520" customFormat="1" x14ac:dyDescent="0.35"/>
    <row r="423" s="520" customFormat="1" x14ac:dyDescent="0.35"/>
    <row r="424" s="520" customFormat="1" x14ac:dyDescent="0.35"/>
    <row r="425" s="520" customFormat="1" x14ac:dyDescent="0.35"/>
    <row r="426" s="520" customFormat="1" x14ac:dyDescent="0.35"/>
    <row r="427" s="520" customFormat="1" x14ac:dyDescent="0.35"/>
    <row r="428" s="520" customFormat="1" x14ac:dyDescent="0.35"/>
    <row r="429" s="520" customFormat="1" x14ac:dyDescent="0.35"/>
    <row r="430" s="520" customFormat="1" x14ac:dyDescent="0.35"/>
    <row r="431" s="520" customFormat="1" x14ac:dyDescent="0.35"/>
    <row r="432" s="520" customFormat="1" x14ac:dyDescent="0.35"/>
    <row r="433" s="520" customFormat="1" x14ac:dyDescent="0.35"/>
    <row r="434" s="520" customFormat="1" x14ac:dyDescent="0.35"/>
    <row r="435" s="520" customFormat="1" x14ac:dyDescent="0.35"/>
    <row r="436" s="520" customFormat="1" x14ac:dyDescent="0.35"/>
    <row r="437" s="520" customFormat="1" x14ac:dyDescent="0.35"/>
    <row r="438" s="520" customFormat="1" x14ac:dyDescent="0.35"/>
    <row r="439" s="520" customFormat="1" x14ac:dyDescent="0.35"/>
    <row r="440" s="520" customFormat="1" x14ac:dyDescent="0.35"/>
    <row r="441" s="520" customFormat="1" x14ac:dyDescent="0.35"/>
    <row r="442" s="520" customFormat="1" x14ac:dyDescent="0.35"/>
    <row r="443" s="520" customFormat="1" x14ac:dyDescent="0.35"/>
    <row r="444" s="520" customFormat="1" x14ac:dyDescent="0.35"/>
    <row r="445" s="520" customFormat="1" x14ac:dyDescent="0.35"/>
    <row r="446" s="520" customFormat="1" x14ac:dyDescent="0.35"/>
    <row r="447" s="520" customFormat="1" x14ac:dyDescent="0.35"/>
    <row r="448" s="520" customFormat="1" x14ac:dyDescent="0.35"/>
    <row r="449" s="520" customFormat="1" x14ac:dyDescent="0.35"/>
    <row r="450" s="520" customFormat="1" x14ac:dyDescent="0.35"/>
    <row r="451" s="520" customFormat="1" x14ac:dyDescent="0.35"/>
    <row r="452" s="520" customFormat="1" x14ac:dyDescent="0.35"/>
    <row r="453" s="520" customFormat="1" x14ac:dyDescent="0.35"/>
    <row r="454" s="520" customFormat="1" x14ac:dyDescent="0.35"/>
    <row r="455" s="520" customFormat="1" x14ac:dyDescent="0.35"/>
    <row r="456" s="520" customFormat="1" x14ac:dyDescent="0.35"/>
    <row r="457" s="520" customFormat="1" x14ac:dyDescent="0.35"/>
    <row r="458" s="520" customFormat="1" x14ac:dyDescent="0.35"/>
    <row r="459" s="520" customFormat="1" x14ac:dyDescent="0.35"/>
    <row r="460" s="520" customFormat="1" x14ac:dyDescent="0.35"/>
    <row r="461" s="520" customFormat="1" x14ac:dyDescent="0.35"/>
    <row r="462" s="520" customFormat="1" x14ac:dyDescent="0.35"/>
    <row r="463" s="520" customFormat="1" x14ac:dyDescent="0.35"/>
    <row r="464" s="520" customFormat="1" x14ac:dyDescent="0.35"/>
    <row r="465" s="520" customFormat="1" x14ac:dyDescent="0.35"/>
    <row r="466" s="520" customFormat="1" x14ac:dyDescent="0.35"/>
    <row r="467" s="520" customFormat="1" x14ac:dyDescent="0.35"/>
    <row r="468" s="520" customFormat="1" x14ac:dyDescent="0.35"/>
    <row r="469" s="520" customFormat="1" x14ac:dyDescent="0.35"/>
    <row r="470" s="520" customFormat="1" x14ac:dyDescent="0.35"/>
    <row r="471" s="520" customFormat="1" x14ac:dyDescent="0.35"/>
    <row r="472" s="520" customFormat="1" x14ac:dyDescent="0.35"/>
    <row r="473" s="520" customFormat="1" x14ac:dyDescent="0.35"/>
    <row r="474" s="520" customFormat="1" x14ac:dyDescent="0.35"/>
    <row r="475" s="520" customFormat="1" x14ac:dyDescent="0.35"/>
    <row r="476" s="520" customFormat="1" x14ac:dyDescent="0.35"/>
    <row r="477" s="520" customFormat="1" x14ac:dyDescent="0.35"/>
    <row r="478" s="520" customFormat="1" x14ac:dyDescent="0.35"/>
    <row r="479" s="520" customFormat="1" x14ac:dyDescent="0.35"/>
    <row r="480" s="520" customFormat="1" x14ac:dyDescent="0.35"/>
  </sheetData>
  <sheetProtection sheet="1" objects="1" scenarios="1" selectLockedCells="1" autoFilter="0"/>
  <autoFilter ref="A27:Z55" xr:uid="{368963B4-6FB8-46B0-9706-7EC17FEA5AC1}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dataValidations count="1">
    <dataValidation type="list" errorStyle="information" allowBlank="1" sqref="I28:I55" xr:uid="{027AB9A1-5C26-467E-89B9-3A84F128B827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1511300</xdr:colOff>
                <xdr:row>8</xdr:row>
                <xdr:rowOff>6350</xdr:rowOff>
              </from>
              <to>
                <xdr:col>6</xdr:col>
                <xdr:colOff>1308100</xdr:colOff>
                <xdr:row>14</xdr:row>
                <xdr:rowOff>146050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269D92F0-D7A7-4E58-9180-B978936CC8C2}">
          <x14:formula1>
            <xm:f>Daten!$AF$4:$AF$14</xm:f>
          </x14:formula1>
          <xm:sqref>H51:H55 H28:H48</xm:sqref>
        </x14:dataValidation>
        <x14:dataValidation type="list" errorStyle="information" allowBlank="1" xr:uid="{4DEF62D2-9B7B-4087-93CB-85C24CD4A14C}">
          <x14:formula1>
            <xm:f>Daten!$AG$4:$AG$18</xm:f>
          </x14:formula1>
          <xm:sqref>H49:H50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topLeftCell="A5"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520" customWidth="1"/>
    <col min="2" max="2" width="11.26953125" style="515" customWidth="1"/>
    <col min="3" max="3" width="28.7265625" style="520" customWidth="1"/>
    <col min="4" max="4" width="20.453125" style="520" customWidth="1"/>
    <col min="5" max="5" width="12.26953125" style="520" customWidth="1"/>
    <col min="6" max="6" width="16" style="293" customWidth="1"/>
    <col min="7" max="7" width="18" style="520" customWidth="1"/>
    <col min="8" max="8" width="11.453125" style="520" customWidth="1"/>
    <col min="9" max="9" width="12.7265625" style="520" customWidth="1"/>
    <col min="10" max="10" width="13.54296875" style="520" customWidth="1"/>
    <col min="11" max="11" width="12.453125" style="520" customWidth="1"/>
    <col min="12" max="12" width="18.453125" style="520" customWidth="1"/>
    <col min="13" max="13" width="19.7265625" style="520" customWidth="1"/>
    <col min="14" max="14" width="23.1796875" style="520" customWidth="1"/>
    <col min="15" max="15" width="15.26953125" style="520" customWidth="1"/>
    <col min="16" max="16" width="13.7265625" style="520" customWidth="1"/>
    <col min="17" max="17" width="16.54296875" style="520" customWidth="1"/>
    <col min="18" max="18" width="14.1796875" style="520" customWidth="1"/>
    <col min="19" max="19" width="25.26953125" style="520" customWidth="1"/>
    <col min="20" max="20" width="20.7265625" style="520" customWidth="1"/>
    <col min="21" max="16384" width="11.453125" style="520"/>
  </cols>
  <sheetData>
    <row r="1" spans="1:13" ht="15" thickBot="1" x14ac:dyDescent="0.4">
      <c r="F1" s="520"/>
    </row>
    <row r="2" spans="1:13" ht="21.75" customHeight="1" x14ac:dyDescent="0.35">
      <c r="B2" s="587" t="s">
        <v>444</v>
      </c>
      <c r="C2" s="588"/>
      <c r="D2" s="17">
        <v>0</v>
      </c>
      <c r="F2" s="520"/>
    </row>
    <row r="3" spans="1:13" ht="21.75" customHeight="1" thickBot="1" x14ac:dyDescent="0.4">
      <c r="B3" s="589" t="s">
        <v>445</v>
      </c>
      <c r="C3" s="590"/>
      <c r="D3" s="16" t="s">
        <v>446</v>
      </c>
      <c r="F3" s="520"/>
    </row>
    <row r="4" spans="1:13" x14ac:dyDescent="0.35">
      <c r="F4" s="520"/>
    </row>
    <row r="5" spans="1:13" ht="50.25" customHeight="1" x14ac:dyDescent="0.35">
      <c r="B5" s="591" t="s">
        <v>62</v>
      </c>
      <c r="C5" s="591"/>
      <c r="D5" s="591"/>
      <c r="F5" s="520"/>
      <c r="M5" s="15" t="str">
        <f>C24</f>
        <v>xxx  2024</v>
      </c>
    </row>
    <row r="6" spans="1:13" ht="10.5" customHeight="1" x14ac:dyDescent="0.35">
      <c r="F6" s="520"/>
    </row>
    <row r="7" spans="1:13" x14ac:dyDescent="0.35">
      <c r="A7" s="592" t="s">
        <v>24</v>
      </c>
      <c r="B7" s="12" t="s">
        <v>40</v>
      </c>
      <c r="C7" s="284"/>
      <c r="D7" s="285" t="str">
        <f>IF(SUM(G27:G1048576)=0,"",SUM(G27:G1048576))</f>
        <v/>
      </c>
      <c r="F7" s="520"/>
    </row>
    <row r="8" spans="1:13" x14ac:dyDescent="0.35">
      <c r="A8" s="592"/>
      <c r="B8" s="13" t="s">
        <v>39</v>
      </c>
      <c r="C8" s="286"/>
      <c r="D8" s="287" t="str">
        <f>IF(SUM(H27:H1048576)=0,"",SUM(H27:H1048576))</f>
        <v/>
      </c>
      <c r="F8" s="520"/>
      <c r="I8" s="282"/>
    </row>
    <row r="9" spans="1:13" x14ac:dyDescent="0.35">
      <c r="A9" s="592"/>
      <c r="B9" s="12" t="s">
        <v>38</v>
      </c>
      <c r="C9" s="284"/>
      <c r="D9" s="285" t="str">
        <f>IF(SUM(I27:I1048576)=0,"",SUM(I27:I1048576))</f>
        <v/>
      </c>
      <c r="F9" s="520"/>
      <c r="I9" s="282"/>
    </row>
    <row r="10" spans="1:13" x14ac:dyDescent="0.35">
      <c r="A10" s="592"/>
      <c r="B10" s="13" t="s">
        <v>37</v>
      </c>
      <c r="C10" s="286"/>
      <c r="D10" s="287" t="str">
        <f>IF(SUM(J27:J1048576)=0,"",SUM(J27:J1048576))</f>
        <v/>
      </c>
      <c r="F10" s="520"/>
    </row>
    <row r="11" spans="1:13" x14ac:dyDescent="0.35">
      <c r="A11" s="592"/>
      <c r="B11" s="12" t="s">
        <v>36</v>
      </c>
      <c r="C11" s="284"/>
      <c r="D11" s="285" t="str">
        <f>IF(SUM(K27:K1048576)=0,"",SUM(K27:K1048576))</f>
        <v/>
      </c>
      <c r="F11" s="520"/>
      <c r="I11" s="282"/>
    </row>
    <row r="12" spans="1:13" x14ac:dyDescent="0.35">
      <c r="A12" s="592"/>
      <c r="B12" s="13" t="s">
        <v>32</v>
      </c>
      <c r="C12" s="286"/>
      <c r="D12" s="287" t="str">
        <f>IF(SUM(L27:L1048576)=0,"",SUM(L27:L1048576))</f>
        <v/>
      </c>
      <c r="F12" s="520"/>
      <c r="I12" s="282"/>
    </row>
    <row r="13" spans="1:13" ht="15" thickBot="1" x14ac:dyDescent="0.4">
      <c r="A13" s="592"/>
      <c r="B13" s="12" t="s">
        <v>35</v>
      </c>
      <c r="C13" s="284"/>
      <c r="D13" s="285" t="str">
        <f>IF(SUM(N27:N1048576)=0,"",SUM(N27:N1048576))</f>
        <v/>
      </c>
      <c r="F13" s="520"/>
      <c r="I13" s="282"/>
    </row>
    <row r="14" spans="1:13" ht="19" thickTop="1" x14ac:dyDescent="0.35">
      <c r="A14" s="592"/>
      <c r="B14" s="11" t="s">
        <v>28</v>
      </c>
      <c r="C14" s="288"/>
      <c r="D14" s="289">
        <f>SUM(D7:D13)</f>
        <v>0</v>
      </c>
      <c r="F14" s="520"/>
    </row>
    <row r="15" spans="1:13" ht="15" thickBot="1" x14ac:dyDescent="0.4">
      <c r="A15" s="519"/>
      <c r="B15" s="13" t="s">
        <v>27</v>
      </c>
      <c r="C15" s="286"/>
      <c r="D15" s="287" t="str">
        <f>IF(SUM(N27:N1048576)=0,"",SUM(N27:N1048576))</f>
        <v/>
      </c>
      <c r="F15" s="520"/>
    </row>
    <row r="16" spans="1:13" x14ac:dyDescent="0.35">
      <c r="A16" s="593" t="s">
        <v>23</v>
      </c>
      <c r="B16" s="10" t="s">
        <v>34</v>
      </c>
      <c r="C16" s="9"/>
      <c r="D16" s="8" t="str">
        <f>IF(SUM(O27:O1048576)=0,"",SUM(O27:O1048576))</f>
        <v/>
      </c>
      <c r="F16" s="520"/>
    </row>
    <row r="17" spans="1:20" x14ac:dyDescent="0.35">
      <c r="A17" s="594"/>
      <c r="B17" s="5" t="s">
        <v>33</v>
      </c>
      <c r="C17" s="4"/>
      <c r="D17" s="3" t="str">
        <f>IF(SUM(P27:P1048576)=0,"",SUM(P27:P1048576))</f>
        <v/>
      </c>
      <c r="F17" s="520"/>
    </row>
    <row r="18" spans="1:20" x14ac:dyDescent="0.35">
      <c r="A18" s="594"/>
      <c r="B18" s="1" t="s">
        <v>32</v>
      </c>
      <c r="C18" s="7"/>
      <c r="D18" s="6" t="str">
        <f>IF(SUM(Q27:Q1048576)=0,"",SUM(Q27:Q1048576))</f>
        <v/>
      </c>
      <c r="F18" s="520"/>
    </row>
    <row r="19" spans="1:20" x14ac:dyDescent="0.35">
      <c r="A19" s="594"/>
      <c r="B19" s="5" t="s">
        <v>31</v>
      </c>
      <c r="C19" s="4"/>
      <c r="D19" s="3" t="str">
        <f>IF(SUM(R27:R1048576)=0,"",SUM(R27:R1048576))</f>
        <v/>
      </c>
      <c r="F19" s="520"/>
    </row>
    <row r="20" spans="1:20" x14ac:dyDescent="0.35">
      <c r="A20" s="594"/>
      <c r="B20" s="1" t="s">
        <v>30</v>
      </c>
      <c r="C20" s="7"/>
      <c r="D20" s="6" t="str">
        <f>IF(SUM(S27:S1048576)=0,"",SUM(S27:S1048576))</f>
        <v/>
      </c>
      <c r="F20" s="520"/>
    </row>
    <row r="21" spans="1:20" x14ac:dyDescent="0.35">
      <c r="A21" s="594"/>
      <c r="B21" s="5" t="s">
        <v>29</v>
      </c>
      <c r="C21" s="4"/>
      <c r="D21" s="3" t="str">
        <f>IF(SUM(T27:T1048576)=0,"",SUM(T27:T1048576))</f>
        <v/>
      </c>
      <c r="F21" s="520"/>
    </row>
    <row r="22" spans="1:20" ht="18.5" x14ac:dyDescent="0.35">
      <c r="A22" s="594"/>
      <c r="B22" s="2" t="s">
        <v>28</v>
      </c>
      <c r="C22" s="290"/>
      <c r="D22" s="291">
        <f>SUM(D16:D21)</f>
        <v>0</v>
      </c>
      <c r="F22" s="520"/>
    </row>
    <row r="23" spans="1:20" x14ac:dyDescent="0.35">
      <c r="F23" s="520"/>
    </row>
    <row r="24" spans="1:20" ht="26" x14ac:dyDescent="0.35">
      <c r="B24" s="516" t="s">
        <v>61</v>
      </c>
      <c r="C24" s="578" t="s">
        <v>447</v>
      </c>
      <c r="D24" s="559"/>
      <c r="E24" s="559"/>
      <c r="F24" s="579"/>
      <c r="G24" s="580" t="str">
        <f>B5</f>
        <v>Vereinskasse</v>
      </c>
      <c r="H24" s="581"/>
      <c r="I24" s="581"/>
      <c r="J24" s="581"/>
      <c r="K24" s="581"/>
      <c r="L24" s="581"/>
      <c r="M24" s="581"/>
      <c r="N24" s="581"/>
      <c r="O24" s="581"/>
      <c r="P24" s="581"/>
      <c r="Q24" s="581"/>
      <c r="R24" s="581"/>
      <c r="S24" s="581"/>
      <c r="T24" s="581"/>
    </row>
    <row r="25" spans="1:20" s="283" customFormat="1" ht="21" x14ac:dyDescent="0.35">
      <c r="B25" s="177"/>
      <c r="C25" s="292"/>
      <c r="D25" s="292"/>
      <c r="E25" s="292"/>
      <c r="F25" s="292"/>
      <c r="G25" s="582" t="s">
        <v>24</v>
      </c>
      <c r="H25" s="583"/>
      <c r="I25" s="583"/>
      <c r="J25" s="583"/>
      <c r="K25" s="583"/>
      <c r="L25" s="583"/>
      <c r="M25" s="583"/>
      <c r="N25" s="584"/>
      <c r="O25" s="585" t="s">
        <v>23</v>
      </c>
      <c r="P25" s="586"/>
      <c r="Q25" s="586"/>
      <c r="R25" s="586"/>
      <c r="S25" s="586"/>
      <c r="T25" s="586"/>
    </row>
    <row r="26" spans="1:20" ht="31.5" customHeight="1" x14ac:dyDescent="0.35">
      <c r="B26" s="276" t="s">
        <v>21</v>
      </c>
      <c r="C26" s="277" t="s">
        <v>60</v>
      </c>
      <c r="D26" s="277" t="s">
        <v>19</v>
      </c>
      <c r="E26" s="277" t="s">
        <v>18</v>
      </c>
      <c r="F26" s="277" t="s">
        <v>516</v>
      </c>
      <c r="G26" s="278" t="s">
        <v>17</v>
      </c>
      <c r="H26" s="278" t="s">
        <v>16</v>
      </c>
      <c r="I26" s="278" t="s">
        <v>15</v>
      </c>
      <c r="J26" s="278" t="s">
        <v>14</v>
      </c>
      <c r="K26" s="278" t="s">
        <v>13</v>
      </c>
      <c r="L26" s="278" t="s">
        <v>12</v>
      </c>
      <c r="M26" s="278" t="s">
        <v>11</v>
      </c>
      <c r="N26" s="278" t="s">
        <v>59</v>
      </c>
      <c r="O26" s="279" t="s">
        <v>10</v>
      </c>
      <c r="P26" s="279" t="s">
        <v>9</v>
      </c>
      <c r="Q26" s="279" t="s">
        <v>8</v>
      </c>
      <c r="R26" s="279" t="s">
        <v>7</v>
      </c>
      <c r="S26" s="279" t="s">
        <v>6</v>
      </c>
      <c r="T26" s="280" t="s">
        <v>5</v>
      </c>
    </row>
    <row r="27" spans="1:20" x14ac:dyDescent="0.35">
      <c r="F27" s="527"/>
    </row>
    <row r="28" spans="1:20" x14ac:dyDescent="0.35">
      <c r="F28" s="527"/>
    </row>
    <row r="29" spans="1:20" x14ac:dyDescent="0.35">
      <c r="F29" s="527"/>
    </row>
    <row r="30" spans="1:20" x14ac:dyDescent="0.35">
      <c r="F30" s="527"/>
    </row>
    <row r="31" spans="1:20" x14ac:dyDescent="0.35">
      <c r="F31" s="527"/>
    </row>
    <row r="32" spans="1:20" x14ac:dyDescent="0.35">
      <c r="F32" s="527"/>
    </row>
    <row r="33" spans="6:6" x14ac:dyDescent="0.35">
      <c r="F33" s="527"/>
    </row>
    <row r="34" spans="6:6" x14ac:dyDescent="0.35">
      <c r="F34" s="527"/>
    </row>
    <row r="35" spans="6:6" x14ac:dyDescent="0.35">
      <c r="F35" s="527"/>
    </row>
    <row r="36" spans="6:6" x14ac:dyDescent="0.35">
      <c r="F36" s="527"/>
    </row>
    <row r="37" spans="6:6" x14ac:dyDescent="0.35">
      <c r="F37" s="527"/>
    </row>
    <row r="38" spans="6:6" x14ac:dyDescent="0.35">
      <c r="F38" s="527"/>
    </row>
    <row r="39" spans="6:6" x14ac:dyDescent="0.35">
      <c r="F39" s="527"/>
    </row>
    <row r="40" spans="6:6" x14ac:dyDescent="0.35">
      <c r="F40" s="527"/>
    </row>
    <row r="41" spans="6:6" x14ac:dyDescent="0.35">
      <c r="F41" s="527"/>
    </row>
    <row r="42" spans="6:6" x14ac:dyDescent="0.35">
      <c r="F42" s="527"/>
    </row>
    <row r="43" spans="6:6" x14ac:dyDescent="0.35">
      <c r="F43" s="527"/>
    </row>
    <row r="44" spans="6:6" x14ac:dyDescent="0.35">
      <c r="F44" s="527"/>
    </row>
    <row r="45" spans="6:6" x14ac:dyDescent="0.35">
      <c r="F45" s="527"/>
    </row>
    <row r="46" spans="6:6" x14ac:dyDescent="0.35">
      <c r="F46" s="527"/>
    </row>
    <row r="47" spans="6:6" x14ac:dyDescent="0.35">
      <c r="F47" s="527"/>
    </row>
    <row r="48" spans="6:6" x14ac:dyDescent="0.35">
      <c r="F48" s="527"/>
    </row>
    <row r="49" spans="6:6" x14ac:dyDescent="0.35">
      <c r="F49" s="527"/>
    </row>
    <row r="50" spans="6:6" x14ac:dyDescent="0.35">
      <c r="F50" s="527"/>
    </row>
    <row r="51" spans="6:6" x14ac:dyDescent="0.35">
      <c r="F51" s="527"/>
    </row>
    <row r="52" spans="6:6" x14ac:dyDescent="0.35">
      <c r="F52" s="527"/>
    </row>
    <row r="53" spans="6:6" x14ac:dyDescent="0.35">
      <c r="F53" s="527"/>
    </row>
    <row r="54" spans="6:6" x14ac:dyDescent="0.35">
      <c r="F54" s="527"/>
    </row>
    <row r="55" spans="6:6" x14ac:dyDescent="0.35">
      <c r="F55" s="527"/>
    </row>
    <row r="56" spans="6:6" x14ac:dyDescent="0.35">
      <c r="F56" s="527"/>
    </row>
    <row r="57" spans="6:6" x14ac:dyDescent="0.35">
      <c r="F57" s="527"/>
    </row>
    <row r="58" spans="6:6" x14ac:dyDescent="0.35">
      <c r="F58" s="527"/>
    </row>
    <row r="59" spans="6:6" x14ac:dyDescent="0.35">
      <c r="F59" s="527"/>
    </row>
    <row r="60" spans="6:6" x14ac:dyDescent="0.35">
      <c r="F60" s="527"/>
    </row>
    <row r="61" spans="6:6" x14ac:dyDescent="0.35">
      <c r="F61" s="527"/>
    </row>
    <row r="62" spans="6:6" x14ac:dyDescent="0.35">
      <c r="F62" s="527"/>
    </row>
    <row r="63" spans="6:6" x14ac:dyDescent="0.35">
      <c r="F63" s="527"/>
    </row>
    <row r="64" spans="6:6" x14ac:dyDescent="0.35">
      <c r="F64" s="527"/>
    </row>
    <row r="65" spans="6:6" x14ac:dyDescent="0.35">
      <c r="F65" s="527"/>
    </row>
    <row r="66" spans="6:6" x14ac:dyDescent="0.35">
      <c r="F66" s="527"/>
    </row>
    <row r="67" spans="6:6" x14ac:dyDescent="0.35">
      <c r="F67" s="527"/>
    </row>
    <row r="68" spans="6:6" x14ac:dyDescent="0.35">
      <c r="F68" s="527"/>
    </row>
    <row r="69" spans="6:6" x14ac:dyDescent="0.35">
      <c r="F69" s="527"/>
    </row>
    <row r="70" spans="6:6" x14ac:dyDescent="0.35">
      <c r="F70" s="527"/>
    </row>
    <row r="71" spans="6:6" x14ac:dyDescent="0.35">
      <c r="F71" s="527"/>
    </row>
    <row r="72" spans="6:6" x14ac:dyDescent="0.35">
      <c r="F72" s="527"/>
    </row>
    <row r="73" spans="6:6" x14ac:dyDescent="0.35">
      <c r="F73" s="527"/>
    </row>
    <row r="74" spans="6:6" x14ac:dyDescent="0.35">
      <c r="F74" s="527"/>
    </row>
    <row r="75" spans="6:6" x14ac:dyDescent="0.35">
      <c r="F75" s="527"/>
    </row>
    <row r="76" spans="6:6" x14ac:dyDescent="0.35">
      <c r="F76" s="527"/>
    </row>
    <row r="77" spans="6:6" x14ac:dyDescent="0.35">
      <c r="F77" s="527"/>
    </row>
    <row r="78" spans="6:6" x14ac:dyDescent="0.35">
      <c r="F78" s="527"/>
    </row>
    <row r="79" spans="6:6" x14ac:dyDescent="0.35">
      <c r="F79" s="527"/>
    </row>
    <row r="80" spans="6:6" x14ac:dyDescent="0.35">
      <c r="F80" s="527"/>
    </row>
    <row r="81" spans="6:6" x14ac:dyDescent="0.35">
      <c r="F81" s="527"/>
    </row>
    <row r="82" spans="6:6" x14ac:dyDescent="0.35">
      <c r="F82" s="527"/>
    </row>
    <row r="83" spans="6:6" x14ac:dyDescent="0.35">
      <c r="F83" s="527"/>
    </row>
    <row r="84" spans="6:6" x14ac:dyDescent="0.35">
      <c r="F84" s="527"/>
    </row>
    <row r="85" spans="6:6" x14ac:dyDescent="0.35">
      <c r="F85" s="527"/>
    </row>
    <row r="86" spans="6:6" x14ac:dyDescent="0.35">
      <c r="F86" s="527"/>
    </row>
    <row r="87" spans="6:6" x14ac:dyDescent="0.35">
      <c r="F87" s="527"/>
    </row>
    <row r="88" spans="6:6" x14ac:dyDescent="0.35">
      <c r="F88" s="527"/>
    </row>
    <row r="89" spans="6:6" x14ac:dyDescent="0.35">
      <c r="F89" s="527"/>
    </row>
    <row r="90" spans="6:6" x14ac:dyDescent="0.35">
      <c r="F90" s="527"/>
    </row>
    <row r="91" spans="6:6" x14ac:dyDescent="0.35">
      <c r="F91" s="527"/>
    </row>
    <row r="92" spans="6:6" x14ac:dyDescent="0.35">
      <c r="F92" s="527"/>
    </row>
    <row r="93" spans="6:6" x14ac:dyDescent="0.35">
      <c r="F93" s="527"/>
    </row>
    <row r="94" spans="6:6" x14ac:dyDescent="0.35">
      <c r="F94" s="527"/>
    </row>
    <row r="95" spans="6:6" x14ac:dyDescent="0.35">
      <c r="F95" s="527"/>
    </row>
    <row r="96" spans="6:6" x14ac:dyDescent="0.35">
      <c r="F96" s="527"/>
    </row>
    <row r="97" spans="6:6" x14ac:dyDescent="0.35">
      <c r="F97" s="527"/>
    </row>
    <row r="98" spans="6:6" x14ac:dyDescent="0.35">
      <c r="F98" s="527"/>
    </row>
    <row r="99" spans="6:6" x14ac:dyDescent="0.35">
      <c r="F99" s="527"/>
    </row>
    <row r="100" spans="6:6" x14ac:dyDescent="0.35">
      <c r="F100" s="527"/>
    </row>
    <row r="101" spans="6:6" x14ac:dyDescent="0.35">
      <c r="F101" s="527"/>
    </row>
    <row r="102" spans="6:6" x14ac:dyDescent="0.35">
      <c r="F102" s="527"/>
    </row>
    <row r="103" spans="6:6" x14ac:dyDescent="0.35">
      <c r="F103" s="527"/>
    </row>
    <row r="104" spans="6:6" x14ac:dyDescent="0.35">
      <c r="F104" s="527"/>
    </row>
    <row r="105" spans="6:6" x14ac:dyDescent="0.35">
      <c r="F105" s="527"/>
    </row>
    <row r="106" spans="6:6" x14ac:dyDescent="0.35">
      <c r="F106" s="527"/>
    </row>
    <row r="107" spans="6:6" x14ac:dyDescent="0.35">
      <c r="F107" s="527"/>
    </row>
    <row r="108" spans="6:6" x14ac:dyDescent="0.35">
      <c r="F108" s="527"/>
    </row>
    <row r="109" spans="6:6" x14ac:dyDescent="0.35">
      <c r="F109" s="527"/>
    </row>
    <row r="110" spans="6:6" x14ac:dyDescent="0.35">
      <c r="F110" s="527"/>
    </row>
    <row r="111" spans="6:6" x14ac:dyDescent="0.35">
      <c r="F111" s="527"/>
    </row>
    <row r="112" spans="6:6" x14ac:dyDescent="0.35">
      <c r="F112" s="527"/>
    </row>
    <row r="113" spans="6:6" x14ac:dyDescent="0.35">
      <c r="F113" s="527"/>
    </row>
    <row r="114" spans="6:6" x14ac:dyDescent="0.35">
      <c r="F114" s="527"/>
    </row>
    <row r="115" spans="6:6" x14ac:dyDescent="0.35">
      <c r="F115" s="527"/>
    </row>
    <row r="116" spans="6:6" x14ac:dyDescent="0.35">
      <c r="F116" s="527"/>
    </row>
    <row r="117" spans="6:6" x14ac:dyDescent="0.35">
      <c r="F117" s="527"/>
    </row>
    <row r="118" spans="6:6" x14ac:dyDescent="0.35">
      <c r="F118" s="527"/>
    </row>
    <row r="119" spans="6:6" x14ac:dyDescent="0.35">
      <c r="F119" s="527"/>
    </row>
    <row r="120" spans="6:6" x14ac:dyDescent="0.35">
      <c r="F120" s="527"/>
    </row>
    <row r="121" spans="6:6" x14ac:dyDescent="0.35">
      <c r="F121" s="527"/>
    </row>
    <row r="122" spans="6:6" x14ac:dyDescent="0.35">
      <c r="F122" s="527"/>
    </row>
    <row r="123" spans="6:6" x14ac:dyDescent="0.35">
      <c r="F123" s="527"/>
    </row>
    <row r="124" spans="6:6" x14ac:dyDescent="0.35">
      <c r="F124" s="527"/>
    </row>
    <row r="125" spans="6:6" x14ac:dyDescent="0.35">
      <c r="F125" s="527"/>
    </row>
    <row r="126" spans="6:6" x14ac:dyDescent="0.35">
      <c r="F126" s="527"/>
    </row>
    <row r="127" spans="6:6" x14ac:dyDescent="0.35">
      <c r="F127" s="527"/>
    </row>
    <row r="128" spans="6:6" x14ac:dyDescent="0.35">
      <c r="F128" s="527"/>
    </row>
    <row r="129" spans="6:6" x14ac:dyDescent="0.35">
      <c r="F129" s="527"/>
    </row>
    <row r="130" spans="6:6" x14ac:dyDescent="0.35">
      <c r="F130" s="527"/>
    </row>
    <row r="131" spans="6:6" x14ac:dyDescent="0.35">
      <c r="F131" s="527"/>
    </row>
    <row r="132" spans="6:6" x14ac:dyDescent="0.35">
      <c r="F132" s="527"/>
    </row>
    <row r="133" spans="6:6" x14ac:dyDescent="0.35">
      <c r="F133" s="527"/>
    </row>
    <row r="134" spans="6:6" x14ac:dyDescent="0.35">
      <c r="F134" s="527"/>
    </row>
    <row r="135" spans="6:6" x14ac:dyDescent="0.35">
      <c r="F135" s="527"/>
    </row>
    <row r="136" spans="6:6" x14ac:dyDescent="0.35">
      <c r="F136" s="527"/>
    </row>
    <row r="137" spans="6:6" x14ac:dyDescent="0.35">
      <c r="F137" s="527"/>
    </row>
    <row r="138" spans="6:6" x14ac:dyDescent="0.35">
      <c r="F138" s="527"/>
    </row>
    <row r="139" spans="6:6" x14ac:dyDescent="0.35">
      <c r="F139" s="527"/>
    </row>
    <row r="140" spans="6:6" x14ac:dyDescent="0.35">
      <c r="F140" s="527"/>
    </row>
    <row r="141" spans="6:6" x14ac:dyDescent="0.35">
      <c r="F141" s="527"/>
    </row>
    <row r="142" spans="6:6" x14ac:dyDescent="0.35">
      <c r="F142" s="527"/>
    </row>
    <row r="143" spans="6:6" x14ac:dyDescent="0.35">
      <c r="F143" s="527"/>
    </row>
    <row r="144" spans="6:6" x14ac:dyDescent="0.35">
      <c r="F144" s="527"/>
    </row>
    <row r="145" spans="6:6" x14ac:dyDescent="0.35">
      <c r="F145" s="527"/>
    </row>
    <row r="146" spans="6:6" x14ac:dyDescent="0.35">
      <c r="F146" s="527"/>
    </row>
    <row r="147" spans="6:6" x14ac:dyDescent="0.35">
      <c r="F147" s="527"/>
    </row>
    <row r="148" spans="6:6" x14ac:dyDescent="0.35">
      <c r="F148" s="527"/>
    </row>
    <row r="149" spans="6:6" x14ac:dyDescent="0.35">
      <c r="F149" s="527"/>
    </row>
    <row r="150" spans="6:6" x14ac:dyDescent="0.35">
      <c r="F150" s="527"/>
    </row>
    <row r="151" spans="6:6" x14ac:dyDescent="0.35">
      <c r="F151" s="527"/>
    </row>
    <row r="152" spans="6:6" x14ac:dyDescent="0.35">
      <c r="F152" s="527"/>
    </row>
    <row r="153" spans="6:6" x14ac:dyDescent="0.35">
      <c r="F153" s="527"/>
    </row>
    <row r="154" spans="6:6" x14ac:dyDescent="0.35">
      <c r="F154" s="527"/>
    </row>
    <row r="155" spans="6:6" x14ac:dyDescent="0.35">
      <c r="F155" s="527"/>
    </row>
    <row r="156" spans="6:6" x14ac:dyDescent="0.35">
      <c r="F156" s="527"/>
    </row>
    <row r="157" spans="6:6" x14ac:dyDescent="0.35">
      <c r="F157" s="527"/>
    </row>
    <row r="158" spans="6:6" x14ac:dyDescent="0.35">
      <c r="F158" s="527"/>
    </row>
    <row r="159" spans="6:6" x14ac:dyDescent="0.35">
      <c r="F159" s="527"/>
    </row>
    <row r="160" spans="6:6" x14ac:dyDescent="0.35">
      <c r="F160" s="527"/>
    </row>
    <row r="161" spans="6:6" x14ac:dyDescent="0.35">
      <c r="F161" s="527"/>
    </row>
    <row r="162" spans="6:6" x14ac:dyDescent="0.35">
      <c r="F162" s="527"/>
    </row>
    <row r="163" spans="6:6" x14ac:dyDescent="0.35">
      <c r="F163" s="527"/>
    </row>
    <row r="164" spans="6:6" x14ac:dyDescent="0.35">
      <c r="F164" s="527"/>
    </row>
    <row r="165" spans="6:6" x14ac:dyDescent="0.35">
      <c r="F165" s="527"/>
    </row>
    <row r="166" spans="6:6" x14ac:dyDescent="0.35">
      <c r="F166" s="527"/>
    </row>
    <row r="167" spans="6:6" x14ac:dyDescent="0.35">
      <c r="F167" s="527"/>
    </row>
    <row r="168" spans="6:6" x14ac:dyDescent="0.35">
      <c r="F168" s="527"/>
    </row>
    <row r="169" spans="6:6" x14ac:dyDescent="0.35">
      <c r="F169" s="527"/>
    </row>
    <row r="170" spans="6:6" x14ac:dyDescent="0.35">
      <c r="F170" s="527"/>
    </row>
    <row r="171" spans="6:6" x14ac:dyDescent="0.35">
      <c r="F171" s="527"/>
    </row>
    <row r="172" spans="6:6" x14ac:dyDescent="0.35">
      <c r="F172" s="527"/>
    </row>
    <row r="173" spans="6:6" x14ac:dyDescent="0.35">
      <c r="F173" s="527"/>
    </row>
    <row r="174" spans="6:6" x14ac:dyDescent="0.35">
      <c r="F174" s="527"/>
    </row>
    <row r="175" spans="6:6" x14ac:dyDescent="0.35">
      <c r="F175" s="527"/>
    </row>
    <row r="176" spans="6:6" x14ac:dyDescent="0.35">
      <c r="F176" s="527"/>
    </row>
    <row r="177" spans="6:6" x14ac:dyDescent="0.35">
      <c r="F177" s="527"/>
    </row>
    <row r="178" spans="6:6" x14ac:dyDescent="0.35">
      <c r="F178" s="527"/>
    </row>
    <row r="179" spans="6:6" x14ac:dyDescent="0.35">
      <c r="F179" s="527"/>
    </row>
    <row r="180" spans="6:6" x14ac:dyDescent="0.35">
      <c r="F180" s="527"/>
    </row>
    <row r="181" spans="6:6" x14ac:dyDescent="0.35">
      <c r="F181" s="527"/>
    </row>
    <row r="182" spans="6:6" x14ac:dyDescent="0.35">
      <c r="F182" s="527"/>
    </row>
    <row r="183" spans="6:6" x14ac:dyDescent="0.35">
      <c r="F183" s="527"/>
    </row>
    <row r="184" spans="6:6" x14ac:dyDescent="0.35">
      <c r="F184" s="527"/>
    </row>
    <row r="185" spans="6:6" x14ac:dyDescent="0.35">
      <c r="F185" s="527"/>
    </row>
    <row r="186" spans="6:6" x14ac:dyDescent="0.35">
      <c r="F186" s="527"/>
    </row>
    <row r="187" spans="6:6" x14ac:dyDescent="0.35">
      <c r="F187" s="527"/>
    </row>
    <row r="188" spans="6:6" x14ac:dyDescent="0.35">
      <c r="F188" s="527"/>
    </row>
    <row r="189" spans="6:6" x14ac:dyDescent="0.35">
      <c r="F189" s="527"/>
    </row>
    <row r="190" spans="6:6" x14ac:dyDescent="0.35">
      <c r="F190" s="527"/>
    </row>
    <row r="191" spans="6:6" x14ac:dyDescent="0.35">
      <c r="F191" s="527"/>
    </row>
    <row r="192" spans="6:6" x14ac:dyDescent="0.35">
      <c r="F192" s="527"/>
    </row>
    <row r="193" spans="6:6" x14ac:dyDescent="0.35">
      <c r="F193" s="527"/>
    </row>
    <row r="194" spans="6:6" x14ac:dyDescent="0.35">
      <c r="F194" s="527"/>
    </row>
    <row r="195" spans="6:6" x14ac:dyDescent="0.35">
      <c r="F195" s="527"/>
    </row>
    <row r="196" spans="6:6" x14ac:dyDescent="0.35">
      <c r="F196" s="527"/>
    </row>
    <row r="197" spans="6:6" x14ac:dyDescent="0.35">
      <c r="F197" s="527"/>
    </row>
    <row r="198" spans="6:6" x14ac:dyDescent="0.35">
      <c r="F198" s="527"/>
    </row>
    <row r="199" spans="6:6" x14ac:dyDescent="0.35">
      <c r="F199" s="527"/>
    </row>
    <row r="200" spans="6:6" x14ac:dyDescent="0.35">
      <c r="F200" s="527"/>
    </row>
    <row r="201" spans="6:6" x14ac:dyDescent="0.35">
      <c r="F201" s="527"/>
    </row>
    <row r="202" spans="6:6" x14ac:dyDescent="0.35">
      <c r="F202" s="527"/>
    </row>
    <row r="203" spans="6:6" x14ac:dyDescent="0.35">
      <c r="F203" s="527"/>
    </row>
    <row r="204" spans="6:6" x14ac:dyDescent="0.35">
      <c r="F204" s="527"/>
    </row>
    <row r="205" spans="6:6" x14ac:dyDescent="0.35">
      <c r="F205" s="527"/>
    </row>
    <row r="206" spans="6:6" x14ac:dyDescent="0.35">
      <c r="F206" s="527"/>
    </row>
    <row r="207" spans="6:6" x14ac:dyDescent="0.35">
      <c r="F207" s="527"/>
    </row>
    <row r="208" spans="6:6" x14ac:dyDescent="0.35">
      <c r="F208" s="527"/>
    </row>
    <row r="209" spans="6:6" x14ac:dyDescent="0.35">
      <c r="F209" s="527"/>
    </row>
    <row r="210" spans="6:6" x14ac:dyDescent="0.35">
      <c r="F210" s="527"/>
    </row>
    <row r="211" spans="6:6" x14ac:dyDescent="0.35">
      <c r="F211" s="527"/>
    </row>
    <row r="212" spans="6:6" x14ac:dyDescent="0.35">
      <c r="F212" s="527"/>
    </row>
    <row r="213" spans="6:6" x14ac:dyDescent="0.35">
      <c r="F213" s="527"/>
    </row>
    <row r="214" spans="6:6" x14ac:dyDescent="0.35">
      <c r="F214" s="527"/>
    </row>
    <row r="215" spans="6:6" x14ac:dyDescent="0.35">
      <c r="F215" s="527"/>
    </row>
    <row r="216" spans="6:6" x14ac:dyDescent="0.35">
      <c r="F216" s="527"/>
    </row>
    <row r="217" spans="6:6" x14ac:dyDescent="0.35">
      <c r="F217" s="527"/>
    </row>
    <row r="218" spans="6:6" x14ac:dyDescent="0.35">
      <c r="F218" s="527"/>
    </row>
    <row r="219" spans="6:6" x14ac:dyDescent="0.35">
      <c r="F219" s="527"/>
    </row>
    <row r="220" spans="6:6" x14ac:dyDescent="0.35">
      <c r="F220" s="527"/>
    </row>
    <row r="221" spans="6:6" x14ac:dyDescent="0.35">
      <c r="F221" s="527"/>
    </row>
    <row r="222" spans="6:6" x14ac:dyDescent="0.35">
      <c r="F222" s="527"/>
    </row>
    <row r="223" spans="6:6" x14ac:dyDescent="0.35">
      <c r="F223" s="527"/>
    </row>
    <row r="224" spans="6:6" x14ac:dyDescent="0.35">
      <c r="F224" s="527"/>
    </row>
    <row r="225" spans="6:6" x14ac:dyDescent="0.35">
      <c r="F225" s="527"/>
    </row>
    <row r="226" spans="6:6" x14ac:dyDescent="0.35">
      <c r="F226" s="527"/>
    </row>
    <row r="227" spans="6:6" x14ac:dyDescent="0.35">
      <c r="F227" s="527"/>
    </row>
    <row r="228" spans="6:6" x14ac:dyDescent="0.35">
      <c r="F228" s="527"/>
    </row>
    <row r="229" spans="6:6" x14ac:dyDescent="0.35">
      <c r="F229" s="527"/>
    </row>
    <row r="230" spans="6:6" x14ac:dyDescent="0.35">
      <c r="F230" s="527"/>
    </row>
    <row r="231" spans="6:6" x14ac:dyDescent="0.35">
      <c r="F231" s="527"/>
    </row>
    <row r="232" spans="6:6" x14ac:dyDescent="0.35">
      <c r="F232" s="527"/>
    </row>
    <row r="233" spans="6:6" x14ac:dyDescent="0.35">
      <c r="F233" s="527"/>
    </row>
    <row r="234" spans="6:6" x14ac:dyDescent="0.35">
      <c r="F234" s="527"/>
    </row>
    <row r="235" spans="6:6" x14ac:dyDescent="0.35">
      <c r="F235" s="527"/>
    </row>
    <row r="236" spans="6:6" x14ac:dyDescent="0.35">
      <c r="F236" s="527"/>
    </row>
    <row r="237" spans="6:6" x14ac:dyDescent="0.35">
      <c r="F237" s="527"/>
    </row>
    <row r="238" spans="6:6" x14ac:dyDescent="0.35">
      <c r="F238" s="527"/>
    </row>
    <row r="239" spans="6:6" x14ac:dyDescent="0.35">
      <c r="F239" s="527"/>
    </row>
    <row r="240" spans="6:6" x14ac:dyDescent="0.35">
      <c r="F240" s="527"/>
    </row>
    <row r="241" spans="6:6" x14ac:dyDescent="0.35">
      <c r="F241" s="527"/>
    </row>
    <row r="242" spans="6:6" x14ac:dyDescent="0.35">
      <c r="F242" s="527"/>
    </row>
    <row r="243" spans="6:6" x14ac:dyDescent="0.35">
      <c r="F243" s="527"/>
    </row>
    <row r="244" spans="6:6" x14ac:dyDescent="0.35">
      <c r="F244" s="527"/>
    </row>
    <row r="245" spans="6:6" x14ac:dyDescent="0.35">
      <c r="F245" s="527"/>
    </row>
    <row r="246" spans="6:6" x14ac:dyDescent="0.35">
      <c r="F246" s="527"/>
    </row>
    <row r="247" spans="6:6" x14ac:dyDescent="0.35">
      <c r="F247" s="527"/>
    </row>
    <row r="248" spans="6:6" x14ac:dyDescent="0.35">
      <c r="F248" s="527"/>
    </row>
    <row r="249" spans="6:6" x14ac:dyDescent="0.35">
      <c r="F249" s="527"/>
    </row>
    <row r="250" spans="6:6" x14ac:dyDescent="0.35">
      <c r="F250" s="527"/>
    </row>
    <row r="251" spans="6:6" x14ac:dyDescent="0.35">
      <c r="F251" s="527"/>
    </row>
    <row r="252" spans="6:6" x14ac:dyDescent="0.35">
      <c r="F252" s="527"/>
    </row>
    <row r="253" spans="6:6" x14ac:dyDescent="0.35">
      <c r="F253" s="527"/>
    </row>
    <row r="254" spans="6:6" x14ac:dyDescent="0.35">
      <c r="F254" s="527"/>
    </row>
    <row r="255" spans="6:6" x14ac:dyDescent="0.35">
      <c r="F255" s="527"/>
    </row>
    <row r="256" spans="6:6" x14ac:dyDescent="0.35">
      <c r="F256" s="527"/>
    </row>
    <row r="257" spans="6:6" x14ac:dyDescent="0.35">
      <c r="F257" s="527"/>
    </row>
    <row r="258" spans="6:6" x14ac:dyDescent="0.35">
      <c r="F258" s="527"/>
    </row>
    <row r="259" spans="6:6" x14ac:dyDescent="0.35">
      <c r="F259" s="527"/>
    </row>
    <row r="260" spans="6:6" x14ac:dyDescent="0.35">
      <c r="F260" s="527"/>
    </row>
    <row r="261" spans="6:6" x14ac:dyDescent="0.35">
      <c r="F261" s="527"/>
    </row>
    <row r="262" spans="6:6" x14ac:dyDescent="0.35">
      <c r="F262" s="527"/>
    </row>
    <row r="263" spans="6:6" x14ac:dyDescent="0.35">
      <c r="F263" s="527"/>
    </row>
    <row r="264" spans="6:6" x14ac:dyDescent="0.35">
      <c r="F264" s="527"/>
    </row>
    <row r="265" spans="6:6" x14ac:dyDescent="0.35">
      <c r="F265" s="527"/>
    </row>
    <row r="266" spans="6:6" x14ac:dyDescent="0.35">
      <c r="F266" s="527"/>
    </row>
    <row r="267" spans="6:6" x14ac:dyDescent="0.35">
      <c r="F267" s="527"/>
    </row>
    <row r="268" spans="6:6" x14ac:dyDescent="0.35">
      <c r="F268" s="527"/>
    </row>
    <row r="269" spans="6:6" x14ac:dyDescent="0.35">
      <c r="F269" s="527"/>
    </row>
    <row r="270" spans="6:6" x14ac:dyDescent="0.35">
      <c r="F270" s="527"/>
    </row>
    <row r="271" spans="6:6" x14ac:dyDescent="0.35">
      <c r="F271" s="527"/>
    </row>
    <row r="272" spans="6:6" x14ac:dyDescent="0.35">
      <c r="F272" s="527"/>
    </row>
    <row r="273" spans="6:6" x14ac:dyDescent="0.35">
      <c r="F273" s="527"/>
    </row>
    <row r="274" spans="6:6" x14ac:dyDescent="0.35">
      <c r="F274" s="527"/>
    </row>
    <row r="275" spans="6:6" x14ac:dyDescent="0.35">
      <c r="F275" s="527"/>
    </row>
    <row r="276" spans="6:6" x14ac:dyDescent="0.35">
      <c r="F276" s="527"/>
    </row>
    <row r="277" spans="6:6" x14ac:dyDescent="0.35">
      <c r="F277" s="527"/>
    </row>
    <row r="278" spans="6:6" x14ac:dyDescent="0.35">
      <c r="F278" s="527"/>
    </row>
    <row r="279" spans="6:6" x14ac:dyDescent="0.35">
      <c r="F279" s="527"/>
    </row>
    <row r="280" spans="6:6" x14ac:dyDescent="0.35">
      <c r="F280" s="527"/>
    </row>
    <row r="281" spans="6:6" x14ac:dyDescent="0.35">
      <c r="F281" s="527"/>
    </row>
    <row r="282" spans="6:6" x14ac:dyDescent="0.35">
      <c r="F282" s="527"/>
    </row>
    <row r="283" spans="6:6" x14ac:dyDescent="0.35">
      <c r="F283" s="527"/>
    </row>
    <row r="284" spans="6:6" x14ac:dyDescent="0.35">
      <c r="F284" s="527"/>
    </row>
    <row r="285" spans="6:6" x14ac:dyDescent="0.35">
      <c r="F285" s="527"/>
    </row>
    <row r="286" spans="6:6" x14ac:dyDescent="0.35">
      <c r="F286" s="527"/>
    </row>
    <row r="287" spans="6:6" x14ac:dyDescent="0.35">
      <c r="F287" s="527"/>
    </row>
    <row r="288" spans="6:6" x14ac:dyDescent="0.35">
      <c r="F288" s="527"/>
    </row>
    <row r="289" spans="6:6" x14ac:dyDescent="0.35">
      <c r="F289" s="527"/>
    </row>
    <row r="290" spans="6:6" x14ac:dyDescent="0.35">
      <c r="F290" s="527"/>
    </row>
    <row r="291" spans="6:6" x14ac:dyDescent="0.35">
      <c r="F291" s="527"/>
    </row>
    <row r="292" spans="6:6" x14ac:dyDescent="0.35">
      <c r="F292" s="527"/>
    </row>
    <row r="293" spans="6:6" x14ac:dyDescent="0.35">
      <c r="F293" s="527"/>
    </row>
    <row r="294" spans="6:6" x14ac:dyDescent="0.35">
      <c r="F294" s="527"/>
    </row>
    <row r="295" spans="6:6" x14ac:dyDescent="0.35">
      <c r="F295" s="527"/>
    </row>
    <row r="296" spans="6:6" x14ac:dyDescent="0.35">
      <c r="F296" s="527"/>
    </row>
    <row r="297" spans="6:6" x14ac:dyDescent="0.35">
      <c r="F297" s="527"/>
    </row>
    <row r="298" spans="6:6" x14ac:dyDescent="0.35">
      <c r="F298" s="527"/>
    </row>
    <row r="299" spans="6:6" x14ac:dyDescent="0.35">
      <c r="F299" s="527"/>
    </row>
    <row r="300" spans="6:6" x14ac:dyDescent="0.35">
      <c r="F300" s="527"/>
    </row>
    <row r="301" spans="6:6" x14ac:dyDescent="0.35">
      <c r="F301" s="527"/>
    </row>
    <row r="302" spans="6:6" x14ac:dyDescent="0.35">
      <c r="F302" s="527"/>
    </row>
    <row r="303" spans="6:6" x14ac:dyDescent="0.35">
      <c r="F303" s="527"/>
    </row>
    <row r="304" spans="6:6" x14ac:dyDescent="0.35">
      <c r="F304" s="527"/>
    </row>
    <row r="305" spans="6:6" x14ac:dyDescent="0.35">
      <c r="F305" s="527"/>
    </row>
    <row r="306" spans="6:6" x14ac:dyDescent="0.35">
      <c r="F306" s="527"/>
    </row>
    <row r="307" spans="6:6" x14ac:dyDescent="0.35">
      <c r="F307" s="527"/>
    </row>
    <row r="308" spans="6:6" x14ac:dyDescent="0.35">
      <c r="F308" s="527"/>
    </row>
    <row r="309" spans="6:6" x14ac:dyDescent="0.35">
      <c r="F309" s="527"/>
    </row>
    <row r="310" spans="6:6" x14ac:dyDescent="0.35">
      <c r="F310" s="527"/>
    </row>
    <row r="311" spans="6:6" x14ac:dyDescent="0.35">
      <c r="F311" s="527"/>
    </row>
    <row r="312" spans="6:6" x14ac:dyDescent="0.35">
      <c r="F312" s="527"/>
    </row>
    <row r="313" spans="6:6" x14ac:dyDescent="0.35">
      <c r="F313" s="527"/>
    </row>
    <row r="314" spans="6:6" x14ac:dyDescent="0.35">
      <c r="F314" s="527"/>
    </row>
    <row r="315" spans="6:6" x14ac:dyDescent="0.35">
      <c r="F315" s="527"/>
    </row>
    <row r="316" spans="6:6" x14ac:dyDescent="0.35">
      <c r="F316" s="527"/>
    </row>
    <row r="317" spans="6:6" x14ac:dyDescent="0.35">
      <c r="F317" s="527"/>
    </row>
    <row r="318" spans="6:6" x14ac:dyDescent="0.35">
      <c r="F318" s="527"/>
    </row>
    <row r="319" spans="6:6" x14ac:dyDescent="0.35">
      <c r="F319" s="527"/>
    </row>
    <row r="320" spans="6:6" x14ac:dyDescent="0.35">
      <c r="F320" s="527"/>
    </row>
    <row r="321" spans="6:6" x14ac:dyDescent="0.35">
      <c r="F321" s="527"/>
    </row>
    <row r="322" spans="6:6" x14ac:dyDescent="0.35">
      <c r="F322" s="527"/>
    </row>
    <row r="323" spans="6:6" x14ac:dyDescent="0.35">
      <c r="F323" s="527"/>
    </row>
    <row r="324" spans="6:6" x14ac:dyDescent="0.35">
      <c r="F324" s="527"/>
    </row>
    <row r="325" spans="6:6" x14ac:dyDescent="0.35">
      <c r="F325" s="527"/>
    </row>
    <row r="326" spans="6:6" x14ac:dyDescent="0.35">
      <c r="F326" s="527"/>
    </row>
    <row r="327" spans="6:6" x14ac:dyDescent="0.35">
      <c r="F327" s="527"/>
    </row>
    <row r="328" spans="6:6" x14ac:dyDescent="0.35">
      <c r="F328" s="527"/>
    </row>
    <row r="329" spans="6:6" x14ac:dyDescent="0.35">
      <c r="F329" s="527"/>
    </row>
    <row r="330" spans="6:6" x14ac:dyDescent="0.35">
      <c r="F330" s="527"/>
    </row>
    <row r="331" spans="6:6" x14ac:dyDescent="0.35">
      <c r="F331" s="527"/>
    </row>
    <row r="332" spans="6:6" x14ac:dyDescent="0.35">
      <c r="F332" s="527"/>
    </row>
    <row r="333" spans="6:6" x14ac:dyDescent="0.35">
      <c r="F333" s="527"/>
    </row>
    <row r="334" spans="6:6" x14ac:dyDescent="0.35">
      <c r="F334" s="527"/>
    </row>
    <row r="335" spans="6:6" x14ac:dyDescent="0.35">
      <c r="F335" s="527"/>
    </row>
    <row r="336" spans="6:6" x14ac:dyDescent="0.35">
      <c r="F336" s="527"/>
    </row>
    <row r="337" spans="6:6" x14ac:dyDescent="0.35">
      <c r="F337" s="527"/>
    </row>
    <row r="338" spans="6:6" x14ac:dyDescent="0.35">
      <c r="F338" s="527"/>
    </row>
    <row r="339" spans="6:6" x14ac:dyDescent="0.35">
      <c r="F339" s="527"/>
    </row>
    <row r="340" spans="6:6" x14ac:dyDescent="0.35">
      <c r="F340" s="527"/>
    </row>
    <row r="341" spans="6:6" x14ac:dyDescent="0.35">
      <c r="F341" s="527"/>
    </row>
    <row r="342" spans="6:6" x14ac:dyDescent="0.35">
      <c r="F342" s="527"/>
    </row>
    <row r="343" spans="6:6" x14ac:dyDescent="0.35">
      <c r="F343" s="527"/>
    </row>
    <row r="344" spans="6:6" x14ac:dyDescent="0.35">
      <c r="F344" s="527"/>
    </row>
    <row r="345" spans="6:6" x14ac:dyDescent="0.35">
      <c r="F345" s="527"/>
    </row>
    <row r="346" spans="6:6" x14ac:dyDescent="0.35">
      <c r="F346" s="527"/>
    </row>
    <row r="347" spans="6:6" x14ac:dyDescent="0.35">
      <c r="F347" s="527"/>
    </row>
    <row r="348" spans="6:6" x14ac:dyDescent="0.35">
      <c r="F348" s="527"/>
    </row>
    <row r="349" spans="6:6" x14ac:dyDescent="0.35">
      <c r="F349" s="527"/>
    </row>
    <row r="350" spans="6:6" x14ac:dyDescent="0.35">
      <c r="F350" s="527"/>
    </row>
    <row r="351" spans="6:6" x14ac:dyDescent="0.35">
      <c r="F351" s="527"/>
    </row>
    <row r="352" spans="6:6" x14ac:dyDescent="0.35">
      <c r="F352" s="527"/>
    </row>
    <row r="353" spans="6:6" x14ac:dyDescent="0.35">
      <c r="F353" s="527"/>
    </row>
    <row r="354" spans="6:6" x14ac:dyDescent="0.35">
      <c r="F354" s="527"/>
    </row>
    <row r="355" spans="6:6" x14ac:dyDescent="0.35">
      <c r="F355" s="527"/>
    </row>
    <row r="356" spans="6:6" x14ac:dyDescent="0.35">
      <c r="F356" s="527"/>
    </row>
    <row r="357" spans="6:6" x14ac:dyDescent="0.35">
      <c r="F357" s="527"/>
    </row>
    <row r="358" spans="6:6" x14ac:dyDescent="0.35">
      <c r="F358" s="527"/>
    </row>
    <row r="359" spans="6:6" x14ac:dyDescent="0.35">
      <c r="F359" s="527"/>
    </row>
    <row r="360" spans="6:6" x14ac:dyDescent="0.35">
      <c r="F360" s="527"/>
    </row>
    <row r="361" spans="6:6" x14ac:dyDescent="0.35">
      <c r="F361" s="527"/>
    </row>
    <row r="362" spans="6:6" x14ac:dyDescent="0.35">
      <c r="F362" s="527"/>
    </row>
    <row r="363" spans="6:6" x14ac:dyDescent="0.35">
      <c r="F363" s="527"/>
    </row>
    <row r="364" spans="6:6" x14ac:dyDescent="0.35">
      <c r="F364" s="527"/>
    </row>
    <row r="365" spans="6:6" x14ac:dyDescent="0.35">
      <c r="F365" s="527"/>
    </row>
    <row r="366" spans="6:6" x14ac:dyDescent="0.35">
      <c r="F366" s="527"/>
    </row>
    <row r="367" spans="6:6" x14ac:dyDescent="0.35">
      <c r="F367" s="527"/>
    </row>
    <row r="368" spans="6:6" x14ac:dyDescent="0.35">
      <c r="F368" s="527"/>
    </row>
    <row r="369" spans="6:6" x14ac:dyDescent="0.35">
      <c r="F369" s="527"/>
    </row>
    <row r="370" spans="6:6" x14ac:dyDescent="0.35">
      <c r="F370" s="527"/>
    </row>
    <row r="371" spans="6:6" x14ac:dyDescent="0.35">
      <c r="F371" s="527"/>
    </row>
    <row r="372" spans="6:6" x14ac:dyDescent="0.35">
      <c r="F372" s="527"/>
    </row>
    <row r="373" spans="6:6" x14ac:dyDescent="0.35">
      <c r="F373" s="527"/>
    </row>
    <row r="374" spans="6:6" x14ac:dyDescent="0.35">
      <c r="F374" s="527"/>
    </row>
    <row r="375" spans="6:6" x14ac:dyDescent="0.35">
      <c r="F375" s="527"/>
    </row>
    <row r="376" spans="6:6" x14ac:dyDescent="0.35">
      <c r="F376" s="527"/>
    </row>
    <row r="377" spans="6:6" x14ac:dyDescent="0.35">
      <c r="F377" s="527"/>
    </row>
    <row r="378" spans="6:6" x14ac:dyDescent="0.35">
      <c r="F378" s="527"/>
    </row>
    <row r="379" spans="6:6" x14ac:dyDescent="0.35">
      <c r="F379" s="527"/>
    </row>
    <row r="380" spans="6:6" x14ac:dyDescent="0.35">
      <c r="F380" s="527"/>
    </row>
    <row r="381" spans="6:6" x14ac:dyDescent="0.35">
      <c r="F381" s="527"/>
    </row>
    <row r="382" spans="6:6" x14ac:dyDescent="0.35">
      <c r="F382" s="527"/>
    </row>
    <row r="383" spans="6:6" x14ac:dyDescent="0.35">
      <c r="F383" s="527"/>
    </row>
    <row r="384" spans="6:6" x14ac:dyDescent="0.35">
      <c r="F384" s="527"/>
    </row>
    <row r="385" spans="6:6" x14ac:dyDescent="0.35">
      <c r="F385" s="527"/>
    </row>
    <row r="386" spans="6:6" x14ac:dyDescent="0.35">
      <c r="F386" s="527"/>
    </row>
    <row r="387" spans="6:6" x14ac:dyDescent="0.35">
      <c r="F387" s="527"/>
    </row>
    <row r="388" spans="6:6" x14ac:dyDescent="0.35">
      <c r="F388" s="527"/>
    </row>
    <row r="389" spans="6:6" x14ac:dyDescent="0.35">
      <c r="F389" s="527"/>
    </row>
    <row r="390" spans="6:6" x14ac:dyDescent="0.35">
      <c r="F390" s="527"/>
    </row>
    <row r="391" spans="6:6" x14ac:dyDescent="0.35">
      <c r="F391" s="527"/>
    </row>
    <row r="392" spans="6:6" x14ac:dyDescent="0.35">
      <c r="F392" s="527"/>
    </row>
    <row r="393" spans="6:6" x14ac:dyDescent="0.35">
      <c r="F393" s="527"/>
    </row>
    <row r="394" spans="6:6" x14ac:dyDescent="0.35">
      <c r="F394" s="527"/>
    </row>
    <row r="395" spans="6:6" x14ac:dyDescent="0.35">
      <c r="F395" s="527"/>
    </row>
    <row r="396" spans="6:6" x14ac:dyDescent="0.35">
      <c r="F396" s="527"/>
    </row>
    <row r="397" spans="6:6" x14ac:dyDescent="0.35">
      <c r="F397" s="527"/>
    </row>
    <row r="398" spans="6:6" x14ac:dyDescent="0.35">
      <c r="F398" s="527"/>
    </row>
    <row r="399" spans="6:6" x14ac:dyDescent="0.35">
      <c r="F399" s="527"/>
    </row>
    <row r="400" spans="6:6" x14ac:dyDescent="0.35">
      <c r="F400" s="527"/>
    </row>
    <row r="401" spans="6:6" x14ac:dyDescent="0.35">
      <c r="F401" s="527"/>
    </row>
    <row r="402" spans="6:6" x14ac:dyDescent="0.35">
      <c r="F402" s="527"/>
    </row>
    <row r="403" spans="6:6" x14ac:dyDescent="0.35">
      <c r="F403" s="527"/>
    </row>
    <row r="404" spans="6:6" x14ac:dyDescent="0.35">
      <c r="F404" s="527"/>
    </row>
    <row r="405" spans="6:6" x14ac:dyDescent="0.35">
      <c r="F405" s="527"/>
    </row>
    <row r="406" spans="6:6" x14ac:dyDescent="0.35">
      <c r="F406" s="527"/>
    </row>
    <row r="407" spans="6:6" x14ac:dyDescent="0.35">
      <c r="F407" s="527"/>
    </row>
    <row r="408" spans="6:6" x14ac:dyDescent="0.35">
      <c r="F408" s="527"/>
    </row>
    <row r="409" spans="6:6" x14ac:dyDescent="0.35">
      <c r="F409" s="527"/>
    </row>
    <row r="410" spans="6:6" x14ac:dyDescent="0.35">
      <c r="F410" s="527"/>
    </row>
    <row r="411" spans="6:6" x14ac:dyDescent="0.35">
      <c r="F411" s="527"/>
    </row>
    <row r="412" spans="6:6" x14ac:dyDescent="0.35">
      <c r="F412" s="527"/>
    </row>
    <row r="413" spans="6:6" x14ac:dyDescent="0.35">
      <c r="F413" s="527"/>
    </row>
    <row r="414" spans="6:6" x14ac:dyDescent="0.35">
      <c r="F414" s="527"/>
    </row>
    <row r="415" spans="6:6" x14ac:dyDescent="0.35">
      <c r="F415" s="527"/>
    </row>
    <row r="416" spans="6:6" x14ac:dyDescent="0.35">
      <c r="F416" s="527"/>
    </row>
    <row r="417" spans="6:6" x14ac:dyDescent="0.35">
      <c r="F417" s="527"/>
    </row>
    <row r="418" spans="6:6" x14ac:dyDescent="0.35">
      <c r="F418" s="527"/>
    </row>
    <row r="419" spans="6:6" x14ac:dyDescent="0.35">
      <c r="F419" s="527"/>
    </row>
    <row r="420" spans="6:6" x14ac:dyDescent="0.35">
      <c r="F420" s="527"/>
    </row>
    <row r="421" spans="6:6" x14ac:dyDescent="0.35">
      <c r="F421" s="527"/>
    </row>
    <row r="422" spans="6:6" x14ac:dyDescent="0.35">
      <c r="F422" s="527"/>
    </row>
    <row r="423" spans="6:6" x14ac:dyDescent="0.35">
      <c r="F423" s="527"/>
    </row>
    <row r="424" spans="6:6" x14ac:dyDescent="0.35">
      <c r="F424" s="527"/>
    </row>
    <row r="425" spans="6:6" x14ac:dyDescent="0.35">
      <c r="F425" s="527"/>
    </row>
    <row r="426" spans="6:6" x14ac:dyDescent="0.35">
      <c r="F426" s="527"/>
    </row>
    <row r="427" spans="6:6" x14ac:dyDescent="0.35">
      <c r="F427" s="527"/>
    </row>
    <row r="428" spans="6:6" x14ac:dyDescent="0.35">
      <c r="F428" s="527"/>
    </row>
    <row r="429" spans="6:6" x14ac:dyDescent="0.35">
      <c r="F429" s="527"/>
    </row>
    <row r="430" spans="6:6" x14ac:dyDescent="0.35">
      <c r="F430" s="527"/>
    </row>
    <row r="431" spans="6:6" x14ac:dyDescent="0.35">
      <c r="F431" s="527"/>
    </row>
    <row r="432" spans="6:6" x14ac:dyDescent="0.35">
      <c r="F432" s="527"/>
    </row>
    <row r="433" spans="6:6" x14ac:dyDescent="0.35">
      <c r="F433" s="527"/>
    </row>
    <row r="434" spans="6:6" x14ac:dyDescent="0.35">
      <c r="F434" s="527"/>
    </row>
    <row r="435" spans="6:6" x14ac:dyDescent="0.35">
      <c r="F435" s="527"/>
    </row>
    <row r="436" spans="6:6" x14ac:dyDescent="0.35">
      <c r="F436" s="527"/>
    </row>
    <row r="437" spans="6:6" x14ac:dyDescent="0.35">
      <c r="F437" s="527"/>
    </row>
    <row r="438" spans="6:6" x14ac:dyDescent="0.35">
      <c r="F438" s="527"/>
    </row>
    <row r="439" spans="6:6" x14ac:dyDescent="0.35">
      <c r="F439" s="527"/>
    </row>
    <row r="440" spans="6:6" x14ac:dyDescent="0.35">
      <c r="F440" s="527"/>
    </row>
    <row r="441" spans="6:6" x14ac:dyDescent="0.35">
      <c r="F441" s="527"/>
    </row>
    <row r="442" spans="6:6" x14ac:dyDescent="0.35">
      <c r="F442" s="527"/>
    </row>
    <row r="443" spans="6:6" x14ac:dyDescent="0.35">
      <c r="F443" s="527"/>
    </row>
    <row r="444" spans="6:6" x14ac:dyDescent="0.35">
      <c r="F444" s="527"/>
    </row>
    <row r="445" spans="6:6" x14ac:dyDescent="0.35">
      <c r="F445" s="527"/>
    </row>
    <row r="446" spans="6:6" x14ac:dyDescent="0.35">
      <c r="F446" s="527"/>
    </row>
    <row r="447" spans="6:6" x14ac:dyDescent="0.35">
      <c r="F447" s="527"/>
    </row>
    <row r="448" spans="6:6" x14ac:dyDescent="0.35">
      <c r="F448" s="527"/>
    </row>
    <row r="449" spans="6:6" x14ac:dyDescent="0.35">
      <c r="F449" s="527"/>
    </row>
    <row r="450" spans="6:6" x14ac:dyDescent="0.35">
      <c r="F450" s="527"/>
    </row>
    <row r="451" spans="6:6" x14ac:dyDescent="0.35">
      <c r="F451" s="527"/>
    </row>
    <row r="452" spans="6:6" x14ac:dyDescent="0.35">
      <c r="F452" s="527"/>
    </row>
    <row r="453" spans="6:6" x14ac:dyDescent="0.35">
      <c r="F453" s="527"/>
    </row>
    <row r="454" spans="6:6" x14ac:dyDescent="0.35">
      <c r="F454" s="527"/>
    </row>
    <row r="455" spans="6:6" x14ac:dyDescent="0.35">
      <c r="F455" s="527"/>
    </row>
    <row r="456" spans="6:6" x14ac:dyDescent="0.35">
      <c r="F456" s="527"/>
    </row>
    <row r="457" spans="6:6" x14ac:dyDescent="0.35">
      <c r="F457" s="527"/>
    </row>
    <row r="458" spans="6:6" x14ac:dyDescent="0.35">
      <c r="F458" s="527"/>
    </row>
    <row r="459" spans="6:6" x14ac:dyDescent="0.35">
      <c r="F459" s="527"/>
    </row>
    <row r="460" spans="6:6" x14ac:dyDescent="0.35">
      <c r="F460" s="527"/>
    </row>
    <row r="461" spans="6:6" x14ac:dyDescent="0.35">
      <c r="F461" s="527"/>
    </row>
    <row r="462" spans="6:6" x14ac:dyDescent="0.35">
      <c r="F462" s="527"/>
    </row>
    <row r="463" spans="6:6" x14ac:dyDescent="0.35">
      <c r="F463" s="527"/>
    </row>
    <row r="464" spans="6:6" x14ac:dyDescent="0.35">
      <c r="F464" s="527"/>
    </row>
    <row r="465" spans="6:6" x14ac:dyDescent="0.35">
      <c r="F465" s="527"/>
    </row>
    <row r="466" spans="6:6" x14ac:dyDescent="0.35">
      <c r="F466" s="527"/>
    </row>
    <row r="467" spans="6:6" x14ac:dyDescent="0.35">
      <c r="F467" s="527"/>
    </row>
    <row r="468" spans="6:6" x14ac:dyDescent="0.35">
      <c r="F468" s="527"/>
    </row>
    <row r="469" spans="6:6" x14ac:dyDescent="0.35">
      <c r="F469" s="527"/>
    </row>
    <row r="470" spans="6:6" x14ac:dyDescent="0.35">
      <c r="F470" s="527"/>
    </row>
    <row r="471" spans="6:6" x14ac:dyDescent="0.35">
      <c r="F471" s="527"/>
    </row>
    <row r="472" spans="6:6" x14ac:dyDescent="0.35">
      <c r="F472" s="527"/>
    </row>
    <row r="473" spans="6:6" x14ac:dyDescent="0.35">
      <c r="F473" s="527"/>
    </row>
    <row r="474" spans="6:6" x14ac:dyDescent="0.35">
      <c r="F474" s="527"/>
    </row>
    <row r="475" spans="6:6" x14ac:dyDescent="0.35">
      <c r="F475" s="527"/>
    </row>
    <row r="476" spans="6:6" x14ac:dyDescent="0.35">
      <c r="F476" s="527"/>
    </row>
    <row r="477" spans="6:6" x14ac:dyDescent="0.35">
      <c r="F477" s="527"/>
    </row>
    <row r="478" spans="6:6" x14ac:dyDescent="0.35">
      <c r="F478" s="527"/>
    </row>
    <row r="479" spans="6:6" x14ac:dyDescent="0.35">
      <c r="F479" s="527"/>
    </row>
    <row r="480" spans="6:6" x14ac:dyDescent="0.35">
      <c r="F480" s="527"/>
    </row>
    <row r="481" spans="6:6" x14ac:dyDescent="0.35">
      <c r="F481" s="527"/>
    </row>
    <row r="482" spans="6:6" x14ac:dyDescent="0.35">
      <c r="F482" s="527"/>
    </row>
    <row r="483" spans="6:6" x14ac:dyDescent="0.35">
      <c r="F483" s="527"/>
    </row>
    <row r="484" spans="6:6" x14ac:dyDescent="0.35">
      <c r="F484" s="527"/>
    </row>
    <row r="485" spans="6:6" x14ac:dyDescent="0.35">
      <c r="F485" s="527"/>
    </row>
    <row r="486" spans="6:6" x14ac:dyDescent="0.35">
      <c r="F486" s="527"/>
    </row>
    <row r="487" spans="6:6" x14ac:dyDescent="0.35">
      <c r="F487" s="527"/>
    </row>
    <row r="488" spans="6:6" x14ac:dyDescent="0.35">
      <c r="F488" s="527"/>
    </row>
    <row r="489" spans="6:6" x14ac:dyDescent="0.35">
      <c r="F489" s="527"/>
    </row>
    <row r="490" spans="6:6" x14ac:dyDescent="0.35">
      <c r="F490" s="527"/>
    </row>
    <row r="491" spans="6:6" x14ac:dyDescent="0.35">
      <c r="F491" s="527"/>
    </row>
    <row r="492" spans="6:6" x14ac:dyDescent="0.35">
      <c r="F492" s="527"/>
    </row>
    <row r="493" spans="6:6" x14ac:dyDescent="0.35">
      <c r="F493" s="527"/>
    </row>
    <row r="494" spans="6:6" x14ac:dyDescent="0.35">
      <c r="F494" s="527"/>
    </row>
    <row r="495" spans="6:6" x14ac:dyDescent="0.35">
      <c r="F495" s="527"/>
    </row>
    <row r="496" spans="6:6" x14ac:dyDescent="0.35">
      <c r="F496" s="527"/>
    </row>
    <row r="497" spans="6:6" x14ac:dyDescent="0.35">
      <c r="F497" s="527"/>
    </row>
    <row r="498" spans="6:6" x14ac:dyDescent="0.35">
      <c r="F498" s="527"/>
    </row>
    <row r="499" spans="6:6" x14ac:dyDescent="0.35">
      <c r="F499" s="527"/>
    </row>
    <row r="500" spans="6:6" x14ac:dyDescent="0.35">
      <c r="F500" s="527"/>
    </row>
    <row r="501" spans="6:6" x14ac:dyDescent="0.35">
      <c r="F501" s="527"/>
    </row>
    <row r="502" spans="6:6" x14ac:dyDescent="0.35">
      <c r="F502" s="527"/>
    </row>
    <row r="503" spans="6:6" x14ac:dyDescent="0.35">
      <c r="F503" s="527"/>
    </row>
    <row r="504" spans="6:6" x14ac:dyDescent="0.35">
      <c r="F504" s="527"/>
    </row>
    <row r="505" spans="6:6" x14ac:dyDescent="0.35">
      <c r="F505" s="527"/>
    </row>
    <row r="506" spans="6:6" x14ac:dyDescent="0.35">
      <c r="F506" s="527"/>
    </row>
    <row r="507" spans="6:6" x14ac:dyDescent="0.35">
      <c r="F507" s="527"/>
    </row>
    <row r="508" spans="6:6" x14ac:dyDescent="0.35">
      <c r="F508" s="527"/>
    </row>
    <row r="509" spans="6:6" x14ac:dyDescent="0.35">
      <c r="F509" s="527"/>
    </row>
    <row r="510" spans="6:6" x14ac:dyDescent="0.35">
      <c r="F510" s="527"/>
    </row>
    <row r="511" spans="6:6" x14ac:dyDescent="0.35">
      <c r="F511" s="527"/>
    </row>
    <row r="512" spans="6:6" x14ac:dyDescent="0.35">
      <c r="F512" s="527"/>
    </row>
    <row r="513" spans="6:6" x14ac:dyDescent="0.35">
      <c r="F513" s="527"/>
    </row>
    <row r="514" spans="6:6" x14ac:dyDescent="0.35">
      <c r="F514" s="527"/>
    </row>
    <row r="515" spans="6:6" x14ac:dyDescent="0.35">
      <c r="F515" s="527"/>
    </row>
    <row r="516" spans="6:6" x14ac:dyDescent="0.35">
      <c r="F516" s="527"/>
    </row>
    <row r="517" spans="6:6" x14ac:dyDescent="0.35">
      <c r="F517" s="527"/>
    </row>
    <row r="518" spans="6:6" x14ac:dyDescent="0.35">
      <c r="F518" s="527"/>
    </row>
    <row r="519" spans="6:6" x14ac:dyDescent="0.35">
      <c r="F519" s="527"/>
    </row>
    <row r="520" spans="6:6" x14ac:dyDescent="0.35">
      <c r="F520" s="527"/>
    </row>
    <row r="521" spans="6:6" x14ac:dyDescent="0.35">
      <c r="F521" s="527"/>
    </row>
    <row r="522" spans="6:6" x14ac:dyDescent="0.35">
      <c r="F522" s="527"/>
    </row>
    <row r="523" spans="6:6" x14ac:dyDescent="0.35">
      <c r="F523" s="527"/>
    </row>
    <row r="524" spans="6:6" x14ac:dyDescent="0.35">
      <c r="F524" s="527"/>
    </row>
    <row r="525" spans="6:6" x14ac:dyDescent="0.35">
      <c r="F525" s="527"/>
    </row>
    <row r="526" spans="6:6" x14ac:dyDescent="0.35">
      <c r="F526" s="527"/>
    </row>
    <row r="527" spans="6:6" x14ac:dyDescent="0.35">
      <c r="F527" s="527"/>
    </row>
    <row r="528" spans="6:6" x14ac:dyDescent="0.35">
      <c r="F528" s="527"/>
    </row>
    <row r="529" spans="6:6" x14ac:dyDescent="0.35">
      <c r="F529" s="527"/>
    </row>
    <row r="530" spans="6:6" x14ac:dyDescent="0.35">
      <c r="F530" s="527"/>
    </row>
    <row r="531" spans="6:6" x14ac:dyDescent="0.35">
      <c r="F531" s="527"/>
    </row>
    <row r="532" spans="6:6" x14ac:dyDescent="0.35">
      <c r="F532" s="527"/>
    </row>
    <row r="533" spans="6:6" x14ac:dyDescent="0.35">
      <c r="F533" s="527"/>
    </row>
    <row r="534" spans="6:6" x14ac:dyDescent="0.35">
      <c r="F534" s="527"/>
    </row>
    <row r="535" spans="6:6" x14ac:dyDescent="0.35">
      <c r="F535" s="527"/>
    </row>
    <row r="536" spans="6:6" x14ac:dyDescent="0.35">
      <c r="F536" s="527"/>
    </row>
    <row r="537" spans="6:6" x14ac:dyDescent="0.35">
      <c r="F537" s="527"/>
    </row>
    <row r="538" spans="6:6" x14ac:dyDescent="0.35">
      <c r="F538" s="527"/>
    </row>
    <row r="539" spans="6:6" x14ac:dyDescent="0.35">
      <c r="F539" s="527"/>
    </row>
    <row r="540" spans="6:6" x14ac:dyDescent="0.35">
      <c r="F540" s="527"/>
    </row>
    <row r="541" spans="6:6" x14ac:dyDescent="0.35">
      <c r="F541" s="527"/>
    </row>
    <row r="542" spans="6:6" x14ac:dyDescent="0.35">
      <c r="F542" s="527"/>
    </row>
    <row r="543" spans="6:6" x14ac:dyDescent="0.35">
      <c r="F543" s="527"/>
    </row>
    <row r="544" spans="6:6" x14ac:dyDescent="0.35">
      <c r="F544" s="527"/>
    </row>
    <row r="545" spans="6:6" x14ac:dyDescent="0.35">
      <c r="F545" s="527"/>
    </row>
    <row r="546" spans="6:6" x14ac:dyDescent="0.35">
      <c r="F546" s="527"/>
    </row>
    <row r="547" spans="6:6" x14ac:dyDescent="0.35">
      <c r="F547" s="527"/>
    </row>
    <row r="548" spans="6:6" x14ac:dyDescent="0.35">
      <c r="F548" s="527"/>
    </row>
    <row r="549" spans="6:6" x14ac:dyDescent="0.35">
      <c r="F549" s="527"/>
    </row>
    <row r="550" spans="6:6" x14ac:dyDescent="0.35">
      <c r="F550" s="527"/>
    </row>
    <row r="551" spans="6:6" x14ac:dyDescent="0.35">
      <c r="F551" s="527"/>
    </row>
    <row r="552" spans="6:6" x14ac:dyDescent="0.35">
      <c r="F552" s="527"/>
    </row>
    <row r="553" spans="6:6" x14ac:dyDescent="0.35">
      <c r="F553" s="527"/>
    </row>
    <row r="554" spans="6:6" x14ac:dyDescent="0.35">
      <c r="F554" s="527"/>
    </row>
    <row r="555" spans="6:6" x14ac:dyDescent="0.35">
      <c r="F555" s="527"/>
    </row>
    <row r="556" spans="6:6" x14ac:dyDescent="0.35">
      <c r="F556" s="527"/>
    </row>
    <row r="557" spans="6:6" x14ac:dyDescent="0.35">
      <c r="F557" s="527"/>
    </row>
    <row r="558" spans="6:6" x14ac:dyDescent="0.35">
      <c r="F558" s="527"/>
    </row>
    <row r="559" spans="6:6" x14ac:dyDescent="0.35">
      <c r="F559" s="527"/>
    </row>
    <row r="560" spans="6:6" x14ac:dyDescent="0.35">
      <c r="F560" s="527"/>
    </row>
    <row r="561" spans="6:6" x14ac:dyDescent="0.35">
      <c r="F561" s="527"/>
    </row>
    <row r="562" spans="6:6" x14ac:dyDescent="0.35">
      <c r="F562" s="527"/>
    </row>
    <row r="563" spans="6:6" x14ac:dyDescent="0.35">
      <c r="F563" s="527"/>
    </row>
    <row r="564" spans="6:6" x14ac:dyDescent="0.35">
      <c r="F564" s="527"/>
    </row>
    <row r="565" spans="6:6" x14ac:dyDescent="0.35">
      <c r="F565" s="527"/>
    </row>
    <row r="566" spans="6:6" x14ac:dyDescent="0.35">
      <c r="F566" s="527"/>
    </row>
    <row r="567" spans="6:6" x14ac:dyDescent="0.35">
      <c r="F567" s="527"/>
    </row>
    <row r="568" spans="6:6" x14ac:dyDescent="0.35">
      <c r="F568" s="527"/>
    </row>
    <row r="569" spans="6:6" x14ac:dyDescent="0.35">
      <c r="F569" s="527"/>
    </row>
    <row r="570" spans="6:6" x14ac:dyDescent="0.35">
      <c r="F570" s="527"/>
    </row>
    <row r="571" spans="6:6" x14ac:dyDescent="0.35">
      <c r="F571" s="527"/>
    </row>
    <row r="572" spans="6:6" x14ac:dyDescent="0.35">
      <c r="F572" s="527"/>
    </row>
    <row r="573" spans="6:6" x14ac:dyDescent="0.35">
      <c r="F573" s="527"/>
    </row>
    <row r="574" spans="6:6" x14ac:dyDescent="0.35">
      <c r="F574" s="527"/>
    </row>
    <row r="575" spans="6:6" x14ac:dyDescent="0.35">
      <c r="F575" s="527"/>
    </row>
    <row r="576" spans="6:6" x14ac:dyDescent="0.35">
      <c r="F576" s="527"/>
    </row>
    <row r="577" spans="6:6" x14ac:dyDescent="0.35">
      <c r="F577" s="527"/>
    </row>
    <row r="578" spans="6:6" x14ac:dyDescent="0.35">
      <c r="F578" s="527"/>
    </row>
    <row r="579" spans="6:6" x14ac:dyDescent="0.35">
      <c r="F579" s="527"/>
    </row>
    <row r="580" spans="6:6" x14ac:dyDescent="0.35">
      <c r="F580" s="527"/>
    </row>
    <row r="581" spans="6:6" x14ac:dyDescent="0.35">
      <c r="F581" s="527"/>
    </row>
    <row r="582" spans="6:6" x14ac:dyDescent="0.35">
      <c r="F582" s="527"/>
    </row>
    <row r="583" spans="6:6" x14ac:dyDescent="0.35">
      <c r="F583" s="527"/>
    </row>
    <row r="584" spans="6:6" x14ac:dyDescent="0.35">
      <c r="F584" s="527"/>
    </row>
    <row r="585" spans="6:6" x14ac:dyDescent="0.35">
      <c r="F585" s="527"/>
    </row>
    <row r="586" spans="6:6" x14ac:dyDescent="0.35">
      <c r="F586" s="527"/>
    </row>
    <row r="587" spans="6:6" x14ac:dyDescent="0.35">
      <c r="F587" s="527"/>
    </row>
    <row r="588" spans="6:6" x14ac:dyDescent="0.35">
      <c r="F588" s="527"/>
    </row>
    <row r="589" spans="6:6" x14ac:dyDescent="0.35">
      <c r="F589" s="527"/>
    </row>
    <row r="590" spans="6:6" x14ac:dyDescent="0.35">
      <c r="F590" s="527"/>
    </row>
    <row r="591" spans="6:6" x14ac:dyDescent="0.35">
      <c r="F591" s="527"/>
    </row>
    <row r="592" spans="6:6" x14ac:dyDescent="0.35">
      <c r="F592" s="527"/>
    </row>
    <row r="593" spans="6:6" x14ac:dyDescent="0.35">
      <c r="F593" s="527"/>
    </row>
    <row r="594" spans="6:6" x14ac:dyDescent="0.35">
      <c r="F594" s="527"/>
    </row>
    <row r="595" spans="6:6" x14ac:dyDescent="0.35">
      <c r="F595" s="527"/>
    </row>
    <row r="596" spans="6:6" x14ac:dyDescent="0.35">
      <c r="F596" s="527"/>
    </row>
    <row r="597" spans="6:6" x14ac:dyDescent="0.35">
      <c r="F597" s="527"/>
    </row>
    <row r="598" spans="6:6" x14ac:dyDescent="0.35">
      <c r="F598" s="527"/>
    </row>
    <row r="599" spans="6:6" x14ac:dyDescent="0.35">
      <c r="F599" s="527"/>
    </row>
    <row r="600" spans="6:6" x14ac:dyDescent="0.35">
      <c r="F600" s="527"/>
    </row>
    <row r="601" spans="6:6" x14ac:dyDescent="0.35">
      <c r="F601" s="527"/>
    </row>
    <row r="602" spans="6:6" x14ac:dyDescent="0.35">
      <c r="F602" s="527"/>
    </row>
    <row r="603" spans="6:6" x14ac:dyDescent="0.35">
      <c r="F603" s="527"/>
    </row>
    <row r="604" spans="6:6" x14ac:dyDescent="0.35">
      <c r="F604" s="527"/>
    </row>
    <row r="605" spans="6:6" x14ac:dyDescent="0.35">
      <c r="F605" s="527"/>
    </row>
    <row r="606" spans="6:6" x14ac:dyDescent="0.35">
      <c r="F606" s="527"/>
    </row>
    <row r="607" spans="6:6" x14ac:dyDescent="0.35">
      <c r="F607" s="527"/>
    </row>
    <row r="608" spans="6:6" x14ac:dyDescent="0.35">
      <c r="F608" s="527"/>
    </row>
    <row r="609" spans="6:6" x14ac:dyDescent="0.35">
      <c r="F609" s="527"/>
    </row>
    <row r="610" spans="6:6" x14ac:dyDescent="0.35">
      <c r="F610" s="527"/>
    </row>
    <row r="611" spans="6:6" x14ac:dyDescent="0.35">
      <c r="F611" s="527"/>
    </row>
    <row r="612" spans="6:6" x14ac:dyDescent="0.35">
      <c r="F612" s="527"/>
    </row>
    <row r="613" spans="6:6" x14ac:dyDescent="0.35">
      <c r="F613" s="527"/>
    </row>
    <row r="614" spans="6:6" x14ac:dyDescent="0.35">
      <c r="F614" s="527"/>
    </row>
    <row r="615" spans="6:6" x14ac:dyDescent="0.35">
      <c r="F615" s="527"/>
    </row>
    <row r="616" spans="6:6" x14ac:dyDescent="0.35">
      <c r="F616" s="527"/>
    </row>
    <row r="617" spans="6:6" x14ac:dyDescent="0.35">
      <c r="F617" s="527"/>
    </row>
    <row r="618" spans="6:6" x14ac:dyDescent="0.35">
      <c r="F618" s="527"/>
    </row>
    <row r="619" spans="6:6" x14ac:dyDescent="0.35">
      <c r="F619" s="527"/>
    </row>
    <row r="620" spans="6:6" x14ac:dyDescent="0.35">
      <c r="F620" s="527"/>
    </row>
    <row r="621" spans="6:6" x14ac:dyDescent="0.35">
      <c r="F621" s="527"/>
    </row>
    <row r="622" spans="6:6" x14ac:dyDescent="0.35">
      <c r="F622" s="527"/>
    </row>
    <row r="623" spans="6:6" x14ac:dyDescent="0.35">
      <c r="F623" s="527"/>
    </row>
    <row r="624" spans="6:6" x14ac:dyDescent="0.35">
      <c r="F624" s="527"/>
    </row>
    <row r="625" spans="6:6" x14ac:dyDescent="0.35">
      <c r="F625" s="527"/>
    </row>
    <row r="626" spans="6:6" x14ac:dyDescent="0.35">
      <c r="F626" s="527"/>
    </row>
    <row r="627" spans="6:6" x14ac:dyDescent="0.35">
      <c r="F627" s="527"/>
    </row>
    <row r="628" spans="6:6" x14ac:dyDescent="0.35">
      <c r="F628" s="527"/>
    </row>
    <row r="629" spans="6:6" x14ac:dyDescent="0.35">
      <c r="F629" s="527"/>
    </row>
    <row r="630" spans="6:6" x14ac:dyDescent="0.35">
      <c r="F630" s="527"/>
    </row>
    <row r="631" spans="6:6" x14ac:dyDescent="0.35">
      <c r="F631" s="527"/>
    </row>
    <row r="632" spans="6:6" x14ac:dyDescent="0.35">
      <c r="F632" s="527"/>
    </row>
    <row r="633" spans="6:6" x14ac:dyDescent="0.35">
      <c r="F633" s="527"/>
    </row>
    <row r="634" spans="6:6" x14ac:dyDescent="0.35">
      <c r="F634" s="527"/>
    </row>
    <row r="635" spans="6:6" x14ac:dyDescent="0.35">
      <c r="F635" s="527"/>
    </row>
    <row r="636" spans="6:6" x14ac:dyDescent="0.35">
      <c r="F636" s="527"/>
    </row>
    <row r="637" spans="6:6" x14ac:dyDescent="0.35">
      <c r="F637" s="527"/>
    </row>
    <row r="638" spans="6:6" x14ac:dyDescent="0.35">
      <c r="F638" s="527"/>
    </row>
    <row r="639" spans="6:6" x14ac:dyDescent="0.35">
      <c r="F639" s="527"/>
    </row>
    <row r="640" spans="6:6" x14ac:dyDescent="0.35">
      <c r="F640" s="527"/>
    </row>
    <row r="641" spans="6:6" x14ac:dyDescent="0.35">
      <c r="F641" s="527"/>
    </row>
    <row r="642" spans="6:6" x14ac:dyDescent="0.35">
      <c r="F642" s="527"/>
    </row>
    <row r="643" spans="6:6" x14ac:dyDescent="0.35">
      <c r="F643" s="527"/>
    </row>
    <row r="644" spans="6:6" x14ac:dyDescent="0.35">
      <c r="F644" s="527"/>
    </row>
    <row r="645" spans="6:6" x14ac:dyDescent="0.35">
      <c r="F645" s="527"/>
    </row>
    <row r="646" spans="6:6" x14ac:dyDescent="0.35">
      <c r="F646" s="527"/>
    </row>
    <row r="647" spans="6:6" x14ac:dyDescent="0.35">
      <c r="F647" s="527"/>
    </row>
    <row r="648" spans="6:6" x14ac:dyDescent="0.35">
      <c r="F648" s="527"/>
    </row>
    <row r="649" spans="6:6" x14ac:dyDescent="0.35">
      <c r="F649" s="527"/>
    </row>
    <row r="650" spans="6:6" x14ac:dyDescent="0.35">
      <c r="F650" s="527"/>
    </row>
    <row r="651" spans="6:6" x14ac:dyDescent="0.35">
      <c r="F651" s="527"/>
    </row>
    <row r="652" spans="6:6" x14ac:dyDescent="0.35">
      <c r="F652" s="527"/>
    </row>
    <row r="653" spans="6:6" x14ac:dyDescent="0.35">
      <c r="F653" s="527"/>
    </row>
    <row r="654" spans="6:6" x14ac:dyDescent="0.35">
      <c r="F654" s="527"/>
    </row>
    <row r="655" spans="6:6" x14ac:dyDescent="0.35">
      <c r="F655" s="527"/>
    </row>
    <row r="656" spans="6:6" x14ac:dyDescent="0.35">
      <c r="F656" s="527"/>
    </row>
    <row r="657" spans="6:6" x14ac:dyDescent="0.35">
      <c r="F657" s="527"/>
    </row>
    <row r="658" spans="6:6" x14ac:dyDescent="0.35">
      <c r="F658" s="527"/>
    </row>
    <row r="659" spans="6:6" x14ac:dyDescent="0.35">
      <c r="F659" s="527"/>
    </row>
    <row r="660" spans="6:6" x14ac:dyDescent="0.35">
      <c r="F660" s="527"/>
    </row>
    <row r="661" spans="6:6" x14ac:dyDescent="0.35">
      <c r="F661" s="527"/>
    </row>
    <row r="662" spans="6:6" x14ac:dyDescent="0.35">
      <c r="F662" s="527"/>
    </row>
    <row r="663" spans="6:6" x14ac:dyDescent="0.35">
      <c r="F663" s="527"/>
    </row>
    <row r="664" spans="6:6" x14ac:dyDescent="0.35">
      <c r="F664" s="527"/>
    </row>
    <row r="665" spans="6:6" x14ac:dyDescent="0.35">
      <c r="F665" s="527"/>
    </row>
    <row r="666" spans="6:6" x14ac:dyDescent="0.35">
      <c r="F666" s="527"/>
    </row>
    <row r="667" spans="6:6" x14ac:dyDescent="0.35">
      <c r="F667" s="527"/>
    </row>
    <row r="668" spans="6:6" x14ac:dyDescent="0.35">
      <c r="F668" s="527"/>
    </row>
    <row r="669" spans="6:6" x14ac:dyDescent="0.35">
      <c r="F669" s="527"/>
    </row>
    <row r="670" spans="6:6" x14ac:dyDescent="0.35">
      <c r="F670" s="527"/>
    </row>
    <row r="671" spans="6:6" x14ac:dyDescent="0.35">
      <c r="F671" s="527"/>
    </row>
    <row r="672" spans="6:6" x14ac:dyDescent="0.35">
      <c r="F672" s="527"/>
    </row>
    <row r="673" spans="6:6" x14ac:dyDescent="0.35">
      <c r="F673" s="527"/>
    </row>
    <row r="674" spans="6:6" x14ac:dyDescent="0.35">
      <c r="F674" s="527"/>
    </row>
    <row r="675" spans="6:6" x14ac:dyDescent="0.35">
      <c r="F675" s="527"/>
    </row>
    <row r="676" spans="6:6" x14ac:dyDescent="0.35">
      <c r="F676" s="527"/>
    </row>
    <row r="677" spans="6:6" x14ac:dyDescent="0.35">
      <c r="F677" s="527"/>
    </row>
    <row r="678" spans="6:6" x14ac:dyDescent="0.35">
      <c r="F678" s="527"/>
    </row>
    <row r="679" spans="6:6" x14ac:dyDescent="0.35">
      <c r="F679" s="527"/>
    </row>
    <row r="680" spans="6:6" x14ac:dyDescent="0.35">
      <c r="F680" s="527"/>
    </row>
    <row r="681" spans="6:6" x14ac:dyDescent="0.35">
      <c r="F681" s="527"/>
    </row>
    <row r="682" spans="6:6" x14ac:dyDescent="0.35">
      <c r="F682" s="527"/>
    </row>
    <row r="683" spans="6:6" x14ac:dyDescent="0.35">
      <c r="F683" s="527"/>
    </row>
    <row r="684" spans="6:6" x14ac:dyDescent="0.35">
      <c r="F684" s="527"/>
    </row>
    <row r="685" spans="6:6" x14ac:dyDescent="0.35">
      <c r="F685" s="527"/>
    </row>
    <row r="686" spans="6:6" x14ac:dyDescent="0.35">
      <c r="F686" s="527"/>
    </row>
    <row r="687" spans="6:6" x14ac:dyDescent="0.35">
      <c r="F687" s="527"/>
    </row>
    <row r="688" spans="6:6" x14ac:dyDescent="0.35">
      <c r="F688" s="527"/>
    </row>
    <row r="689" spans="6:6" x14ac:dyDescent="0.35">
      <c r="F689" s="527"/>
    </row>
    <row r="690" spans="6:6" x14ac:dyDescent="0.35">
      <c r="F690" s="527"/>
    </row>
    <row r="691" spans="6:6" x14ac:dyDescent="0.35">
      <c r="F691" s="527"/>
    </row>
    <row r="692" spans="6:6" x14ac:dyDescent="0.35">
      <c r="F692" s="527"/>
    </row>
    <row r="693" spans="6:6" x14ac:dyDescent="0.35">
      <c r="F693" s="527"/>
    </row>
    <row r="694" spans="6:6" x14ac:dyDescent="0.35">
      <c r="F694" s="527"/>
    </row>
    <row r="695" spans="6:6" x14ac:dyDescent="0.35">
      <c r="F695" s="527"/>
    </row>
    <row r="696" spans="6:6" x14ac:dyDescent="0.35">
      <c r="F696" s="527"/>
    </row>
    <row r="697" spans="6:6" x14ac:dyDescent="0.35">
      <c r="F697" s="527"/>
    </row>
    <row r="698" spans="6:6" x14ac:dyDescent="0.35">
      <c r="F698" s="527"/>
    </row>
    <row r="699" spans="6:6" x14ac:dyDescent="0.35">
      <c r="F699" s="527"/>
    </row>
    <row r="700" spans="6:6" x14ac:dyDescent="0.35">
      <c r="F700" s="527"/>
    </row>
    <row r="701" spans="6:6" x14ac:dyDescent="0.35">
      <c r="F701" s="527"/>
    </row>
    <row r="702" spans="6:6" x14ac:dyDescent="0.35">
      <c r="F702" s="527"/>
    </row>
    <row r="703" spans="6:6" x14ac:dyDescent="0.35">
      <c r="F703" s="527"/>
    </row>
    <row r="704" spans="6:6" x14ac:dyDescent="0.35">
      <c r="F704" s="527"/>
    </row>
    <row r="705" spans="6:6" x14ac:dyDescent="0.35">
      <c r="F705" s="527"/>
    </row>
    <row r="706" spans="6:6" x14ac:dyDescent="0.35">
      <c r="F706" s="527"/>
    </row>
    <row r="707" spans="6:6" x14ac:dyDescent="0.35">
      <c r="F707" s="527"/>
    </row>
    <row r="708" spans="6:6" x14ac:dyDescent="0.35">
      <c r="F708" s="527"/>
    </row>
    <row r="709" spans="6:6" x14ac:dyDescent="0.35">
      <c r="F709" s="527"/>
    </row>
    <row r="710" spans="6:6" x14ac:dyDescent="0.35">
      <c r="F710" s="527"/>
    </row>
    <row r="711" spans="6:6" x14ac:dyDescent="0.35">
      <c r="F711" s="527"/>
    </row>
    <row r="712" spans="6:6" x14ac:dyDescent="0.35">
      <c r="F712" s="527"/>
    </row>
    <row r="713" spans="6:6" x14ac:dyDescent="0.35">
      <c r="F713" s="527"/>
    </row>
    <row r="714" spans="6:6" x14ac:dyDescent="0.35">
      <c r="F714" s="527"/>
    </row>
    <row r="715" spans="6:6" x14ac:dyDescent="0.35">
      <c r="F715" s="527"/>
    </row>
    <row r="716" spans="6:6" x14ac:dyDescent="0.35">
      <c r="F716" s="527"/>
    </row>
    <row r="717" spans="6:6" x14ac:dyDescent="0.35">
      <c r="F717" s="527"/>
    </row>
    <row r="718" spans="6:6" x14ac:dyDescent="0.35">
      <c r="F718" s="527"/>
    </row>
    <row r="719" spans="6:6" x14ac:dyDescent="0.35">
      <c r="F719" s="527"/>
    </row>
    <row r="720" spans="6:6" x14ac:dyDescent="0.35">
      <c r="F720" s="527"/>
    </row>
    <row r="721" spans="6:6" x14ac:dyDescent="0.35">
      <c r="F721" s="527"/>
    </row>
    <row r="722" spans="6:6" x14ac:dyDescent="0.35">
      <c r="F722" s="527"/>
    </row>
    <row r="723" spans="6:6" x14ac:dyDescent="0.35">
      <c r="F723" s="527"/>
    </row>
    <row r="724" spans="6:6" x14ac:dyDescent="0.35">
      <c r="F724" s="527"/>
    </row>
    <row r="725" spans="6:6" x14ac:dyDescent="0.35">
      <c r="F725" s="527"/>
    </row>
    <row r="726" spans="6:6" x14ac:dyDescent="0.35">
      <c r="F726" s="527"/>
    </row>
    <row r="727" spans="6:6" x14ac:dyDescent="0.35">
      <c r="F727" s="527"/>
    </row>
    <row r="728" spans="6:6" x14ac:dyDescent="0.35">
      <c r="F728" s="527"/>
    </row>
    <row r="729" spans="6:6" x14ac:dyDescent="0.35">
      <c r="F729" s="527"/>
    </row>
    <row r="730" spans="6:6" x14ac:dyDescent="0.35">
      <c r="F730" s="527"/>
    </row>
    <row r="731" spans="6:6" x14ac:dyDescent="0.35">
      <c r="F731" s="527"/>
    </row>
    <row r="732" spans="6:6" x14ac:dyDescent="0.35">
      <c r="F732" s="527"/>
    </row>
    <row r="733" spans="6:6" x14ac:dyDescent="0.35">
      <c r="F733" s="527"/>
    </row>
    <row r="734" spans="6:6" x14ac:dyDescent="0.35">
      <c r="F734" s="527"/>
    </row>
    <row r="735" spans="6:6" x14ac:dyDescent="0.35">
      <c r="F735" s="527"/>
    </row>
    <row r="736" spans="6:6" x14ac:dyDescent="0.35">
      <c r="F736" s="527"/>
    </row>
    <row r="737" spans="6:6" x14ac:dyDescent="0.35">
      <c r="F737" s="527"/>
    </row>
    <row r="738" spans="6:6" x14ac:dyDescent="0.35">
      <c r="F738" s="527"/>
    </row>
    <row r="739" spans="6:6" x14ac:dyDescent="0.35">
      <c r="F739" s="527"/>
    </row>
    <row r="740" spans="6:6" x14ac:dyDescent="0.35">
      <c r="F740" s="527"/>
    </row>
    <row r="741" spans="6:6" x14ac:dyDescent="0.35">
      <c r="F741" s="527"/>
    </row>
    <row r="742" spans="6:6" x14ac:dyDescent="0.35">
      <c r="F742" s="527"/>
    </row>
    <row r="743" spans="6:6" x14ac:dyDescent="0.35">
      <c r="F743" s="527"/>
    </row>
    <row r="744" spans="6:6" x14ac:dyDescent="0.35">
      <c r="F744" s="527"/>
    </row>
    <row r="745" spans="6:6" x14ac:dyDescent="0.35">
      <c r="F745" s="527"/>
    </row>
    <row r="746" spans="6:6" x14ac:dyDescent="0.35">
      <c r="F746" s="527"/>
    </row>
    <row r="747" spans="6:6" x14ac:dyDescent="0.35">
      <c r="F747" s="527"/>
    </row>
    <row r="748" spans="6:6" x14ac:dyDescent="0.35">
      <c r="F748" s="527"/>
    </row>
    <row r="749" spans="6:6" x14ac:dyDescent="0.35">
      <c r="F749" s="527"/>
    </row>
    <row r="750" spans="6:6" x14ac:dyDescent="0.35">
      <c r="F750" s="527"/>
    </row>
    <row r="751" spans="6:6" x14ac:dyDescent="0.35">
      <c r="F751" s="527"/>
    </row>
    <row r="752" spans="6:6" x14ac:dyDescent="0.35">
      <c r="F752" s="527"/>
    </row>
    <row r="753" spans="6:6" x14ac:dyDescent="0.35">
      <c r="F753" s="527"/>
    </row>
    <row r="754" spans="6:6" x14ac:dyDescent="0.35">
      <c r="F754" s="527"/>
    </row>
    <row r="755" spans="6:6" x14ac:dyDescent="0.35">
      <c r="F755" s="527"/>
    </row>
    <row r="756" spans="6:6" x14ac:dyDescent="0.35">
      <c r="F756" s="527"/>
    </row>
    <row r="757" spans="6:6" x14ac:dyDescent="0.35">
      <c r="F757" s="527"/>
    </row>
    <row r="758" spans="6:6" x14ac:dyDescent="0.35">
      <c r="F758" s="527"/>
    </row>
    <row r="759" spans="6:6" x14ac:dyDescent="0.35">
      <c r="F759" s="527"/>
    </row>
    <row r="760" spans="6:6" x14ac:dyDescent="0.35">
      <c r="F760" s="527"/>
    </row>
    <row r="761" spans="6:6" x14ac:dyDescent="0.35">
      <c r="F761" s="527"/>
    </row>
    <row r="762" spans="6:6" x14ac:dyDescent="0.35">
      <c r="F762" s="527"/>
    </row>
    <row r="763" spans="6:6" x14ac:dyDescent="0.35">
      <c r="F763" s="527"/>
    </row>
    <row r="764" spans="6:6" x14ac:dyDescent="0.35">
      <c r="F764" s="527"/>
    </row>
    <row r="765" spans="6:6" x14ac:dyDescent="0.35">
      <c r="F765" s="527"/>
    </row>
    <row r="766" spans="6:6" x14ac:dyDescent="0.35">
      <c r="F766" s="527"/>
    </row>
    <row r="767" spans="6:6" x14ac:dyDescent="0.35">
      <c r="F767" s="527"/>
    </row>
    <row r="768" spans="6:6" x14ac:dyDescent="0.35">
      <c r="F768" s="527"/>
    </row>
    <row r="769" spans="6:6" x14ac:dyDescent="0.35">
      <c r="F769" s="527"/>
    </row>
    <row r="770" spans="6:6" x14ac:dyDescent="0.35">
      <c r="F770" s="527"/>
    </row>
    <row r="771" spans="6:6" x14ac:dyDescent="0.35">
      <c r="F771" s="527"/>
    </row>
    <row r="772" spans="6:6" x14ac:dyDescent="0.35">
      <c r="F772" s="527"/>
    </row>
    <row r="773" spans="6:6" x14ac:dyDescent="0.35">
      <c r="F773" s="527"/>
    </row>
    <row r="774" spans="6:6" x14ac:dyDescent="0.35">
      <c r="F774" s="527"/>
    </row>
    <row r="775" spans="6:6" x14ac:dyDescent="0.35">
      <c r="F775" s="527"/>
    </row>
    <row r="776" spans="6:6" x14ac:dyDescent="0.35">
      <c r="F776" s="527"/>
    </row>
    <row r="777" spans="6:6" x14ac:dyDescent="0.35">
      <c r="F777" s="527"/>
    </row>
    <row r="778" spans="6:6" x14ac:dyDescent="0.35">
      <c r="F778" s="527"/>
    </row>
    <row r="779" spans="6:6" x14ac:dyDescent="0.35">
      <c r="F779" s="527"/>
    </row>
    <row r="780" spans="6:6" x14ac:dyDescent="0.35">
      <c r="F780" s="527"/>
    </row>
    <row r="781" spans="6:6" x14ac:dyDescent="0.35">
      <c r="F781" s="527"/>
    </row>
    <row r="782" spans="6:6" x14ac:dyDescent="0.35">
      <c r="F782" s="527"/>
    </row>
    <row r="783" spans="6:6" x14ac:dyDescent="0.35">
      <c r="F783" s="527"/>
    </row>
    <row r="784" spans="6:6" x14ac:dyDescent="0.35">
      <c r="F784" s="527"/>
    </row>
    <row r="785" spans="6:6" x14ac:dyDescent="0.35">
      <c r="F785" s="527"/>
    </row>
    <row r="786" spans="6:6" x14ac:dyDescent="0.35">
      <c r="F786" s="527"/>
    </row>
    <row r="787" spans="6:6" x14ac:dyDescent="0.35">
      <c r="F787" s="527"/>
    </row>
    <row r="788" spans="6:6" x14ac:dyDescent="0.35">
      <c r="F788" s="527"/>
    </row>
    <row r="789" spans="6:6" x14ac:dyDescent="0.35">
      <c r="F789" s="527"/>
    </row>
    <row r="790" spans="6:6" x14ac:dyDescent="0.35">
      <c r="F790" s="527"/>
    </row>
    <row r="791" spans="6:6" x14ac:dyDescent="0.35">
      <c r="F791" s="527"/>
    </row>
    <row r="792" spans="6:6" x14ac:dyDescent="0.35">
      <c r="F792" s="527"/>
    </row>
    <row r="793" spans="6:6" x14ac:dyDescent="0.35">
      <c r="F793" s="527"/>
    </row>
    <row r="794" spans="6:6" x14ac:dyDescent="0.35">
      <c r="F794" s="527"/>
    </row>
    <row r="795" spans="6:6" x14ac:dyDescent="0.35">
      <c r="F795" s="527"/>
    </row>
    <row r="796" spans="6:6" x14ac:dyDescent="0.35">
      <c r="F796" s="527"/>
    </row>
    <row r="797" spans="6:6" x14ac:dyDescent="0.35">
      <c r="F797" s="527"/>
    </row>
    <row r="798" spans="6:6" x14ac:dyDescent="0.35">
      <c r="F798" s="527"/>
    </row>
    <row r="799" spans="6:6" x14ac:dyDescent="0.35">
      <c r="F799" s="527"/>
    </row>
    <row r="800" spans="6:6" x14ac:dyDescent="0.35">
      <c r="F800" s="527"/>
    </row>
    <row r="801" spans="6:6" x14ac:dyDescent="0.35">
      <c r="F801" s="527"/>
    </row>
    <row r="802" spans="6:6" x14ac:dyDescent="0.35">
      <c r="F802" s="527"/>
    </row>
    <row r="803" spans="6:6" x14ac:dyDescent="0.35">
      <c r="F803" s="527"/>
    </row>
    <row r="804" spans="6:6" x14ac:dyDescent="0.35">
      <c r="F804" s="527"/>
    </row>
    <row r="805" spans="6:6" x14ac:dyDescent="0.35">
      <c r="F805" s="527"/>
    </row>
    <row r="806" spans="6:6" x14ac:dyDescent="0.35">
      <c r="F806" s="527"/>
    </row>
    <row r="807" spans="6:6" x14ac:dyDescent="0.35">
      <c r="F807" s="527"/>
    </row>
    <row r="808" spans="6:6" x14ac:dyDescent="0.35">
      <c r="F808" s="527"/>
    </row>
    <row r="809" spans="6:6" x14ac:dyDescent="0.35">
      <c r="F809" s="527"/>
    </row>
    <row r="810" spans="6:6" x14ac:dyDescent="0.35">
      <c r="F810" s="527"/>
    </row>
    <row r="811" spans="6:6" x14ac:dyDescent="0.35">
      <c r="F811" s="527"/>
    </row>
    <row r="812" spans="6:6" x14ac:dyDescent="0.35">
      <c r="F812" s="527"/>
    </row>
    <row r="813" spans="6:6" x14ac:dyDescent="0.35">
      <c r="F813" s="527"/>
    </row>
    <row r="814" spans="6:6" x14ac:dyDescent="0.35">
      <c r="F814" s="527"/>
    </row>
    <row r="815" spans="6:6" x14ac:dyDescent="0.35">
      <c r="F815" s="527"/>
    </row>
    <row r="816" spans="6:6" x14ac:dyDescent="0.35">
      <c r="F816" s="527"/>
    </row>
    <row r="817" spans="6:6" x14ac:dyDescent="0.35">
      <c r="F817" s="527"/>
    </row>
    <row r="818" spans="6:6" x14ac:dyDescent="0.35">
      <c r="F818" s="527"/>
    </row>
    <row r="819" spans="6:6" x14ac:dyDescent="0.35">
      <c r="F819" s="527"/>
    </row>
    <row r="820" spans="6:6" x14ac:dyDescent="0.35">
      <c r="F820" s="527"/>
    </row>
    <row r="821" spans="6:6" x14ac:dyDescent="0.35">
      <c r="F821" s="527"/>
    </row>
    <row r="822" spans="6:6" x14ac:dyDescent="0.35">
      <c r="F822" s="527"/>
    </row>
    <row r="823" spans="6:6" x14ac:dyDescent="0.35">
      <c r="F823" s="527"/>
    </row>
    <row r="824" spans="6:6" x14ac:dyDescent="0.35">
      <c r="F824" s="527"/>
    </row>
    <row r="825" spans="6:6" x14ac:dyDescent="0.35">
      <c r="F825" s="527"/>
    </row>
    <row r="826" spans="6:6" x14ac:dyDescent="0.35">
      <c r="F826" s="527"/>
    </row>
    <row r="827" spans="6:6" x14ac:dyDescent="0.35">
      <c r="F827" s="527"/>
    </row>
    <row r="828" spans="6:6" x14ac:dyDescent="0.35">
      <c r="F828" s="527"/>
    </row>
    <row r="829" spans="6:6" x14ac:dyDescent="0.35">
      <c r="F829" s="527"/>
    </row>
    <row r="830" spans="6:6" x14ac:dyDescent="0.35">
      <c r="F830" s="527"/>
    </row>
    <row r="831" spans="6:6" x14ac:dyDescent="0.35">
      <c r="F831" s="527"/>
    </row>
    <row r="832" spans="6:6" x14ac:dyDescent="0.35">
      <c r="F832" s="527"/>
    </row>
    <row r="833" spans="6:6" x14ac:dyDescent="0.35">
      <c r="F833" s="527"/>
    </row>
    <row r="834" spans="6:6" x14ac:dyDescent="0.35">
      <c r="F834" s="527"/>
    </row>
    <row r="835" spans="6:6" x14ac:dyDescent="0.35">
      <c r="F835" s="527"/>
    </row>
    <row r="836" spans="6:6" x14ac:dyDescent="0.35">
      <c r="F836" s="527"/>
    </row>
    <row r="837" spans="6:6" x14ac:dyDescent="0.35">
      <c r="F837" s="527"/>
    </row>
    <row r="838" spans="6:6" x14ac:dyDescent="0.35">
      <c r="F838" s="527"/>
    </row>
    <row r="839" spans="6:6" x14ac:dyDescent="0.35">
      <c r="F839" s="527"/>
    </row>
    <row r="840" spans="6:6" x14ac:dyDescent="0.35">
      <c r="F840" s="527"/>
    </row>
    <row r="841" spans="6:6" x14ac:dyDescent="0.35">
      <c r="F841" s="527"/>
    </row>
    <row r="842" spans="6:6" x14ac:dyDescent="0.35">
      <c r="F842" s="527"/>
    </row>
    <row r="843" spans="6:6" x14ac:dyDescent="0.35">
      <c r="F843" s="527"/>
    </row>
    <row r="844" spans="6:6" x14ac:dyDescent="0.35">
      <c r="F844" s="527"/>
    </row>
    <row r="845" spans="6:6" x14ac:dyDescent="0.35">
      <c r="F845" s="527"/>
    </row>
    <row r="846" spans="6:6" x14ac:dyDescent="0.35">
      <c r="F846" s="527"/>
    </row>
    <row r="847" spans="6:6" x14ac:dyDescent="0.35">
      <c r="F847" s="527"/>
    </row>
    <row r="848" spans="6:6" x14ac:dyDescent="0.35">
      <c r="F848" s="527"/>
    </row>
    <row r="849" spans="6:6" x14ac:dyDescent="0.35">
      <c r="F849" s="527"/>
    </row>
    <row r="850" spans="6:6" x14ac:dyDescent="0.35">
      <c r="F850" s="527"/>
    </row>
    <row r="851" spans="6:6" x14ac:dyDescent="0.35">
      <c r="F851" s="527"/>
    </row>
    <row r="852" spans="6:6" x14ac:dyDescent="0.35">
      <c r="F852" s="527"/>
    </row>
    <row r="853" spans="6:6" x14ac:dyDescent="0.35">
      <c r="F853" s="527"/>
    </row>
    <row r="854" spans="6:6" x14ac:dyDescent="0.35">
      <c r="F854" s="527"/>
    </row>
    <row r="855" spans="6:6" x14ac:dyDescent="0.35">
      <c r="F855" s="527"/>
    </row>
    <row r="856" spans="6:6" x14ac:dyDescent="0.35">
      <c r="F856" s="527"/>
    </row>
    <row r="857" spans="6:6" x14ac:dyDescent="0.35">
      <c r="F857" s="527"/>
    </row>
    <row r="858" spans="6:6" x14ac:dyDescent="0.35">
      <c r="F858" s="527"/>
    </row>
    <row r="859" spans="6:6" x14ac:dyDescent="0.35">
      <c r="F859" s="527"/>
    </row>
    <row r="860" spans="6:6" x14ac:dyDescent="0.35">
      <c r="F860" s="527"/>
    </row>
    <row r="861" spans="6:6" x14ac:dyDescent="0.35">
      <c r="F861" s="527"/>
    </row>
    <row r="862" spans="6:6" x14ac:dyDescent="0.35">
      <c r="F862" s="527"/>
    </row>
    <row r="863" spans="6:6" x14ac:dyDescent="0.35">
      <c r="F863" s="527"/>
    </row>
    <row r="864" spans="6:6" x14ac:dyDescent="0.35">
      <c r="F864" s="527"/>
    </row>
    <row r="865" spans="6:6" x14ac:dyDescent="0.35">
      <c r="F865" s="527"/>
    </row>
    <row r="866" spans="6:6" x14ac:dyDescent="0.35">
      <c r="F866" s="527"/>
    </row>
    <row r="867" spans="6:6" x14ac:dyDescent="0.35">
      <c r="F867" s="527"/>
    </row>
    <row r="868" spans="6:6" x14ac:dyDescent="0.35">
      <c r="F868" s="527"/>
    </row>
    <row r="869" spans="6:6" x14ac:dyDescent="0.35">
      <c r="F869" s="527"/>
    </row>
    <row r="870" spans="6:6" x14ac:dyDescent="0.35">
      <c r="F870" s="527"/>
    </row>
    <row r="871" spans="6:6" x14ac:dyDescent="0.35">
      <c r="F871" s="527"/>
    </row>
    <row r="872" spans="6:6" x14ac:dyDescent="0.35">
      <c r="F872" s="527"/>
    </row>
    <row r="873" spans="6:6" x14ac:dyDescent="0.35">
      <c r="F873" s="527"/>
    </row>
    <row r="874" spans="6:6" x14ac:dyDescent="0.35">
      <c r="F874" s="527"/>
    </row>
    <row r="875" spans="6:6" x14ac:dyDescent="0.35">
      <c r="F875" s="527"/>
    </row>
    <row r="876" spans="6:6" x14ac:dyDescent="0.35">
      <c r="F876" s="527"/>
    </row>
    <row r="877" spans="6:6" x14ac:dyDescent="0.35">
      <c r="F877" s="527"/>
    </row>
    <row r="878" spans="6:6" x14ac:dyDescent="0.35">
      <c r="F878" s="527"/>
    </row>
    <row r="879" spans="6:6" x14ac:dyDescent="0.35">
      <c r="F879" s="527"/>
    </row>
    <row r="880" spans="6:6" x14ac:dyDescent="0.35">
      <c r="F880" s="527"/>
    </row>
    <row r="881" spans="6:6" x14ac:dyDescent="0.35">
      <c r="F881" s="527"/>
    </row>
    <row r="882" spans="6:6" x14ac:dyDescent="0.35">
      <c r="F882" s="527"/>
    </row>
    <row r="883" spans="6:6" x14ac:dyDescent="0.35">
      <c r="F883" s="527"/>
    </row>
    <row r="884" spans="6:6" x14ac:dyDescent="0.35">
      <c r="F884" s="527"/>
    </row>
    <row r="885" spans="6:6" x14ac:dyDescent="0.35">
      <c r="F885" s="527"/>
    </row>
    <row r="886" spans="6:6" x14ac:dyDescent="0.35">
      <c r="F886" s="527"/>
    </row>
    <row r="887" spans="6:6" x14ac:dyDescent="0.35">
      <c r="F887" s="527"/>
    </row>
    <row r="888" spans="6:6" x14ac:dyDescent="0.35">
      <c r="F888" s="527"/>
    </row>
    <row r="889" spans="6:6" x14ac:dyDescent="0.35">
      <c r="F889" s="527"/>
    </row>
    <row r="890" spans="6:6" x14ac:dyDescent="0.35">
      <c r="F890" s="527"/>
    </row>
    <row r="891" spans="6:6" x14ac:dyDescent="0.35">
      <c r="F891" s="527"/>
    </row>
    <row r="892" spans="6:6" x14ac:dyDescent="0.35">
      <c r="F892" s="527"/>
    </row>
    <row r="893" spans="6:6" x14ac:dyDescent="0.35">
      <c r="F893" s="527"/>
    </row>
    <row r="894" spans="6:6" x14ac:dyDescent="0.35">
      <c r="F894" s="527"/>
    </row>
    <row r="895" spans="6:6" x14ac:dyDescent="0.35">
      <c r="F895" s="527"/>
    </row>
    <row r="896" spans="6:6" x14ac:dyDescent="0.35">
      <c r="F896" s="527"/>
    </row>
    <row r="897" spans="6:6" x14ac:dyDescent="0.35">
      <c r="F897" s="527"/>
    </row>
    <row r="898" spans="6:6" x14ac:dyDescent="0.35">
      <c r="F898" s="527"/>
    </row>
    <row r="899" spans="6:6" x14ac:dyDescent="0.35">
      <c r="F899" s="527"/>
    </row>
    <row r="900" spans="6:6" x14ac:dyDescent="0.35">
      <c r="F900" s="527"/>
    </row>
    <row r="901" spans="6:6" x14ac:dyDescent="0.35">
      <c r="F901" s="527"/>
    </row>
    <row r="902" spans="6:6" x14ac:dyDescent="0.35">
      <c r="F902" s="527"/>
    </row>
    <row r="903" spans="6:6" x14ac:dyDescent="0.35">
      <c r="F903" s="527"/>
    </row>
    <row r="904" spans="6:6" x14ac:dyDescent="0.35">
      <c r="F904" s="527"/>
    </row>
    <row r="905" spans="6:6" x14ac:dyDescent="0.35">
      <c r="F905" s="527"/>
    </row>
    <row r="906" spans="6:6" x14ac:dyDescent="0.35">
      <c r="F906" s="527"/>
    </row>
    <row r="907" spans="6:6" x14ac:dyDescent="0.35">
      <c r="F907" s="527"/>
    </row>
    <row r="908" spans="6:6" x14ac:dyDescent="0.35">
      <c r="F908" s="527"/>
    </row>
    <row r="909" spans="6:6" x14ac:dyDescent="0.35">
      <c r="F909" s="527"/>
    </row>
    <row r="910" spans="6:6" x14ac:dyDescent="0.35">
      <c r="F910" s="527"/>
    </row>
    <row r="911" spans="6:6" x14ac:dyDescent="0.35">
      <c r="F911" s="527"/>
    </row>
    <row r="912" spans="6:6" x14ac:dyDescent="0.35">
      <c r="F912" s="527"/>
    </row>
    <row r="913" spans="6:6" x14ac:dyDescent="0.35">
      <c r="F913" s="527"/>
    </row>
    <row r="914" spans="6:6" x14ac:dyDescent="0.35">
      <c r="F914" s="527"/>
    </row>
    <row r="915" spans="6:6" x14ac:dyDescent="0.35">
      <c r="F915" s="527"/>
    </row>
    <row r="916" spans="6:6" x14ac:dyDescent="0.35">
      <c r="F916" s="527"/>
    </row>
    <row r="917" spans="6:6" x14ac:dyDescent="0.35">
      <c r="F917" s="527"/>
    </row>
    <row r="918" spans="6:6" x14ac:dyDescent="0.35">
      <c r="F918" s="527"/>
    </row>
    <row r="919" spans="6:6" x14ac:dyDescent="0.35">
      <c r="F919" s="527"/>
    </row>
    <row r="920" spans="6:6" x14ac:dyDescent="0.35">
      <c r="F920" s="527"/>
    </row>
    <row r="921" spans="6:6" x14ac:dyDescent="0.35">
      <c r="F921" s="527"/>
    </row>
    <row r="922" spans="6:6" x14ac:dyDescent="0.35">
      <c r="F922" s="527"/>
    </row>
    <row r="923" spans="6:6" x14ac:dyDescent="0.35">
      <c r="F923" s="527"/>
    </row>
    <row r="924" spans="6:6" x14ac:dyDescent="0.35">
      <c r="F924" s="527"/>
    </row>
    <row r="925" spans="6:6" x14ac:dyDescent="0.35">
      <c r="F925" s="527"/>
    </row>
    <row r="926" spans="6:6" x14ac:dyDescent="0.35">
      <c r="F926" s="527"/>
    </row>
    <row r="927" spans="6:6" x14ac:dyDescent="0.35">
      <c r="F927" s="527"/>
    </row>
    <row r="928" spans="6:6" x14ac:dyDescent="0.35">
      <c r="F928" s="527"/>
    </row>
    <row r="929" spans="6:6" x14ac:dyDescent="0.35">
      <c r="F929" s="527"/>
    </row>
    <row r="930" spans="6:6" x14ac:dyDescent="0.35">
      <c r="F930" s="527"/>
    </row>
    <row r="931" spans="6:6" x14ac:dyDescent="0.35">
      <c r="F931" s="527"/>
    </row>
    <row r="932" spans="6:6" x14ac:dyDescent="0.35">
      <c r="F932" s="527"/>
    </row>
    <row r="933" spans="6:6" x14ac:dyDescent="0.35">
      <c r="F933" s="527"/>
    </row>
    <row r="934" spans="6:6" x14ac:dyDescent="0.35">
      <c r="F934" s="527"/>
    </row>
    <row r="935" spans="6:6" x14ac:dyDescent="0.35">
      <c r="F935" s="527"/>
    </row>
    <row r="936" spans="6:6" x14ac:dyDescent="0.35">
      <c r="F936" s="527"/>
    </row>
    <row r="937" spans="6:6" x14ac:dyDescent="0.35">
      <c r="F937" s="527"/>
    </row>
    <row r="938" spans="6:6" x14ac:dyDescent="0.35">
      <c r="F938" s="527"/>
    </row>
    <row r="939" spans="6:6" x14ac:dyDescent="0.35">
      <c r="F939" s="527"/>
    </row>
    <row r="940" spans="6:6" x14ac:dyDescent="0.35">
      <c r="F940" s="527"/>
    </row>
    <row r="941" spans="6:6" x14ac:dyDescent="0.35">
      <c r="F941" s="527"/>
    </row>
    <row r="942" spans="6:6" x14ac:dyDescent="0.35">
      <c r="F942" s="527"/>
    </row>
    <row r="943" spans="6:6" x14ac:dyDescent="0.35">
      <c r="F943" s="527"/>
    </row>
    <row r="944" spans="6:6" x14ac:dyDescent="0.35">
      <c r="F944" s="527"/>
    </row>
    <row r="945" spans="6:6" x14ac:dyDescent="0.35">
      <c r="F945" s="527"/>
    </row>
    <row r="946" spans="6:6" x14ac:dyDescent="0.35">
      <c r="F946" s="527"/>
    </row>
    <row r="947" spans="6:6" x14ac:dyDescent="0.35">
      <c r="F947" s="527"/>
    </row>
    <row r="948" spans="6:6" x14ac:dyDescent="0.35">
      <c r="F948" s="527"/>
    </row>
    <row r="949" spans="6:6" x14ac:dyDescent="0.35">
      <c r="F949" s="527"/>
    </row>
    <row r="950" spans="6:6" x14ac:dyDescent="0.35">
      <c r="F950" s="527"/>
    </row>
    <row r="951" spans="6:6" x14ac:dyDescent="0.35">
      <c r="F951" s="527"/>
    </row>
    <row r="952" spans="6:6" x14ac:dyDescent="0.35">
      <c r="F952" s="527"/>
    </row>
    <row r="953" spans="6:6" x14ac:dyDescent="0.35">
      <c r="F953" s="527"/>
    </row>
    <row r="954" spans="6:6" x14ac:dyDescent="0.35">
      <c r="F954" s="527"/>
    </row>
    <row r="955" spans="6:6" x14ac:dyDescent="0.35">
      <c r="F955" s="527"/>
    </row>
    <row r="956" spans="6:6" x14ac:dyDescent="0.35">
      <c r="F956" s="527"/>
    </row>
    <row r="957" spans="6:6" x14ac:dyDescent="0.35">
      <c r="F957" s="527"/>
    </row>
    <row r="958" spans="6:6" x14ac:dyDescent="0.35">
      <c r="F958" s="527"/>
    </row>
    <row r="959" spans="6:6" x14ac:dyDescent="0.35">
      <c r="F959" s="527"/>
    </row>
    <row r="960" spans="6:6" x14ac:dyDescent="0.35">
      <c r="F960" s="527"/>
    </row>
    <row r="961" spans="6:6" x14ac:dyDescent="0.35">
      <c r="F961" s="527"/>
    </row>
    <row r="962" spans="6:6" x14ac:dyDescent="0.35">
      <c r="F962" s="527"/>
    </row>
    <row r="963" spans="6:6" x14ac:dyDescent="0.35">
      <c r="F963" s="527"/>
    </row>
    <row r="964" spans="6:6" x14ac:dyDescent="0.35">
      <c r="F964" s="527"/>
    </row>
    <row r="965" spans="6:6" x14ac:dyDescent="0.35">
      <c r="F965" s="527"/>
    </row>
    <row r="966" spans="6:6" x14ac:dyDescent="0.35">
      <c r="F966" s="527"/>
    </row>
    <row r="967" spans="6:6" x14ac:dyDescent="0.35">
      <c r="F967" s="527"/>
    </row>
    <row r="968" spans="6:6" x14ac:dyDescent="0.35">
      <c r="F968" s="527"/>
    </row>
    <row r="969" spans="6:6" x14ac:dyDescent="0.35">
      <c r="F969" s="527"/>
    </row>
    <row r="970" spans="6:6" x14ac:dyDescent="0.35">
      <c r="F970" s="527"/>
    </row>
    <row r="971" spans="6:6" x14ac:dyDescent="0.35">
      <c r="F971" s="527"/>
    </row>
    <row r="972" spans="6:6" x14ac:dyDescent="0.35">
      <c r="F972" s="527"/>
    </row>
    <row r="973" spans="6:6" x14ac:dyDescent="0.35">
      <c r="F973" s="527"/>
    </row>
    <row r="974" spans="6:6" x14ac:dyDescent="0.35">
      <c r="F974" s="527"/>
    </row>
    <row r="975" spans="6:6" x14ac:dyDescent="0.35">
      <c r="F975" s="527"/>
    </row>
    <row r="976" spans="6:6" x14ac:dyDescent="0.35">
      <c r="F976" s="527"/>
    </row>
    <row r="977" spans="6:6" x14ac:dyDescent="0.35">
      <c r="F977" s="527"/>
    </row>
    <row r="978" spans="6:6" x14ac:dyDescent="0.35">
      <c r="F978" s="527"/>
    </row>
    <row r="979" spans="6:6" x14ac:dyDescent="0.35">
      <c r="F979" s="527"/>
    </row>
    <row r="980" spans="6:6" x14ac:dyDescent="0.35">
      <c r="F980" s="527"/>
    </row>
    <row r="981" spans="6:6" x14ac:dyDescent="0.35">
      <c r="F981" s="527"/>
    </row>
    <row r="982" spans="6:6" x14ac:dyDescent="0.35">
      <c r="F982" s="527"/>
    </row>
    <row r="983" spans="6:6" x14ac:dyDescent="0.35">
      <c r="F983" s="527"/>
    </row>
    <row r="984" spans="6:6" x14ac:dyDescent="0.35">
      <c r="F984" s="527"/>
    </row>
    <row r="985" spans="6:6" x14ac:dyDescent="0.35">
      <c r="F985" s="527"/>
    </row>
    <row r="986" spans="6:6" x14ac:dyDescent="0.35">
      <c r="F986" s="527"/>
    </row>
    <row r="987" spans="6:6" x14ac:dyDescent="0.35">
      <c r="F987" s="527"/>
    </row>
    <row r="988" spans="6:6" x14ac:dyDescent="0.35">
      <c r="F988" s="527"/>
    </row>
    <row r="989" spans="6:6" x14ac:dyDescent="0.35">
      <c r="F989" s="527"/>
    </row>
    <row r="990" spans="6:6" x14ac:dyDescent="0.35">
      <c r="F990" s="527"/>
    </row>
    <row r="991" spans="6:6" x14ac:dyDescent="0.35">
      <c r="F991" s="527"/>
    </row>
    <row r="992" spans="6:6" x14ac:dyDescent="0.35">
      <c r="F992" s="527"/>
    </row>
    <row r="993" spans="6:6" x14ac:dyDescent="0.35">
      <c r="F993" s="527"/>
    </row>
    <row r="994" spans="6:6" x14ac:dyDescent="0.35">
      <c r="F994" s="527"/>
    </row>
    <row r="995" spans="6:6" x14ac:dyDescent="0.35">
      <c r="F995" s="527"/>
    </row>
    <row r="996" spans="6:6" x14ac:dyDescent="0.35">
      <c r="F996" s="527"/>
    </row>
    <row r="997" spans="6:6" x14ac:dyDescent="0.35">
      <c r="F997" s="527"/>
    </row>
    <row r="998" spans="6:6" x14ac:dyDescent="0.35">
      <c r="F998" s="527"/>
    </row>
    <row r="999" spans="6:6" x14ac:dyDescent="0.35">
      <c r="F999" s="527"/>
    </row>
    <row r="1000" spans="6:6" x14ac:dyDescent="0.35">
      <c r="F1000" s="527"/>
    </row>
    <row r="1001" spans="6:6" x14ac:dyDescent="0.35">
      <c r="F1001" s="527"/>
    </row>
    <row r="1002" spans="6:6" x14ac:dyDescent="0.35">
      <c r="F1002" s="527"/>
    </row>
    <row r="1003" spans="6:6" x14ac:dyDescent="0.35">
      <c r="F1003" s="527"/>
    </row>
    <row r="1004" spans="6:6" x14ac:dyDescent="0.35">
      <c r="F1004" s="527"/>
    </row>
    <row r="1005" spans="6:6" x14ac:dyDescent="0.35">
      <c r="F1005" s="527"/>
    </row>
    <row r="1006" spans="6:6" x14ac:dyDescent="0.35">
      <c r="F1006" s="527"/>
    </row>
    <row r="1007" spans="6:6" x14ac:dyDescent="0.35">
      <c r="F1007" s="527"/>
    </row>
    <row r="1008" spans="6:6" x14ac:dyDescent="0.35">
      <c r="F1008" s="527"/>
    </row>
    <row r="1009" spans="6:6" x14ac:dyDescent="0.35">
      <c r="F1009" s="527"/>
    </row>
    <row r="1010" spans="6:6" x14ac:dyDescent="0.35">
      <c r="F1010" s="527"/>
    </row>
    <row r="1011" spans="6:6" x14ac:dyDescent="0.35">
      <c r="F1011" s="527"/>
    </row>
    <row r="1012" spans="6:6" x14ac:dyDescent="0.35">
      <c r="F1012" s="527"/>
    </row>
    <row r="1013" spans="6:6" x14ac:dyDescent="0.35">
      <c r="F1013" s="527"/>
    </row>
    <row r="1014" spans="6:6" x14ac:dyDescent="0.35">
      <c r="F1014" s="527"/>
    </row>
    <row r="1015" spans="6:6" x14ac:dyDescent="0.35">
      <c r="F1015" s="527"/>
    </row>
    <row r="1016" spans="6:6" x14ac:dyDescent="0.35">
      <c r="F1016" s="527"/>
    </row>
    <row r="1017" spans="6:6" x14ac:dyDescent="0.35">
      <c r="F1017" s="527"/>
    </row>
    <row r="1018" spans="6:6" x14ac:dyDescent="0.35">
      <c r="F1018" s="527"/>
    </row>
    <row r="1019" spans="6:6" x14ac:dyDescent="0.35">
      <c r="F1019" s="527"/>
    </row>
    <row r="1020" spans="6:6" x14ac:dyDescent="0.35">
      <c r="F1020" s="527"/>
    </row>
    <row r="1021" spans="6:6" x14ac:dyDescent="0.35">
      <c r="F1021" s="527"/>
    </row>
    <row r="1022" spans="6:6" x14ac:dyDescent="0.35">
      <c r="F1022" s="527"/>
    </row>
    <row r="1023" spans="6:6" x14ac:dyDescent="0.35">
      <c r="F1023" s="527"/>
    </row>
    <row r="1024" spans="6:6" x14ac:dyDescent="0.35">
      <c r="F1024" s="527"/>
    </row>
    <row r="1025" spans="6:6" x14ac:dyDescent="0.35">
      <c r="F1025" s="527"/>
    </row>
    <row r="1026" spans="6:6" x14ac:dyDescent="0.35">
      <c r="F1026" s="527"/>
    </row>
    <row r="1027" spans="6:6" x14ac:dyDescent="0.35">
      <c r="F1027" s="527"/>
    </row>
    <row r="1028" spans="6:6" x14ac:dyDescent="0.35">
      <c r="F1028" s="527"/>
    </row>
    <row r="1029" spans="6:6" x14ac:dyDescent="0.35">
      <c r="F1029" s="527"/>
    </row>
    <row r="1030" spans="6:6" x14ac:dyDescent="0.35">
      <c r="F1030" s="527"/>
    </row>
    <row r="1031" spans="6:6" x14ac:dyDescent="0.35">
      <c r="F1031" s="527"/>
    </row>
    <row r="1032" spans="6:6" x14ac:dyDescent="0.35">
      <c r="F1032" s="527"/>
    </row>
    <row r="1033" spans="6:6" x14ac:dyDescent="0.35">
      <c r="F1033" s="527"/>
    </row>
    <row r="1034" spans="6:6" x14ac:dyDescent="0.35">
      <c r="F1034" s="527"/>
    </row>
    <row r="1035" spans="6:6" x14ac:dyDescent="0.35">
      <c r="F1035" s="527"/>
    </row>
    <row r="1036" spans="6:6" x14ac:dyDescent="0.35">
      <c r="F1036" s="527"/>
    </row>
    <row r="1037" spans="6:6" x14ac:dyDescent="0.35">
      <c r="F1037" s="527"/>
    </row>
    <row r="1038" spans="6:6" x14ac:dyDescent="0.35">
      <c r="F1038" s="527"/>
    </row>
    <row r="1039" spans="6:6" x14ac:dyDescent="0.35">
      <c r="F1039" s="527"/>
    </row>
    <row r="1040" spans="6:6" x14ac:dyDescent="0.35">
      <c r="F1040" s="527"/>
    </row>
    <row r="1041" spans="6:6" x14ac:dyDescent="0.35">
      <c r="F1041" s="527"/>
    </row>
    <row r="1042" spans="6:6" x14ac:dyDescent="0.35">
      <c r="F1042" s="527"/>
    </row>
    <row r="1043" spans="6:6" x14ac:dyDescent="0.35">
      <c r="F1043" s="527"/>
    </row>
    <row r="1044" spans="6:6" x14ac:dyDescent="0.35">
      <c r="F1044" s="527"/>
    </row>
    <row r="1045" spans="6:6" x14ac:dyDescent="0.35">
      <c r="F1045" s="527"/>
    </row>
    <row r="1046" spans="6:6" x14ac:dyDescent="0.35">
      <c r="F1046" s="527"/>
    </row>
    <row r="1047" spans="6:6" x14ac:dyDescent="0.35">
      <c r="F1047" s="527"/>
    </row>
    <row r="1048" spans="6:6" x14ac:dyDescent="0.35">
      <c r="F1048" s="527"/>
    </row>
    <row r="1049" spans="6:6" x14ac:dyDescent="0.35">
      <c r="F1049" s="527"/>
    </row>
    <row r="1050" spans="6:6" x14ac:dyDescent="0.35">
      <c r="F1050" s="527"/>
    </row>
    <row r="1051" spans="6:6" x14ac:dyDescent="0.35">
      <c r="F1051" s="527"/>
    </row>
    <row r="1052" spans="6:6" x14ac:dyDescent="0.35">
      <c r="F1052" s="527"/>
    </row>
    <row r="1053" spans="6:6" x14ac:dyDescent="0.35">
      <c r="F1053" s="527"/>
    </row>
    <row r="1054" spans="6:6" x14ac:dyDescent="0.35">
      <c r="F1054" s="527"/>
    </row>
    <row r="1055" spans="6:6" x14ac:dyDescent="0.35">
      <c r="F1055" s="527"/>
    </row>
    <row r="1056" spans="6:6" x14ac:dyDescent="0.35">
      <c r="F1056" s="527"/>
    </row>
    <row r="1057" spans="6:6" x14ac:dyDescent="0.35">
      <c r="F1057" s="527"/>
    </row>
    <row r="1058" spans="6:6" x14ac:dyDescent="0.35">
      <c r="F1058" s="527"/>
    </row>
    <row r="1059" spans="6:6" x14ac:dyDescent="0.35">
      <c r="F1059" s="527"/>
    </row>
    <row r="1060" spans="6:6" x14ac:dyDescent="0.35">
      <c r="F1060" s="527"/>
    </row>
    <row r="1061" spans="6:6" x14ac:dyDescent="0.35">
      <c r="F1061" s="527"/>
    </row>
    <row r="1062" spans="6:6" x14ac:dyDescent="0.35">
      <c r="F1062" s="527"/>
    </row>
    <row r="1063" spans="6:6" x14ac:dyDescent="0.35">
      <c r="F1063" s="527"/>
    </row>
    <row r="1064" spans="6:6" x14ac:dyDescent="0.35">
      <c r="F1064" s="527"/>
    </row>
    <row r="1065" spans="6:6" x14ac:dyDescent="0.35">
      <c r="F1065" s="527"/>
    </row>
    <row r="1066" spans="6:6" x14ac:dyDescent="0.35">
      <c r="F1066" s="527"/>
    </row>
    <row r="1067" spans="6:6" x14ac:dyDescent="0.35">
      <c r="F1067" s="527"/>
    </row>
    <row r="1068" spans="6:6" x14ac:dyDescent="0.35">
      <c r="F1068" s="527"/>
    </row>
    <row r="1069" spans="6:6" x14ac:dyDescent="0.35">
      <c r="F1069" s="527"/>
    </row>
    <row r="1070" spans="6:6" x14ac:dyDescent="0.35">
      <c r="F1070" s="527"/>
    </row>
    <row r="1071" spans="6:6" x14ac:dyDescent="0.35">
      <c r="F1071" s="527"/>
    </row>
    <row r="1072" spans="6:6" x14ac:dyDescent="0.35">
      <c r="F1072" s="527"/>
    </row>
    <row r="1073" spans="6:6" x14ac:dyDescent="0.35">
      <c r="F1073" s="527"/>
    </row>
    <row r="1074" spans="6:6" x14ac:dyDescent="0.35">
      <c r="F1074" s="527"/>
    </row>
    <row r="1075" spans="6:6" x14ac:dyDescent="0.35">
      <c r="F1075" s="527"/>
    </row>
    <row r="1076" spans="6:6" x14ac:dyDescent="0.35">
      <c r="F1076" s="527"/>
    </row>
    <row r="1077" spans="6:6" x14ac:dyDescent="0.35">
      <c r="F1077" s="527"/>
    </row>
    <row r="1078" spans="6:6" x14ac:dyDescent="0.35">
      <c r="F1078" s="527"/>
    </row>
    <row r="1079" spans="6:6" x14ac:dyDescent="0.35">
      <c r="F1079" s="527"/>
    </row>
    <row r="1080" spans="6:6" x14ac:dyDescent="0.35">
      <c r="F1080" s="527"/>
    </row>
    <row r="1081" spans="6:6" x14ac:dyDescent="0.35">
      <c r="F1081" s="527"/>
    </row>
    <row r="1082" spans="6:6" x14ac:dyDescent="0.35">
      <c r="F1082" s="527"/>
    </row>
    <row r="1083" spans="6:6" x14ac:dyDescent="0.35">
      <c r="F1083" s="527"/>
    </row>
    <row r="1084" spans="6:6" x14ac:dyDescent="0.35">
      <c r="F1084" s="527"/>
    </row>
    <row r="1085" spans="6:6" x14ac:dyDescent="0.35">
      <c r="F1085" s="527"/>
    </row>
    <row r="1086" spans="6:6" x14ac:dyDescent="0.35">
      <c r="F1086" s="527"/>
    </row>
    <row r="1087" spans="6:6" x14ac:dyDescent="0.35">
      <c r="F1087" s="527"/>
    </row>
    <row r="1088" spans="6:6" x14ac:dyDescent="0.35">
      <c r="F1088" s="527"/>
    </row>
    <row r="1089" spans="6:6" x14ac:dyDescent="0.35">
      <c r="F1089" s="527"/>
    </row>
    <row r="1090" spans="6:6" x14ac:dyDescent="0.35">
      <c r="F1090" s="527"/>
    </row>
    <row r="1091" spans="6:6" x14ac:dyDescent="0.35">
      <c r="F1091" s="527"/>
    </row>
    <row r="1092" spans="6:6" x14ac:dyDescent="0.35">
      <c r="F1092" s="527"/>
    </row>
    <row r="1093" spans="6:6" x14ac:dyDescent="0.35">
      <c r="F1093" s="527"/>
    </row>
    <row r="1094" spans="6:6" x14ac:dyDescent="0.35">
      <c r="F1094" s="527"/>
    </row>
    <row r="1095" spans="6:6" x14ac:dyDescent="0.35">
      <c r="F1095" s="527"/>
    </row>
    <row r="1096" spans="6:6" x14ac:dyDescent="0.35">
      <c r="F1096" s="527"/>
    </row>
    <row r="1097" spans="6:6" x14ac:dyDescent="0.35">
      <c r="F1097" s="527"/>
    </row>
    <row r="1098" spans="6:6" x14ac:dyDescent="0.35">
      <c r="F1098" s="527"/>
    </row>
    <row r="1099" spans="6:6" x14ac:dyDescent="0.35">
      <c r="F1099" s="527"/>
    </row>
    <row r="1100" spans="6:6" x14ac:dyDescent="0.35">
      <c r="F1100" s="527"/>
    </row>
    <row r="1101" spans="6:6" x14ac:dyDescent="0.35">
      <c r="F1101" s="527"/>
    </row>
    <row r="1102" spans="6:6" x14ac:dyDescent="0.35">
      <c r="F1102" s="527"/>
    </row>
    <row r="1103" spans="6:6" x14ac:dyDescent="0.35">
      <c r="F1103" s="527"/>
    </row>
    <row r="1104" spans="6:6" x14ac:dyDescent="0.35">
      <c r="F1104" s="527"/>
    </row>
    <row r="1105" spans="6:6" x14ac:dyDescent="0.35">
      <c r="F1105" s="527"/>
    </row>
    <row r="1106" spans="6:6" x14ac:dyDescent="0.35">
      <c r="F1106" s="527"/>
    </row>
    <row r="1107" spans="6:6" x14ac:dyDescent="0.35">
      <c r="F1107" s="527"/>
    </row>
    <row r="1108" spans="6:6" x14ac:dyDescent="0.35">
      <c r="F1108" s="527"/>
    </row>
    <row r="1109" spans="6:6" x14ac:dyDescent="0.35">
      <c r="F1109" s="527"/>
    </row>
    <row r="1110" spans="6:6" x14ac:dyDescent="0.35">
      <c r="F1110" s="527"/>
    </row>
    <row r="1111" spans="6:6" x14ac:dyDescent="0.35">
      <c r="F1111" s="527"/>
    </row>
    <row r="1112" spans="6:6" x14ac:dyDescent="0.35">
      <c r="F1112" s="527"/>
    </row>
    <row r="1113" spans="6:6" x14ac:dyDescent="0.35">
      <c r="F1113" s="527"/>
    </row>
    <row r="1114" spans="6:6" x14ac:dyDescent="0.35">
      <c r="F1114" s="527"/>
    </row>
    <row r="1115" spans="6:6" x14ac:dyDescent="0.35">
      <c r="F1115" s="527"/>
    </row>
    <row r="1116" spans="6:6" x14ac:dyDescent="0.35">
      <c r="F1116" s="527"/>
    </row>
    <row r="1117" spans="6:6" x14ac:dyDescent="0.35">
      <c r="F1117" s="527"/>
    </row>
    <row r="1118" spans="6:6" x14ac:dyDescent="0.35">
      <c r="F1118" s="527"/>
    </row>
    <row r="1119" spans="6:6" x14ac:dyDescent="0.35">
      <c r="F1119" s="527"/>
    </row>
    <row r="1120" spans="6:6" x14ac:dyDescent="0.35">
      <c r="F1120" s="527"/>
    </row>
    <row r="1121" spans="6:6" x14ac:dyDescent="0.35">
      <c r="F1121" s="527"/>
    </row>
    <row r="1122" spans="6:6" x14ac:dyDescent="0.35">
      <c r="F1122" s="527"/>
    </row>
    <row r="1123" spans="6:6" x14ac:dyDescent="0.35">
      <c r="F1123" s="527"/>
    </row>
    <row r="1124" spans="6:6" x14ac:dyDescent="0.35">
      <c r="F1124" s="527"/>
    </row>
    <row r="1125" spans="6:6" x14ac:dyDescent="0.35">
      <c r="F1125" s="527"/>
    </row>
    <row r="1126" spans="6:6" x14ac:dyDescent="0.35">
      <c r="F1126" s="527"/>
    </row>
    <row r="1127" spans="6:6" x14ac:dyDescent="0.35">
      <c r="F1127" s="527"/>
    </row>
    <row r="1128" spans="6:6" x14ac:dyDescent="0.35">
      <c r="F1128" s="527"/>
    </row>
    <row r="1129" spans="6:6" x14ac:dyDescent="0.35">
      <c r="F1129" s="527"/>
    </row>
    <row r="1130" spans="6:6" x14ac:dyDescent="0.35">
      <c r="F1130" s="527"/>
    </row>
    <row r="1131" spans="6:6" x14ac:dyDescent="0.35">
      <c r="F1131" s="527"/>
    </row>
    <row r="1132" spans="6:6" x14ac:dyDescent="0.35">
      <c r="F1132" s="527"/>
    </row>
    <row r="1133" spans="6:6" x14ac:dyDescent="0.35">
      <c r="F1133" s="527"/>
    </row>
    <row r="1134" spans="6:6" x14ac:dyDescent="0.35">
      <c r="F1134" s="527"/>
    </row>
    <row r="1135" spans="6:6" x14ac:dyDescent="0.35">
      <c r="F1135" s="527"/>
    </row>
    <row r="1136" spans="6:6" x14ac:dyDescent="0.35">
      <c r="F1136" s="527"/>
    </row>
    <row r="1137" spans="6:6" x14ac:dyDescent="0.35">
      <c r="F1137" s="527"/>
    </row>
    <row r="1138" spans="6:6" x14ac:dyDescent="0.35">
      <c r="F1138" s="527"/>
    </row>
    <row r="1139" spans="6:6" x14ac:dyDescent="0.35">
      <c r="F1139" s="527"/>
    </row>
    <row r="1140" spans="6:6" x14ac:dyDescent="0.35">
      <c r="F1140" s="527"/>
    </row>
    <row r="1141" spans="6:6" x14ac:dyDescent="0.35">
      <c r="F1141" s="527"/>
    </row>
    <row r="1142" spans="6:6" x14ac:dyDescent="0.35">
      <c r="F1142" s="527"/>
    </row>
    <row r="1143" spans="6:6" x14ac:dyDescent="0.35">
      <c r="F1143" s="527"/>
    </row>
    <row r="1144" spans="6:6" x14ac:dyDescent="0.35">
      <c r="F1144" s="527"/>
    </row>
    <row r="1145" spans="6:6" x14ac:dyDescent="0.35">
      <c r="F1145" s="527"/>
    </row>
    <row r="1146" spans="6:6" x14ac:dyDescent="0.35">
      <c r="F1146" s="527"/>
    </row>
    <row r="1147" spans="6:6" x14ac:dyDescent="0.35">
      <c r="F1147" s="527"/>
    </row>
    <row r="1148" spans="6:6" x14ac:dyDescent="0.35">
      <c r="F1148" s="527"/>
    </row>
    <row r="1149" spans="6:6" x14ac:dyDescent="0.35">
      <c r="F1149" s="527"/>
    </row>
    <row r="1150" spans="6:6" x14ac:dyDescent="0.35">
      <c r="F1150" s="527"/>
    </row>
    <row r="1151" spans="6:6" x14ac:dyDescent="0.35">
      <c r="F1151" s="527"/>
    </row>
    <row r="1152" spans="6:6" x14ac:dyDescent="0.35">
      <c r="F1152" s="527"/>
    </row>
    <row r="1153" spans="6:6" x14ac:dyDescent="0.35">
      <c r="F1153" s="527"/>
    </row>
    <row r="1154" spans="6:6" x14ac:dyDescent="0.35">
      <c r="F1154" s="527"/>
    </row>
    <row r="1155" spans="6:6" x14ac:dyDescent="0.35">
      <c r="F1155" s="527"/>
    </row>
    <row r="1156" spans="6:6" x14ac:dyDescent="0.35">
      <c r="F1156" s="527"/>
    </row>
    <row r="1157" spans="6:6" x14ac:dyDescent="0.35">
      <c r="F1157" s="527"/>
    </row>
    <row r="1158" spans="6:6" x14ac:dyDescent="0.35">
      <c r="F1158" s="527"/>
    </row>
    <row r="1159" spans="6:6" x14ac:dyDescent="0.35">
      <c r="F1159" s="527"/>
    </row>
    <row r="1160" spans="6:6" x14ac:dyDescent="0.35">
      <c r="F1160" s="527"/>
    </row>
    <row r="1161" spans="6:6" x14ac:dyDescent="0.35">
      <c r="F1161" s="527"/>
    </row>
    <row r="1162" spans="6:6" x14ac:dyDescent="0.35">
      <c r="F1162" s="527"/>
    </row>
    <row r="1163" spans="6:6" x14ac:dyDescent="0.35">
      <c r="F1163" s="527"/>
    </row>
    <row r="1164" spans="6:6" x14ac:dyDescent="0.35">
      <c r="F1164" s="527"/>
    </row>
    <row r="1165" spans="6:6" x14ac:dyDescent="0.35">
      <c r="F1165" s="527"/>
    </row>
    <row r="1166" spans="6:6" x14ac:dyDescent="0.35">
      <c r="F1166" s="527"/>
    </row>
    <row r="1167" spans="6:6" x14ac:dyDescent="0.35">
      <c r="F1167" s="527"/>
    </row>
    <row r="1168" spans="6:6" x14ac:dyDescent="0.35">
      <c r="F1168" s="527"/>
    </row>
    <row r="1169" spans="6:6" x14ac:dyDescent="0.35">
      <c r="F1169" s="527"/>
    </row>
    <row r="1170" spans="6:6" x14ac:dyDescent="0.35">
      <c r="F1170" s="527"/>
    </row>
    <row r="1171" spans="6:6" x14ac:dyDescent="0.35">
      <c r="F1171" s="527"/>
    </row>
    <row r="1172" spans="6:6" x14ac:dyDescent="0.35">
      <c r="F1172" s="527"/>
    </row>
    <row r="1173" spans="6:6" x14ac:dyDescent="0.35">
      <c r="F1173" s="527"/>
    </row>
    <row r="1174" spans="6:6" x14ac:dyDescent="0.35">
      <c r="F1174" s="527"/>
    </row>
    <row r="1175" spans="6:6" x14ac:dyDescent="0.35">
      <c r="F1175" s="527"/>
    </row>
    <row r="1176" spans="6:6" x14ac:dyDescent="0.35">
      <c r="F1176" s="527"/>
    </row>
    <row r="1177" spans="6:6" x14ac:dyDescent="0.35">
      <c r="F1177" s="527"/>
    </row>
    <row r="1178" spans="6:6" x14ac:dyDescent="0.35">
      <c r="F1178" s="527"/>
    </row>
    <row r="1179" spans="6:6" x14ac:dyDescent="0.35">
      <c r="F1179" s="527"/>
    </row>
    <row r="1180" spans="6:6" x14ac:dyDescent="0.35">
      <c r="F1180" s="527"/>
    </row>
    <row r="1181" spans="6:6" x14ac:dyDescent="0.35">
      <c r="F1181" s="527"/>
    </row>
    <row r="1182" spans="6:6" x14ac:dyDescent="0.35">
      <c r="F1182" s="527"/>
    </row>
    <row r="1183" spans="6:6" x14ac:dyDescent="0.35">
      <c r="F1183" s="527"/>
    </row>
    <row r="1184" spans="6:6" x14ac:dyDescent="0.35">
      <c r="F1184" s="527"/>
    </row>
    <row r="1185" spans="6:6" x14ac:dyDescent="0.35">
      <c r="F1185" s="527"/>
    </row>
    <row r="1186" spans="6:6" x14ac:dyDescent="0.35">
      <c r="F1186" s="527"/>
    </row>
    <row r="1187" spans="6:6" x14ac:dyDescent="0.35">
      <c r="F1187" s="527"/>
    </row>
    <row r="1188" spans="6:6" x14ac:dyDescent="0.35">
      <c r="F1188" s="527"/>
    </row>
    <row r="1189" spans="6:6" x14ac:dyDescent="0.35">
      <c r="F1189" s="527"/>
    </row>
    <row r="1190" spans="6:6" x14ac:dyDescent="0.35">
      <c r="F1190" s="527"/>
    </row>
    <row r="1191" spans="6:6" x14ac:dyDescent="0.35">
      <c r="F1191" s="527"/>
    </row>
    <row r="1192" spans="6:6" x14ac:dyDescent="0.35">
      <c r="F1192" s="527"/>
    </row>
    <row r="1193" spans="6:6" x14ac:dyDescent="0.35">
      <c r="F1193" s="527"/>
    </row>
    <row r="1194" spans="6:6" x14ac:dyDescent="0.35">
      <c r="F1194" s="527"/>
    </row>
    <row r="1195" spans="6:6" x14ac:dyDescent="0.35">
      <c r="F1195" s="527"/>
    </row>
    <row r="1196" spans="6:6" x14ac:dyDescent="0.35">
      <c r="F1196" s="527"/>
    </row>
    <row r="1197" spans="6:6" x14ac:dyDescent="0.35">
      <c r="F1197" s="527"/>
    </row>
    <row r="1198" spans="6:6" x14ac:dyDescent="0.35">
      <c r="F1198" s="527"/>
    </row>
    <row r="1199" spans="6:6" x14ac:dyDescent="0.35">
      <c r="F1199" s="527"/>
    </row>
    <row r="1200" spans="6:6" x14ac:dyDescent="0.35">
      <c r="F1200" s="527"/>
    </row>
    <row r="1201" spans="6:6" x14ac:dyDescent="0.35">
      <c r="F1201" s="527"/>
    </row>
    <row r="1202" spans="6:6" x14ac:dyDescent="0.35">
      <c r="F1202" s="527"/>
    </row>
    <row r="1203" spans="6:6" x14ac:dyDescent="0.35">
      <c r="F1203" s="527"/>
    </row>
    <row r="1204" spans="6:6" x14ac:dyDescent="0.35">
      <c r="F1204" s="527"/>
    </row>
    <row r="1205" spans="6:6" x14ac:dyDescent="0.35">
      <c r="F1205" s="527"/>
    </row>
    <row r="1206" spans="6:6" x14ac:dyDescent="0.35">
      <c r="F1206" s="527"/>
    </row>
    <row r="1207" spans="6:6" x14ac:dyDescent="0.35">
      <c r="F1207" s="527"/>
    </row>
    <row r="1208" spans="6:6" x14ac:dyDescent="0.35">
      <c r="F1208" s="527"/>
    </row>
    <row r="1209" spans="6:6" x14ac:dyDescent="0.35">
      <c r="F1209" s="527"/>
    </row>
    <row r="1210" spans="6:6" x14ac:dyDescent="0.35">
      <c r="F1210" s="527"/>
    </row>
    <row r="1211" spans="6:6" x14ac:dyDescent="0.35">
      <c r="F1211" s="527"/>
    </row>
    <row r="1212" spans="6:6" x14ac:dyDescent="0.35">
      <c r="F1212" s="527"/>
    </row>
    <row r="1213" spans="6:6" x14ac:dyDescent="0.35">
      <c r="F1213" s="527"/>
    </row>
    <row r="1214" spans="6:6" x14ac:dyDescent="0.35">
      <c r="F1214" s="527"/>
    </row>
    <row r="1215" spans="6:6" x14ac:dyDescent="0.35">
      <c r="F1215" s="527"/>
    </row>
    <row r="1216" spans="6:6" x14ac:dyDescent="0.35">
      <c r="F1216" s="527"/>
    </row>
    <row r="1217" spans="6:6" x14ac:dyDescent="0.35">
      <c r="F1217" s="527"/>
    </row>
    <row r="1218" spans="6:6" x14ac:dyDescent="0.35">
      <c r="F1218" s="527"/>
    </row>
    <row r="1219" spans="6:6" x14ac:dyDescent="0.35">
      <c r="F1219" s="527"/>
    </row>
    <row r="1220" spans="6:6" x14ac:dyDescent="0.35">
      <c r="F1220" s="527"/>
    </row>
    <row r="1221" spans="6:6" x14ac:dyDescent="0.35">
      <c r="F1221" s="527"/>
    </row>
    <row r="1222" spans="6:6" x14ac:dyDescent="0.35">
      <c r="F1222" s="527"/>
    </row>
    <row r="1223" spans="6:6" x14ac:dyDescent="0.35">
      <c r="F1223" s="527"/>
    </row>
    <row r="1224" spans="6:6" x14ac:dyDescent="0.35">
      <c r="F1224" s="527"/>
    </row>
    <row r="1225" spans="6:6" x14ac:dyDescent="0.35">
      <c r="F1225" s="527"/>
    </row>
    <row r="1226" spans="6:6" x14ac:dyDescent="0.35">
      <c r="F1226" s="527"/>
    </row>
    <row r="1227" spans="6:6" x14ac:dyDescent="0.35">
      <c r="F1227" s="527"/>
    </row>
    <row r="1228" spans="6:6" x14ac:dyDescent="0.35">
      <c r="F1228" s="527"/>
    </row>
    <row r="1229" spans="6:6" x14ac:dyDescent="0.35">
      <c r="F1229" s="527"/>
    </row>
    <row r="1230" spans="6:6" x14ac:dyDescent="0.35">
      <c r="F1230" s="527"/>
    </row>
    <row r="1231" spans="6:6" x14ac:dyDescent="0.35">
      <c r="F1231" s="527"/>
    </row>
    <row r="1232" spans="6:6" x14ac:dyDescent="0.35">
      <c r="F1232" s="527"/>
    </row>
    <row r="1233" spans="6:6" x14ac:dyDescent="0.35">
      <c r="F1233" s="527"/>
    </row>
    <row r="1234" spans="6:6" x14ac:dyDescent="0.35">
      <c r="F1234" s="527"/>
    </row>
    <row r="1235" spans="6:6" x14ac:dyDescent="0.35">
      <c r="F1235" s="527"/>
    </row>
    <row r="1236" spans="6:6" x14ac:dyDescent="0.35">
      <c r="F1236" s="527"/>
    </row>
    <row r="1237" spans="6:6" x14ac:dyDescent="0.35">
      <c r="F1237" s="527"/>
    </row>
    <row r="1238" spans="6:6" x14ac:dyDescent="0.35">
      <c r="F1238" s="527"/>
    </row>
    <row r="1239" spans="6:6" x14ac:dyDescent="0.35">
      <c r="F1239" s="527"/>
    </row>
    <row r="1240" spans="6:6" x14ac:dyDescent="0.35">
      <c r="F1240" s="527"/>
    </row>
    <row r="1241" spans="6:6" x14ac:dyDescent="0.35">
      <c r="F1241" s="527"/>
    </row>
    <row r="1242" spans="6:6" x14ac:dyDescent="0.35">
      <c r="F1242" s="527"/>
    </row>
    <row r="1243" spans="6:6" x14ac:dyDescent="0.35">
      <c r="F1243" s="527"/>
    </row>
    <row r="1244" spans="6:6" x14ac:dyDescent="0.35">
      <c r="F1244" s="527"/>
    </row>
    <row r="1245" spans="6:6" x14ac:dyDescent="0.35">
      <c r="F1245" s="527"/>
    </row>
    <row r="1246" spans="6:6" x14ac:dyDescent="0.35">
      <c r="F1246" s="527"/>
    </row>
    <row r="1247" spans="6:6" x14ac:dyDescent="0.35">
      <c r="F1247" s="527"/>
    </row>
    <row r="1248" spans="6:6" x14ac:dyDescent="0.35">
      <c r="F1248" s="527"/>
    </row>
    <row r="1249" spans="6:6" x14ac:dyDescent="0.35">
      <c r="F1249" s="527"/>
    </row>
    <row r="1250" spans="6:6" x14ac:dyDescent="0.35">
      <c r="F1250" s="527"/>
    </row>
    <row r="1251" spans="6:6" x14ac:dyDescent="0.35">
      <c r="F1251" s="527"/>
    </row>
    <row r="1252" spans="6:6" x14ac:dyDescent="0.35">
      <c r="F1252" s="527"/>
    </row>
    <row r="1253" spans="6:6" x14ac:dyDescent="0.35">
      <c r="F1253" s="527"/>
    </row>
    <row r="1254" spans="6:6" x14ac:dyDescent="0.35">
      <c r="F1254" s="527"/>
    </row>
    <row r="1255" spans="6:6" x14ac:dyDescent="0.35">
      <c r="F1255" s="527"/>
    </row>
    <row r="1256" spans="6:6" x14ac:dyDescent="0.35">
      <c r="F1256" s="527"/>
    </row>
    <row r="1257" spans="6:6" x14ac:dyDescent="0.35">
      <c r="F1257" s="527"/>
    </row>
    <row r="1258" spans="6:6" x14ac:dyDescent="0.35">
      <c r="F1258" s="527"/>
    </row>
    <row r="1259" spans="6:6" x14ac:dyDescent="0.35">
      <c r="F1259" s="527"/>
    </row>
    <row r="1260" spans="6:6" x14ac:dyDescent="0.35">
      <c r="F1260" s="527"/>
    </row>
    <row r="1261" spans="6:6" x14ac:dyDescent="0.35">
      <c r="F1261" s="527"/>
    </row>
    <row r="1262" spans="6:6" x14ac:dyDescent="0.35">
      <c r="F1262" s="527"/>
    </row>
    <row r="1263" spans="6:6" x14ac:dyDescent="0.35">
      <c r="F1263" s="527"/>
    </row>
    <row r="1264" spans="6:6" x14ac:dyDescent="0.35">
      <c r="F1264" s="527"/>
    </row>
    <row r="1265" spans="6:6" x14ac:dyDescent="0.35">
      <c r="F1265" s="527"/>
    </row>
    <row r="1266" spans="6:6" x14ac:dyDescent="0.35">
      <c r="F1266" s="527"/>
    </row>
    <row r="1267" spans="6:6" x14ac:dyDescent="0.35">
      <c r="F1267" s="527"/>
    </row>
    <row r="1268" spans="6:6" x14ac:dyDescent="0.35">
      <c r="F1268" s="527"/>
    </row>
    <row r="1269" spans="6:6" x14ac:dyDescent="0.35">
      <c r="F1269" s="527"/>
    </row>
    <row r="1270" spans="6:6" x14ac:dyDescent="0.35">
      <c r="F1270" s="527"/>
    </row>
    <row r="1271" spans="6:6" x14ac:dyDescent="0.35">
      <c r="F1271" s="527"/>
    </row>
    <row r="1272" spans="6:6" x14ac:dyDescent="0.35">
      <c r="F1272" s="527"/>
    </row>
    <row r="1273" spans="6:6" x14ac:dyDescent="0.35">
      <c r="F1273" s="527"/>
    </row>
    <row r="1274" spans="6:6" x14ac:dyDescent="0.35">
      <c r="F1274" s="527"/>
    </row>
    <row r="1275" spans="6:6" x14ac:dyDescent="0.35">
      <c r="F1275" s="527"/>
    </row>
    <row r="1276" spans="6:6" x14ac:dyDescent="0.35">
      <c r="F1276" s="527"/>
    </row>
    <row r="1277" spans="6:6" x14ac:dyDescent="0.35">
      <c r="F1277" s="527"/>
    </row>
    <row r="1278" spans="6:6" x14ac:dyDescent="0.35">
      <c r="F1278" s="527"/>
    </row>
    <row r="1279" spans="6:6" x14ac:dyDescent="0.35">
      <c r="F1279" s="527"/>
    </row>
    <row r="1280" spans="6:6" x14ac:dyDescent="0.35">
      <c r="F1280" s="527"/>
    </row>
    <row r="1281" spans="6:6" x14ac:dyDescent="0.35">
      <c r="F1281" s="527"/>
    </row>
    <row r="1282" spans="6:6" x14ac:dyDescent="0.35">
      <c r="F1282" s="527"/>
    </row>
    <row r="1283" spans="6:6" x14ac:dyDescent="0.35">
      <c r="F1283" s="527"/>
    </row>
    <row r="1284" spans="6:6" x14ac:dyDescent="0.35">
      <c r="F1284" s="527"/>
    </row>
    <row r="1285" spans="6:6" x14ac:dyDescent="0.35">
      <c r="F1285" s="527"/>
    </row>
    <row r="1286" spans="6:6" x14ac:dyDescent="0.35">
      <c r="F1286" s="527"/>
    </row>
    <row r="1287" spans="6:6" x14ac:dyDescent="0.35">
      <c r="F1287" s="527"/>
    </row>
    <row r="1288" spans="6:6" x14ac:dyDescent="0.35">
      <c r="F1288" s="527"/>
    </row>
    <row r="1289" spans="6:6" x14ac:dyDescent="0.35">
      <c r="F1289" s="527"/>
    </row>
    <row r="1290" spans="6:6" x14ac:dyDescent="0.35">
      <c r="F1290" s="527"/>
    </row>
    <row r="1291" spans="6:6" x14ac:dyDescent="0.35">
      <c r="F1291" s="527"/>
    </row>
    <row r="1292" spans="6:6" x14ac:dyDescent="0.35">
      <c r="F1292" s="527"/>
    </row>
    <row r="1293" spans="6:6" x14ac:dyDescent="0.35">
      <c r="F1293" s="527"/>
    </row>
    <row r="1294" spans="6:6" x14ac:dyDescent="0.35">
      <c r="F1294" s="527"/>
    </row>
    <row r="1295" spans="6:6" x14ac:dyDescent="0.35">
      <c r="F1295" s="527"/>
    </row>
    <row r="1296" spans="6:6" x14ac:dyDescent="0.35">
      <c r="F1296" s="527"/>
    </row>
    <row r="1297" spans="6:6" x14ac:dyDescent="0.35">
      <c r="F1297" s="527"/>
    </row>
    <row r="1298" spans="6:6" x14ac:dyDescent="0.35">
      <c r="F1298" s="527"/>
    </row>
    <row r="1299" spans="6:6" x14ac:dyDescent="0.35">
      <c r="F1299" s="527"/>
    </row>
    <row r="1300" spans="6:6" x14ac:dyDescent="0.35">
      <c r="F1300" s="527"/>
    </row>
    <row r="1301" spans="6:6" x14ac:dyDescent="0.35">
      <c r="F1301" s="527"/>
    </row>
    <row r="1302" spans="6:6" x14ac:dyDescent="0.35">
      <c r="F1302" s="527"/>
    </row>
    <row r="1303" spans="6:6" x14ac:dyDescent="0.35">
      <c r="F1303" s="527"/>
    </row>
    <row r="1304" spans="6:6" x14ac:dyDescent="0.35">
      <c r="F1304" s="527"/>
    </row>
    <row r="1305" spans="6:6" x14ac:dyDescent="0.35">
      <c r="F1305" s="527"/>
    </row>
    <row r="1306" spans="6:6" x14ac:dyDescent="0.35">
      <c r="F1306" s="527"/>
    </row>
    <row r="1307" spans="6:6" x14ac:dyDescent="0.35">
      <c r="F1307" s="527"/>
    </row>
    <row r="1308" spans="6:6" x14ac:dyDescent="0.35">
      <c r="F1308" s="527"/>
    </row>
    <row r="1309" spans="6:6" x14ac:dyDescent="0.35">
      <c r="F1309" s="527"/>
    </row>
    <row r="1310" spans="6:6" x14ac:dyDescent="0.35">
      <c r="F1310" s="527"/>
    </row>
    <row r="1311" spans="6:6" x14ac:dyDescent="0.35">
      <c r="F1311" s="527"/>
    </row>
    <row r="1312" spans="6:6" x14ac:dyDescent="0.35">
      <c r="F1312" s="527"/>
    </row>
    <row r="1313" spans="6:6" x14ac:dyDescent="0.35">
      <c r="F1313" s="527"/>
    </row>
    <row r="1314" spans="6:6" x14ac:dyDescent="0.35">
      <c r="F1314" s="527"/>
    </row>
    <row r="1315" spans="6:6" x14ac:dyDescent="0.35">
      <c r="F1315" s="527"/>
    </row>
    <row r="1316" spans="6:6" x14ac:dyDescent="0.35">
      <c r="F1316" s="527"/>
    </row>
    <row r="1317" spans="6:6" x14ac:dyDescent="0.35">
      <c r="F1317" s="527"/>
    </row>
    <row r="1318" spans="6:6" x14ac:dyDescent="0.35">
      <c r="F1318" s="527"/>
    </row>
    <row r="1319" spans="6:6" x14ac:dyDescent="0.35">
      <c r="F1319" s="527"/>
    </row>
    <row r="1320" spans="6:6" x14ac:dyDescent="0.35">
      <c r="F1320" s="527"/>
    </row>
    <row r="1321" spans="6:6" x14ac:dyDescent="0.35">
      <c r="F1321" s="527"/>
    </row>
    <row r="1322" spans="6:6" x14ac:dyDescent="0.35">
      <c r="F1322" s="527"/>
    </row>
    <row r="1323" spans="6:6" x14ac:dyDescent="0.35">
      <c r="F1323" s="527"/>
    </row>
    <row r="1324" spans="6:6" x14ac:dyDescent="0.35">
      <c r="F1324" s="527"/>
    </row>
    <row r="1325" spans="6:6" x14ac:dyDescent="0.35">
      <c r="F1325" s="527"/>
    </row>
    <row r="1326" spans="6:6" x14ac:dyDescent="0.35">
      <c r="F1326" s="527"/>
    </row>
    <row r="1327" spans="6:6" x14ac:dyDescent="0.35">
      <c r="F1327" s="527"/>
    </row>
    <row r="1328" spans="6:6" x14ac:dyDescent="0.35">
      <c r="F1328" s="527"/>
    </row>
    <row r="1329" spans="6:6" x14ac:dyDescent="0.35">
      <c r="F1329" s="527"/>
    </row>
    <row r="1330" spans="6:6" x14ac:dyDescent="0.35">
      <c r="F1330" s="527"/>
    </row>
    <row r="1331" spans="6:6" x14ac:dyDescent="0.35">
      <c r="F1331" s="527"/>
    </row>
    <row r="1332" spans="6:6" x14ac:dyDescent="0.35">
      <c r="F1332" s="527"/>
    </row>
    <row r="1333" spans="6:6" x14ac:dyDescent="0.35">
      <c r="F1333" s="527"/>
    </row>
    <row r="1334" spans="6:6" x14ac:dyDescent="0.35">
      <c r="F1334" s="527"/>
    </row>
    <row r="1335" spans="6:6" x14ac:dyDescent="0.35">
      <c r="F1335" s="527"/>
    </row>
    <row r="1336" spans="6:6" x14ac:dyDescent="0.35">
      <c r="F1336" s="527"/>
    </row>
    <row r="1337" spans="6:6" x14ac:dyDescent="0.35">
      <c r="F1337" s="527"/>
    </row>
    <row r="1338" spans="6:6" x14ac:dyDescent="0.35">
      <c r="F1338" s="527"/>
    </row>
    <row r="1339" spans="6:6" x14ac:dyDescent="0.35">
      <c r="F1339" s="527"/>
    </row>
    <row r="1340" spans="6:6" x14ac:dyDescent="0.35">
      <c r="F1340" s="527"/>
    </row>
    <row r="1341" spans="6:6" x14ac:dyDescent="0.35">
      <c r="F1341" s="527"/>
    </row>
    <row r="1342" spans="6:6" x14ac:dyDescent="0.35">
      <c r="F1342" s="527"/>
    </row>
    <row r="1343" spans="6:6" x14ac:dyDescent="0.35">
      <c r="F1343" s="527"/>
    </row>
    <row r="1344" spans="6:6" x14ac:dyDescent="0.35">
      <c r="F1344" s="527"/>
    </row>
    <row r="1345" spans="6:6" x14ac:dyDescent="0.35">
      <c r="F1345" s="527"/>
    </row>
    <row r="1346" spans="6:6" x14ac:dyDescent="0.35">
      <c r="F1346" s="527"/>
    </row>
    <row r="1347" spans="6:6" x14ac:dyDescent="0.35">
      <c r="F1347" s="527"/>
    </row>
    <row r="1348" spans="6:6" x14ac:dyDescent="0.35">
      <c r="F1348" s="527"/>
    </row>
    <row r="1349" spans="6:6" x14ac:dyDescent="0.35">
      <c r="F1349" s="527"/>
    </row>
    <row r="1350" spans="6:6" x14ac:dyDescent="0.35">
      <c r="F1350" s="527"/>
    </row>
    <row r="1351" spans="6:6" x14ac:dyDescent="0.35">
      <c r="F1351" s="527"/>
    </row>
    <row r="1352" spans="6:6" x14ac:dyDescent="0.35">
      <c r="F1352" s="527"/>
    </row>
    <row r="1353" spans="6:6" x14ac:dyDescent="0.35">
      <c r="F1353" s="527"/>
    </row>
    <row r="1354" spans="6:6" x14ac:dyDescent="0.35">
      <c r="F1354" s="527"/>
    </row>
    <row r="1355" spans="6:6" x14ac:dyDescent="0.35">
      <c r="F1355" s="527"/>
    </row>
    <row r="1356" spans="6:6" x14ac:dyDescent="0.35">
      <c r="F1356" s="527"/>
    </row>
    <row r="1357" spans="6:6" x14ac:dyDescent="0.35">
      <c r="F1357" s="527"/>
    </row>
    <row r="1358" spans="6:6" x14ac:dyDescent="0.35">
      <c r="F1358" s="527"/>
    </row>
    <row r="1359" spans="6:6" x14ac:dyDescent="0.35">
      <c r="F1359" s="527"/>
    </row>
    <row r="1360" spans="6:6" x14ac:dyDescent="0.35">
      <c r="F1360" s="527"/>
    </row>
    <row r="1361" spans="6:6" x14ac:dyDescent="0.35">
      <c r="F1361" s="527"/>
    </row>
    <row r="1362" spans="6:6" x14ac:dyDescent="0.35">
      <c r="F1362" s="527"/>
    </row>
    <row r="1363" spans="6:6" x14ac:dyDescent="0.35">
      <c r="F1363" s="527"/>
    </row>
    <row r="1364" spans="6:6" x14ac:dyDescent="0.35">
      <c r="F1364" s="527"/>
    </row>
    <row r="1365" spans="6:6" x14ac:dyDescent="0.35">
      <c r="F1365" s="527"/>
    </row>
    <row r="1366" spans="6:6" x14ac:dyDescent="0.35">
      <c r="F1366" s="527"/>
    </row>
    <row r="1367" spans="6:6" x14ac:dyDescent="0.35">
      <c r="F1367" s="527"/>
    </row>
    <row r="1368" spans="6:6" x14ac:dyDescent="0.35">
      <c r="F1368" s="527"/>
    </row>
    <row r="1369" spans="6:6" x14ac:dyDescent="0.35">
      <c r="F1369" s="527"/>
    </row>
    <row r="1370" spans="6:6" x14ac:dyDescent="0.35">
      <c r="F1370" s="527"/>
    </row>
    <row r="1371" spans="6:6" x14ac:dyDescent="0.35">
      <c r="F1371" s="527"/>
    </row>
    <row r="1372" spans="6:6" x14ac:dyDescent="0.35">
      <c r="F1372" s="527"/>
    </row>
    <row r="1373" spans="6:6" x14ac:dyDescent="0.35">
      <c r="F1373" s="527"/>
    </row>
    <row r="1374" spans="6:6" x14ac:dyDescent="0.35">
      <c r="F1374" s="527"/>
    </row>
    <row r="1375" spans="6:6" x14ac:dyDescent="0.35">
      <c r="F1375" s="527"/>
    </row>
    <row r="1376" spans="6:6" x14ac:dyDescent="0.35">
      <c r="F1376" s="527"/>
    </row>
    <row r="1377" spans="6:6" x14ac:dyDescent="0.35">
      <c r="F1377" s="527"/>
    </row>
    <row r="1378" spans="6:6" x14ac:dyDescent="0.35">
      <c r="F1378" s="527"/>
    </row>
    <row r="1379" spans="6:6" x14ac:dyDescent="0.35">
      <c r="F1379" s="527"/>
    </row>
    <row r="1380" spans="6:6" x14ac:dyDescent="0.35">
      <c r="F1380" s="527"/>
    </row>
    <row r="1381" spans="6:6" x14ac:dyDescent="0.35">
      <c r="F1381" s="527"/>
    </row>
    <row r="1382" spans="6:6" x14ac:dyDescent="0.35">
      <c r="F1382" s="527"/>
    </row>
    <row r="1383" spans="6:6" x14ac:dyDescent="0.35">
      <c r="F1383" s="527"/>
    </row>
    <row r="1384" spans="6:6" x14ac:dyDescent="0.35">
      <c r="F1384" s="527"/>
    </row>
    <row r="1385" spans="6:6" x14ac:dyDescent="0.35">
      <c r="F1385" s="527"/>
    </row>
    <row r="1386" spans="6:6" x14ac:dyDescent="0.35">
      <c r="F1386" s="527"/>
    </row>
    <row r="1387" spans="6:6" x14ac:dyDescent="0.35">
      <c r="F1387" s="527"/>
    </row>
    <row r="1388" spans="6:6" x14ac:dyDescent="0.35">
      <c r="F1388" s="527"/>
    </row>
    <row r="1389" spans="6:6" x14ac:dyDescent="0.35">
      <c r="F1389" s="527"/>
    </row>
    <row r="1390" spans="6:6" x14ac:dyDescent="0.35">
      <c r="F1390" s="527"/>
    </row>
    <row r="1391" spans="6:6" x14ac:dyDescent="0.35">
      <c r="F1391" s="527"/>
    </row>
    <row r="1392" spans="6:6" x14ac:dyDescent="0.35">
      <c r="F1392" s="527"/>
    </row>
    <row r="1393" spans="6:6" x14ac:dyDescent="0.35">
      <c r="F1393" s="527"/>
    </row>
    <row r="1394" spans="6:6" x14ac:dyDescent="0.35">
      <c r="F1394" s="527"/>
    </row>
    <row r="1395" spans="6:6" x14ac:dyDescent="0.35">
      <c r="F1395" s="527"/>
    </row>
    <row r="1396" spans="6:6" x14ac:dyDescent="0.35">
      <c r="F1396" s="527"/>
    </row>
    <row r="1397" spans="6:6" x14ac:dyDescent="0.35">
      <c r="F1397" s="527"/>
    </row>
    <row r="1398" spans="6:6" x14ac:dyDescent="0.35">
      <c r="F1398" s="527"/>
    </row>
    <row r="1399" spans="6:6" x14ac:dyDescent="0.35">
      <c r="F1399" s="527"/>
    </row>
    <row r="1400" spans="6:6" x14ac:dyDescent="0.35">
      <c r="F1400" s="527"/>
    </row>
    <row r="1401" spans="6:6" x14ac:dyDescent="0.35">
      <c r="F1401" s="527"/>
    </row>
    <row r="1402" spans="6:6" x14ac:dyDescent="0.35">
      <c r="F1402" s="527"/>
    </row>
    <row r="1403" spans="6:6" x14ac:dyDescent="0.35">
      <c r="F1403" s="527"/>
    </row>
    <row r="1404" spans="6:6" x14ac:dyDescent="0.35">
      <c r="F1404" s="527"/>
    </row>
    <row r="1405" spans="6:6" x14ac:dyDescent="0.35">
      <c r="F1405" s="527"/>
    </row>
    <row r="1406" spans="6:6" x14ac:dyDescent="0.35">
      <c r="F1406" s="527"/>
    </row>
    <row r="1407" spans="6:6" x14ac:dyDescent="0.35">
      <c r="F1407" s="527"/>
    </row>
    <row r="1408" spans="6:6" x14ac:dyDescent="0.35">
      <c r="F1408" s="527"/>
    </row>
    <row r="1409" spans="6:6" x14ac:dyDescent="0.35">
      <c r="F1409" s="527"/>
    </row>
    <row r="1410" spans="6:6" x14ac:dyDescent="0.35">
      <c r="F1410" s="527"/>
    </row>
    <row r="1411" spans="6:6" x14ac:dyDescent="0.35">
      <c r="F1411" s="527"/>
    </row>
    <row r="1412" spans="6:6" x14ac:dyDescent="0.35">
      <c r="F1412" s="527"/>
    </row>
    <row r="1413" spans="6:6" x14ac:dyDescent="0.35">
      <c r="F1413" s="527"/>
    </row>
    <row r="1414" spans="6:6" x14ac:dyDescent="0.35">
      <c r="F1414" s="527"/>
    </row>
    <row r="1415" spans="6:6" x14ac:dyDescent="0.35">
      <c r="F1415" s="527"/>
    </row>
    <row r="1416" spans="6:6" x14ac:dyDescent="0.35">
      <c r="F1416" s="527"/>
    </row>
    <row r="1417" spans="6:6" x14ac:dyDescent="0.35">
      <c r="F1417" s="527"/>
    </row>
    <row r="1418" spans="6:6" x14ac:dyDescent="0.35">
      <c r="F1418" s="527"/>
    </row>
    <row r="1419" spans="6:6" x14ac:dyDescent="0.35">
      <c r="F1419" s="527"/>
    </row>
    <row r="1420" spans="6:6" x14ac:dyDescent="0.35">
      <c r="F1420" s="527"/>
    </row>
    <row r="1421" spans="6:6" x14ac:dyDescent="0.35">
      <c r="F1421" s="527"/>
    </row>
    <row r="1422" spans="6:6" x14ac:dyDescent="0.35">
      <c r="F1422" s="527"/>
    </row>
    <row r="1423" spans="6:6" x14ac:dyDescent="0.35">
      <c r="F1423" s="527"/>
    </row>
    <row r="1424" spans="6:6" x14ac:dyDescent="0.35">
      <c r="F1424" s="527"/>
    </row>
    <row r="1425" spans="6:6" x14ac:dyDescent="0.35">
      <c r="F1425" s="527"/>
    </row>
    <row r="1426" spans="6:6" x14ac:dyDescent="0.35">
      <c r="F1426" s="527"/>
    </row>
    <row r="1427" spans="6:6" x14ac:dyDescent="0.35">
      <c r="F1427" s="527"/>
    </row>
    <row r="1428" spans="6:6" x14ac:dyDescent="0.35">
      <c r="F1428" s="527"/>
    </row>
    <row r="1429" spans="6:6" x14ac:dyDescent="0.35">
      <c r="F1429" s="527"/>
    </row>
    <row r="1430" spans="6:6" x14ac:dyDescent="0.35">
      <c r="F1430" s="527"/>
    </row>
    <row r="1431" spans="6:6" x14ac:dyDescent="0.35">
      <c r="F1431" s="527"/>
    </row>
    <row r="1432" spans="6:6" x14ac:dyDescent="0.35">
      <c r="F1432" s="527"/>
    </row>
    <row r="1433" spans="6:6" x14ac:dyDescent="0.35">
      <c r="F1433" s="527"/>
    </row>
    <row r="1434" spans="6:6" x14ac:dyDescent="0.35">
      <c r="F1434" s="527"/>
    </row>
    <row r="1435" spans="6:6" x14ac:dyDescent="0.35">
      <c r="F1435" s="527"/>
    </row>
    <row r="1436" spans="6:6" x14ac:dyDescent="0.35">
      <c r="F1436" s="527"/>
    </row>
    <row r="1437" spans="6:6" x14ac:dyDescent="0.35">
      <c r="F1437" s="527"/>
    </row>
    <row r="1438" spans="6:6" x14ac:dyDescent="0.35">
      <c r="F1438" s="527"/>
    </row>
    <row r="1439" spans="6:6" x14ac:dyDescent="0.35">
      <c r="F1439" s="527"/>
    </row>
    <row r="1440" spans="6:6" x14ac:dyDescent="0.35">
      <c r="F1440" s="527"/>
    </row>
    <row r="1441" spans="6:6" x14ac:dyDescent="0.35">
      <c r="F1441" s="527"/>
    </row>
    <row r="1442" spans="6:6" x14ac:dyDescent="0.35">
      <c r="F1442" s="527"/>
    </row>
    <row r="1443" spans="6:6" x14ac:dyDescent="0.35">
      <c r="F1443" s="527"/>
    </row>
    <row r="1444" spans="6:6" x14ac:dyDescent="0.35">
      <c r="F1444" s="527"/>
    </row>
    <row r="1445" spans="6:6" x14ac:dyDescent="0.35">
      <c r="F1445" s="527"/>
    </row>
    <row r="1446" spans="6:6" x14ac:dyDescent="0.35">
      <c r="F1446" s="527"/>
    </row>
    <row r="1447" spans="6:6" x14ac:dyDescent="0.35">
      <c r="F1447" s="527"/>
    </row>
    <row r="1448" spans="6:6" x14ac:dyDescent="0.35">
      <c r="F1448" s="527"/>
    </row>
    <row r="1449" spans="6:6" x14ac:dyDescent="0.35">
      <c r="F1449" s="527"/>
    </row>
    <row r="1450" spans="6:6" x14ac:dyDescent="0.35">
      <c r="F1450" s="527"/>
    </row>
    <row r="1451" spans="6:6" x14ac:dyDescent="0.35">
      <c r="F1451" s="527"/>
    </row>
    <row r="1452" spans="6:6" x14ac:dyDescent="0.35">
      <c r="F1452" s="527"/>
    </row>
    <row r="1453" spans="6:6" x14ac:dyDescent="0.35">
      <c r="F1453" s="527"/>
    </row>
    <row r="1454" spans="6:6" x14ac:dyDescent="0.35">
      <c r="F1454" s="527"/>
    </row>
    <row r="1455" spans="6:6" x14ac:dyDescent="0.35">
      <c r="F1455" s="527"/>
    </row>
    <row r="1456" spans="6:6" x14ac:dyDescent="0.35">
      <c r="F1456" s="527"/>
    </row>
    <row r="1457" spans="6:6" x14ac:dyDescent="0.35">
      <c r="F1457" s="527"/>
    </row>
    <row r="1458" spans="6:6" x14ac:dyDescent="0.35">
      <c r="F1458" s="527"/>
    </row>
    <row r="1459" spans="6:6" x14ac:dyDescent="0.35">
      <c r="F1459" s="527"/>
    </row>
    <row r="1460" spans="6:6" x14ac:dyDescent="0.35">
      <c r="F1460" s="527"/>
    </row>
    <row r="1461" spans="6:6" x14ac:dyDescent="0.35">
      <c r="F1461" s="527"/>
    </row>
    <row r="1462" spans="6:6" x14ac:dyDescent="0.35">
      <c r="F1462" s="527"/>
    </row>
    <row r="1463" spans="6:6" x14ac:dyDescent="0.35">
      <c r="F1463" s="527"/>
    </row>
    <row r="1464" spans="6:6" x14ac:dyDescent="0.35">
      <c r="F1464" s="527"/>
    </row>
    <row r="1465" spans="6:6" x14ac:dyDescent="0.35">
      <c r="F1465" s="527"/>
    </row>
    <row r="1466" spans="6:6" x14ac:dyDescent="0.35">
      <c r="F1466" s="527"/>
    </row>
    <row r="1467" spans="6:6" x14ac:dyDescent="0.35">
      <c r="F1467" s="527"/>
    </row>
    <row r="1468" spans="6:6" x14ac:dyDescent="0.35">
      <c r="F1468" s="527"/>
    </row>
    <row r="1469" spans="6:6" x14ac:dyDescent="0.35">
      <c r="F1469" s="527"/>
    </row>
    <row r="1470" spans="6:6" x14ac:dyDescent="0.35">
      <c r="F1470" s="527"/>
    </row>
    <row r="1471" spans="6:6" x14ac:dyDescent="0.35">
      <c r="F1471" s="527"/>
    </row>
    <row r="1472" spans="6:6" x14ac:dyDescent="0.35">
      <c r="F1472" s="527"/>
    </row>
    <row r="1473" spans="6:6" x14ac:dyDescent="0.35">
      <c r="F1473" s="527"/>
    </row>
    <row r="1474" spans="6:6" x14ac:dyDescent="0.35">
      <c r="F1474" s="527"/>
    </row>
    <row r="1475" spans="6:6" x14ac:dyDescent="0.35">
      <c r="F1475" s="527"/>
    </row>
    <row r="1476" spans="6:6" x14ac:dyDescent="0.35">
      <c r="F1476" s="527"/>
    </row>
    <row r="1477" spans="6:6" x14ac:dyDescent="0.35">
      <c r="F1477" s="527"/>
    </row>
    <row r="1478" spans="6:6" x14ac:dyDescent="0.35">
      <c r="F1478" s="527"/>
    </row>
    <row r="1479" spans="6:6" x14ac:dyDescent="0.35">
      <c r="F1479" s="527"/>
    </row>
    <row r="1480" spans="6:6" x14ac:dyDescent="0.35">
      <c r="F1480" s="527"/>
    </row>
    <row r="1481" spans="6:6" x14ac:dyDescent="0.35">
      <c r="F1481" s="527"/>
    </row>
    <row r="1482" spans="6:6" x14ac:dyDescent="0.35">
      <c r="F1482" s="527"/>
    </row>
    <row r="1483" spans="6:6" x14ac:dyDescent="0.35">
      <c r="F1483" s="527"/>
    </row>
    <row r="1484" spans="6:6" x14ac:dyDescent="0.35">
      <c r="F1484" s="527"/>
    </row>
    <row r="1485" spans="6:6" x14ac:dyDescent="0.35">
      <c r="F1485" s="527"/>
    </row>
    <row r="1486" spans="6:6" x14ac:dyDescent="0.35">
      <c r="F1486" s="527"/>
    </row>
    <row r="1487" spans="6:6" x14ac:dyDescent="0.35">
      <c r="F1487" s="527"/>
    </row>
    <row r="1488" spans="6:6" x14ac:dyDescent="0.35">
      <c r="F1488" s="527"/>
    </row>
    <row r="1489" spans="6:6" x14ac:dyDescent="0.35">
      <c r="F1489" s="527"/>
    </row>
    <row r="1490" spans="6:6" x14ac:dyDescent="0.35">
      <c r="F1490" s="527"/>
    </row>
    <row r="1491" spans="6:6" x14ac:dyDescent="0.35">
      <c r="F1491" s="527"/>
    </row>
    <row r="1492" spans="6:6" x14ac:dyDescent="0.35">
      <c r="F1492" s="527"/>
    </row>
    <row r="1493" spans="6:6" x14ac:dyDescent="0.35">
      <c r="F1493" s="527"/>
    </row>
    <row r="1494" spans="6:6" x14ac:dyDescent="0.35">
      <c r="F1494" s="527"/>
    </row>
    <row r="1495" spans="6:6" x14ac:dyDescent="0.35">
      <c r="F1495" s="527"/>
    </row>
    <row r="1496" spans="6:6" x14ac:dyDescent="0.35">
      <c r="F1496" s="527"/>
    </row>
    <row r="1497" spans="6:6" x14ac:dyDescent="0.35">
      <c r="F1497" s="527"/>
    </row>
    <row r="1498" spans="6:6" x14ac:dyDescent="0.35">
      <c r="F1498" s="527"/>
    </row>
    <row r="1499" spans="6:6" x14ac:dyDescent="0.35">
      <c r="F1499" s="527"/>
    </row>
    <row r="1500" spans="6:6" x14ac:dyDescent="0.35">
      <c r="F1500" s="527"/>
    </row>
    <row r="1501" spans="6:6" x14ac:dyDescent="0.35">
      <c r="F1501" s="527"/>
    </row>
    <row r="1502" spans="6:6" x14ac:dyDescent="0.35">
      <c r="F1502" s="527"/>
    </row>
    <row r="1503" spans="6:6" x14ac:dyDescent="0.35">
      <c r="F1503" s="527"/>
    </row>
    <row r="1504" spans="6:6" x14ac:dyDescent="0.35">
      <c r="F1504" s="527"/>
    </row>
    <row r="1505" spans="6:6" x14ac:dyDescent="0.35">
      <c r="F1505" s="527"/>
    </row>
    <row r="1506" spans="6:6" x14ac:dyDescent="0.35">
      <c r="F1506" s="527"/>
    </row>
    <row r="1507" spans="6:6" x14ac:dyDescent="0.35">
      <c r="F1507" s="527"/>
    </row>
    <row r="1508" spans="6:6" x14ac:dyDescent="0.35">
      <c r="F1508" s="527"/>
    </row>
    <row r="1509" spans="6:6" x14ac:dyDescent="0.35">
      <c r="F1509" s="527"/>
    </row>
    <row r="1510" spans="6:6" x14ac:dyDescent="0.35">
      <c r="F1510" s="527"/>
    </row>
    <row r="1511" spans="6:6" x14ac:dyDescent="0.35">
      <c r="F1511" s="527"/>
    </row>
    <row r="1512" spans="6:6" x14ac:dyDescent="0.35">
      <c r="F1512" s="527"/>
    </row>
    <row r="1513" spans="6:6" x14ac:dyDescent="0.35">
      <c r="F1513" s="527"/>
    </row>
    <row r="1514" spans="6:6" x14ac:dyDescent="0.35">
      <c r="F1514" s="527"/>
    </row>
    <row r="1515" spans="6:6" x14ac:dyDescent="0.35">
      <c r="F1515" s="527"/>
    </row>
    <row r="1516" spans="6:6" x14ac:dyDescent="0.35">
      <c r="F1516" s="527"/>
    </row>
    <row r="1517" spans="6:6" x14ac:dyDescent="0.35">
      <c r="F1517" s="527"/>
    </row>
    <row r="1518" spans="6:6" x14ac:dyDescent="0.35">
      <c r="F1518" s="527"/>
    </row>
    <row r="1519" spans="6:6" x14ac:dyDescent="0.35">
      <c r="F1519" s="527"/>
    </row>
    <row r="1520" spans="6:6" x14ac:dyDescent="0.35">
      <c r="F1520" s="527"/>
    </row>
    <row r="1521" spans="6:6" x14ac:dyDescent="0.35">
      <c r="F1521" s="527"/>
    </row>
    <row r="1522" spans="6:6" x14ac:dyDescent="0.35">
      <c r="F1522" s="527"/>
    </row>
    <row r="1523" spans="6:6" x14ac:dyDescent="0.35">
      <c r="F1523" s="527"/>
    </row>
    <row r="1524" spans="6:6" x14ac:dyDescent="0.35">
      <c r="F1524" s="527"/>
    </row>
    <row r="1525" spans="6:6" x14ac:dyDescent="0.35">
      <c r="F1525" s="527"/>
    </row>
    <row r="1526" spans="6:6" x14ac:dyDescent="0.35">
      <c r="F1526" s="527"/>
    </row>
    <row r="1527" spans="6:6" x14ac:dyDescent="0.35">
      <c r="F1527" s="527"/>
    </row>
    <row r="1528" spans="6:6" x14ac:dyDescent="0.35">
      <c r="F1528" s="527"/>
    </row>
    <row r="1529" spans="6:6" x14ac:dyDescent="0.35">
      <c r="F1529" s="527"/>
    </row>
    <row r="1530" spans="6:6" x14ac:dyDescent="0.35">
      <c r="F1530" s="527"/>
    </row>
    <row r="1531" spans="6:6" x14ac:dyDescent="0.35">
      <c r="F1531" s="527"/>
    </row>
    <row r="1532" spans="6:6" x14ac:dyDescent="0.35">
      <c r="F1532" s="527"/>
    </row>
    <row r="1533" spans="6:6" x14ac:dyDescent="0.35">
      <c r="F1533" s="527"/>
    </row>
    <row r="1534" spans="6:6" x14ac:dyDescent="0.35">
      <c r="F1534" s="527"/>
    </row>
    <row r="1535" spans="6:6" x14ac:dyDescent="0.35">
      <c r="F1535" s="527"/>
    </row>
    <row r="1536" spans="6:6" x14ac:dyDescent="0.35">
      <c r="F1536" s="527"/>
    </row>
    <row r="1537" spans="6:6" x14ac:dyDescent="0.35">
      <c r="F1537" s="527"/>
    </row>
    <row r="1538" spans="6:6" x14ac:dyDescent="0.35">
      <c r="F1538" s="527"/>
    </row>
    <row r="1539" spans="6:6" x14ac:dyDescent="0.35">
      <c r="F1539" s="527"/>
    </row>
    <row r="1540" spans="6:6" x14ac:dyDescent="0.35">
      <c r="F1540" s="527"/>
    </row>
    <row r="1541" spans="6:6" x14ac:dyDescent="0.35">
      <c r="F1541" s="527"/>
    </row>
    <row r="1542" spans="6:6" x14ac:dyDescent="0.35">
      <c r="F1542" s="527"/>
    </row>
    <row r="1543" spans="6:6" x14ac:dyDescent="0.35">
      <c r="F1543" s="527"/>
    </row>
    <row r="1544" spans="6:6" x14ac:dyDescent="0.35">
      <c r="F1544" s="527"/>
    </row>
    <row r="1545" spans="6:6" x14ac:dyDescent="0.35">
      <c r="F1545" s="527"/>
    </row>
    <row r="1546" spans="6:6" x14ac:dyDescent="0.35">
      <c r="F1546" s="527"/>
    </row>
    <row r="1547" spans="6:6" x14ac:dyDescent="0.35">
      <c r="F1547" s="527"/>
    </row>
    <row r="1548" spans="6:6" x14ac:dyDescent="0.35">
      <c r="F1548" s="527"/>
    </row>
    <row r="1549" spans="6:6" x14ac:dyDescent="0.35">
      <c r="F1549" s="527"/>
    </row>
    <row r="1550" spans="6:6" x14ac:dyDescent="0.35">
      <c r="F1550" s="527"/>
    </row>
    <row r="1551" spans="6:6" x14ac:dyDescent="0.35">
      <c r="F1551" s="527"/>
    </row>
    <row r="1552" spans="6:6" x14ac:dyDescent="0.35">
      <c r="F1552" s="527"/>
    </row>
    <row r="1553" spans="6:6" x14ac:dyDescent="0.35">
      <c r="F1553" s="527"/>
    </row>
    <row r="1554" spans="6:6" x14ac:dyDescent="0.35">
      <c r="F1554" s="527"/>
    </row>
    <row r="1555" spans="6:6" x14ac:dyDescent="0.35">
      <c r="F1555" s="527"/>
    </row>
    <row r="1556" spans="6:6" x14ac:dyDescent="0.35">
      <c r="F1556" s="527"/>
    </row>
    <row r="1557" spans="6:6" x14ac:dyDescent="0.35">
      <c r="F1557" s="527"/>
    </row>
    <row r="1558" spans="6:6" x14ac:dyDescent="0.35">
      <c r="F1558" s="527"/>
    </row>
    <row r="1559" spans="6:6" x14ac:dyDescent="0.35">
      <c r="F1559" s="527"/>
    </row>
    <row r="1560" spans="6:6" x14ac:dyDescent="0.35">
      <c r="F1560" s="527"/>
    </row>
    <row r="1561" spans="6:6" x14ac:dyDescent="0.35">
      <c r="F1561" s="527"/>
    </row>
    <row r="1562" spans="6:6" x14ac:dyDescent="0.35">
      <c r="F1562" s="527"/>
    </row>
    <row r="1563" spans="6:6" x14ac:dyDescent="0.35">
      <c r="F1563" s="527"/>
    </row>
    <row r="1564" spans="6:6" x14ac:dyDescent="0.35">
      <c r="F1564" s="527"/>
    </row>
    <row r="1565" spans="6:6" x14ac:dyDescent="0.35">
      <c r="F1565" s="527"/>
    </row>
    <row r="1566" spans="6:6" x14ac:dyDescent="0.35">
      <c r="F1566" s="527"/>
    </row>
    <row r="1567" spans="6:6" x14ac:dyDescent="0.35">
      <c r="F1567" s="527"/>
    </row>
    <row r="1568" spans="6:6" x14ac:dyDescent="0.35">
      <c r="F1568" s="527"/>
    </row>
    <row r="1569" spans="6:6" x14ac:dyDescent="0.35">
      <c r="F1569" s="527"/>
    </row>
    <row r="1570" spans="6:6" x14ac:dyDescent="0.35">
      <c r="F1570" s="527"/>
    </row>
    <row r="1571" spans="6:6" x14ac:dyDescent="0.35">
      <c r="F1571" s="527"/>
    </row>
    <row r="1572" spans="6:6" x14ac:dyDescent="0.35">
      <c r="F1572" s="527"/>
    </row>
    <row r="1573" spans="6:6" x14ac:dyDescent="0.35">
      <c r="F1573" s="527"/>
    </row>
    <row r="1574" spans="6:6" x14ac:dyDescent="0.35">
      <c r="F1574" s="527"/>
    </row>
    <row r="1575" spans="6:6" x14ac:dyDescent="0.35">
      <c r="F1575" s="527"/>
    </row>
    <row r="1576" spans="6:6" x14ac:dyDescent="0.35">
      <c r="F1576" s="527"/>
    </row>
    <row r="1577" spans="6:6" x14ac:dyDescent="0.35">
      <c r="F1577" s="527"/>
    </row>
    <row r="1578" spans="6:6" x14ac:dyDescent="0.35">
      <c r="F1578" s="527"/>
    </row>
    <row r="1579" spans="6:6" x14ac:dyDescent="0.35">
      <c r="F1579" s="527"/>
    </row>
    <row r="1580" spans="6:6" x14ac:dyDescent="0.35">
      <c r="F1580" s="527"/>
    </row>
    <row r="1581" spans="6:6" x14ac:dyDescent="0.35">
      <c r="F1581" s="527"/>
    </row>
    <row r="1582" spans="6:6" x14ac:dyDescent="0.35">
      <c r="F1582" s="527"/>
    </row>
    <row r="1583" spans="6:6" x14ac:dyDescent="0.35">
      <c r="F1583" s="527"/>
    </row>
    <row r="1584" spans="6:6" x14ac:dyDescent="0.35">
      <c r="F1584" s="527"/>
    </row>
    <row r="1585" spans="6:6" x14ac:dyDescent="0.35">
      <c r="F1585" s="527"/>
    </row>
    <row r="1586" spans="6:6" x14ac:dyDescent="0.35">
      <c r="F1586" s="527"/>
    </row>
    <row r="1587" spans="6:6" x14ac:dyDescent="0.35">
      <c r="F1587" s="527"/>
    </row>
    <row r="1588" spans="6:6" x14ac:dyDescent="0.35">
      <c r="F1588" s="527"/>
    </row>
    <row r="1589" spans="6:6" x14ac:dyDescent="0.35">
      <c r="F1589" s="527"/>
    </row>
    <row r="1590" spans="6:6" x14ac:dyDescent="0.35">
      <c r="F1590" s="527"/>
    </row>
    <row r="1591" spans="6:6" x14ac:dyDescent="0.35">
      <c r="F1591" s="527"/>
    </row>
    <row r="1592" spans="6:6" x14ac:dyDescent="0.35">
      <c r="F1592" s="527"/>
    </row>
    <row r="1593" spans="6:6" x14ac:dyDescent="0.35">
      <c r="F1593" s="527"/>
    </row>
    <row r="1594" spans="6:6" x14ac:dyDescent="0.35">
      <c r="F1594" s="527"/>
    </row>
    <row r="1595" spans="6:6" x14ac:dyDescent="0.35">
      <c r="F1595" s="527"/>
    </row>
    <row r="1596" spans="6:6" x14ac:dyDescent="0.35">
      <c r="F1596" s="527"/>
    </row>
    <row r="1597" spans="6:6" x14ac:dyDescent="0.35">
      <c r="F1597" s="527"/>
    </row>
    <row r="1598" spans="6:6" x14ac:dyDescent="0.35">
      <c r="F1598" s="527"/>
    </row>
    <row r="1599" spans="6:6" x14ac:dyDescent="0.35">
      <c r="F1599" s="527"/>
    </row>
    <row r="1600" spans="6:6" x14ac:dyDescent="0.35">
      <c r="F1600" s="527"/>
    </row>
    <row r="1601" spans="6:6" x14ac:dyDescent="0.35">
      <c r="F1601" s="527"/>
    </row>
    <row r="1602" spans="6:6" x14ac:dyDescent="0.35">
      <c r="F1602" s="527"/>
    </row>
    <row r="1603" spans="6:6" x14ac:dyDescent="0.35">
      <c r="F1603" s="527"/>
    </row>
    <row r="1604" spans="6:6" x14ac:dyDescent="0.35">
      <c r="F1604" s="527"/>
    </row>
    <row r="1605" spans="6:6" x14ac:dyDescent="0.35">
      <c r="F1605" s="527"/>
    </row>
    <row r="1606" spans="6:6" x14ac:dyDescent="0.35">
      <c r="F1606" s="527"/>
    </row>
    <row r="1607" spans="6:6" x14ac:dyDescent="0.35">
      <c r="F1607" s="527"/>
    </row>
    <row r="1608" spans="6:6" x14ac:dyDescent="0.35">
      <c r="F1608" s="527"/>
    </row>
    <row r="1609" spans="6:6" x14ac:dyDescent="0.35">
      <c r="F1609" s="527"/>
    </row>
    <row r="1610" spans="6:6" x14ac:dyDescent="0.35">
      <c r="F1610" s="527"/>
    </row>
    <row r="1611" spans="6:6" x14ac:dyDescent="0.35">
      <c r="F1611" s="527"/>
    </row>
    <row r="1612" spans="6:6" x14ac:dyDescent="0.35">
      <c r="F1612" s="527"/>
    </row>
    <row r="1613" spans="6:6" x14ac:dyDescent="0.35">
      <c r="F1613" s="527"/>
    </row>
    <row r="1614" spans="6:6" x14ac:dyDescent="0.35">
      <c r="F1614" s="527"/>
    </row>
    <row r="1615" spans="6:6" x14ac:dyDescent="0.35">
      <c r="F1615" s="527"/>
    </row>
    <row r="1616" spans="6:6" x14ac:dyDescent="0.35">
      <c r="F1616" s="527"/>
    </row>
    <row r="1617" spans="6:6" x14ac:dyDescent="0.35">
      <c r="F1617" s="527"/>
    </row>
    <row r="1618" spans="6:6" x14ac:dyDescent="0.35">
      <c r="F1618" s="527"/>
    </row>
    <row r="1619" spans="6:6" x14ac:dyDescent="0.35">
      <c r="F1619" s="527"/>
    </row>
    <row r="1620" spans="6:6" x14ac:dyDescent="0.35">
      <c r="F1620" s="527"/>
    </row>
    <row r="1621" spans="6:6" x14ac:dyDescent="0.35">
      <c r="F1621" s="527"/>
    </row>
    <row r="1622" spans="6:6" x14ac:dyDescent="0.35">
      <c r="F1622" s="527"/>
    </row>
    <row r="1623" spans="6:6" x14ac:dyDescent="0.35">
      <c r="F1623" s="527"/>
    </row>
    <row r="1624" spans="6:6" x14ac:dyDescent="0.35">
      <c r="F1624" s="527"/>
    </row>
    <row r="1625" spans="6:6" x14ac:dyDescent="0.35">
      <c r="F1625" s="527"/>
    </row>
    <row r="1626" spans="6:6" x14ac:dyDescent="0.35">
      <c r="F1626" s="527"/>
    </row>
    <row r="1627" spans="6:6" x14ac:dyDescent="0.35">
      <c r="F1627" s="527"/>
    </row>
    <row r="1628" spans="6:6" x14ac:dyDescent="0.35">
      <c r="F1628" s="527"/>
    </row>
    <row r="1629" spans="6:6" x14ac:dyDescent="0.35">
      <c r="F1629" s="527"/>
    </row>
    <row r="1630" spans="6:6" x14ac:dyDescent="0.35">
      <c r="F1630" s="527"/>
    </row>
    <row r="1631" spans="6:6" x14ac:dyDescent="0.35">
      <c r="F1631" s="527"/>
    </row>
    <row r="1632" spans="6:6" x14ac:dyDescent="0.35">
      <c r="F1632" s="527"/>
    </row>
    <row r="1633" spans="6:6" x14ac:dyDescent="0.35">
      <c r="F1633" s="527"/>
    </row>
    <row r="1634" spans="6:6" x14ac:dyDescent="0.35">
      <c r="F1634" s="527"/>
    </row>
    <row r="1635" spans="6:6" x14ac:dyDescent="0.35">
      <c r="F1635" s="527"/>
    </row>
    <row r="1636" spans="6:6" x14ac:dyDescent="0.35">
      <c r="F1636" s="527"/>
    </row>
    <row r="1637" spans="6:6" x14ac:dyDescent="0.35">
      <c r="F1637" s="527"/>
    </row>
    <row r="1638" spans="6:6" x14ac:dyDescent="0.35">
      <c r="F1638" s="527"/>
    </row>
    <row r="1639" spans="6:6" x14ac:dyDescent="0.35">
      <c r="F1639" s="527"/>
    </row>
    <row r="1640" spans="6:6" x14ac:dyDescent="0.35">
      <c r="F1640" s="527"/>
    </row>
    <row r="1641" spans="6:6" x14ac:dyDescent="0.35">
      <c r="F1641" s="527"/>
    </row>
    <row r="1642" spans="6:6" x14ac:dyDescent="0.35">
      <c r="F1642" s="527"/>
    </row>
    <row r="1643" spans="6:6" x14ac:dyDescent="0.35">
      <c r="F1643" s="527"/>
    </row>
    <row r="1644" spans="6:6" x14ac:dyDescent="0.35">
      <c r="F1644" s="527"/>
    </row>
    <row r="1645" spans="6:6" x14ac:dyDescent="0.35">
      <c r="F1645" s="527"/>
    </row>
    <row r="1646" spans="6:6" x14ac:dyDescent="0.35">
      <c r="F1646" s="527"/>
    </row>
    <row r="1647" spans="6:6" x14ac:dyDescent="0.35">
      <c r="F1647" s="527"/>
    </row>
    <row r="1648" spans="6:6" x14ac:dyDescent="0.35">
      <c r="F1648" s="527"/>
    </row>
    <row r="1649" spans="6:6" x14ac:dyDescent="0.35">
      <c r="F1649" s="527"/>
    </row>
    <row r="1650" spans="6:6" x14ac:dyDescent="0.35">
      <c r="F1650" s="527"/>
    </row>
    <row r="1651" spans="6:6" x14ac:dyDescent="0.35">
      <c r="F1651" s="527"/>
    </row>
    <row r="1652" spans="6:6" x14ac:dyDescent="0.35">
      <c r="F1652" s="527"/>
    </row>
    <row r="1653" spans="6:6" x14ac:dyDescent="0.35">
      <c r="F1653" s="527"/>
    </row>
    <row r="1654" spans="6:6" x14ac:dyDescent="0.35">
      <c r="F1654" s="527"/>
    </row>
    <row r="1655" spans="6:6" x14ac:dyDescent="0.35">
      <c r="F1655" s="527"/>
    </row>
    <row r="1656" spans="6:6" x14ac:dyDescent="0.35">
      <c r="F1656" s="527"/>
    </row>
    <row r="1657" spans="6:6" x14ac:dyDescent="0.35">
      <c r="F1657" s="527"/>
    </row>
    <row r="1658" spans="6:6" x14ac:dyDescent="0.35">
      <c r="F1658" s="527"/>
    </row>
    <row r="1659" spans="6:6" x14ac:dyDescent="0.35">
      <c r="F1659" s="527"/>
    </row>
    <row r="1660" spans="6:6" x14ac:dyDescent="0.35">
      <c r="F1660" s="527"/>
    </row>
    <row r="1661" spans="6:6" x14ac:dyDescent="0.35">
      <c r="F1661" s="527"/>
    </row>
    <row r="1662" spans="6:6" x14ac:dyDescent="0.35">
      <c r="F1662" s="527"/>
    </row>
    <row r="1663" spans="6:6" x14ac:dyDescent="0.35">
      <c r="F1663" s="527"/>
    </row>
    <row r="1664" spans="6:6" x14ac:dyDescent="0.35">
      <c r="F1664" s="527"/>
    </row>
    <row r="1665" spans="6:6" x14ac:dyDescent="0.35">
      <c r="F1665" s="527"/>
    </row>
    <row r="1666" spans="6:6" x14ac:dyDescent="0.35">
      <c r="F1666" s="527"/>
    </row>
    <row r="1667" spans="6:6" x14ac:dyDescent="0.35">
      <c r="F1667" s="527"/>
    </row>
    <row r="1668" spans="6:6" x14ac:dyDescent="0.35">
      <c r="F1668" s="527"/>
    </row>
    <row r="1669" spans="6:6" x14ac:dyDescent="0.35">
      <c r="F1669" s="527"/>
    </row>
    <row r="1670" spans="6:6" x14ac:dyDescent="0.35">
      <c r="F1670" s="527"/>
    </row>
    <row r="1671" spans="6:6" x14ac:dyDescent="0.35">
      <c r="F1671" s="527"/>
    </row>
    <row r="1672" spans="6:6" x14ac:dyDescent="0.35">
      <c r="F1672" s="527"/>
    </row>
    <row r="1673" spans="6:6" x14ac:dyDescent="0.35">
      <c r="F1673" s="527"/>
    </row>
    <row r="1674" spans="6:6" x14ac:dyDescent="0.35">
      <c r="F1674" s="527"/>
    </row>
    <row r="1675" spans="6:6" x14ac:dyDescent="0.35">
      <c r="F1675" s="527"/>
    </row>
    <row r="1676" spans="6:6" x14ac:dyDescent="0.35">
      <c r="F1676" s="527"/>
    </row>
    <row r="1677" spans="6:6" x14ac:dyDescent="0.35">
      <c r="F1677" s="527"/>
    </row>
    <row r="1678" spans="6:6" x14ac:dyDescent="0.35">
      <c r="F1678" s="527"/>
    </row>
    <row r="1679" spans="6:6" x14ac:dyDescent="0.35">
      <c r="F1679" s="527"/>
    </row>
    <row r="1680" spans="6:6" x14ac:dyDescent="0.35">
      <c r="F1680" s="527"/>
    </row>
    <row r="1681" spans="6:6" x14ac:dyDescent="0.35">
      <c r="F1681" s="527"/>
    </row>
    <row r="1682" spans="6:6" x14ac:dyDescent="0.35">
      <c r="F1682" s="527"/>
    </row>
    <row r="1683" spans="6:6" x14ac:dyDescent="0.35">
      <c r="F1683" s="527"/>
    </row>
    <row r="1684" spans="6:6" x14ac:dyDescent="0.35">
      <c r="F1684" s="527"/>
    </row>
    <row r="1685" spans="6:6" x14ac:dyDescent="0.35">
      <c r="F1685" s="527"/>
    </row>
    <row r="1686" spans="6:6" x14ac:dyDescent="0.35">
      <c r="F1686" s="527"/>
    </row>
    <row r="1687" spans="6:6" x14ac:dyDescent="0.35">
      <c r="F1687" s="527"/>
    </row>
    <row r="1688" spans="6:6" x14ac:dyDescent="0.35">
      <c r="F1688" s="527"/>
    </row>
    <row r="1689" spans="6:6" x14ac:dyDescent="0.35">
      <c r="F1689" s="527"/>
    </row>
    <row r="1690" spans="6:6" x14ac:dyDescent="0.35">
      <c r="F1690" s="527"/>
    </row>
    <row r="1691" spans="6:6" x14ac:dyDescent="0.35">
      <c r="F1691" s="527"/>
    </row>
    <row r="1692" spans="6:6" x14ac:dyDescent="0.35">
      <c r="F1692" s="527"/>
    </row>
    <row r="1693" spans="6:6" x14ac:dyDescent="0.35">
      <c r="F1693" s="527"/>
    </row>
    <row r="1694" spans="6:6" x14ac:dyDescent="0.35">
      <c r="F1694" s="527"/>
    </row>
    <row r="1695" spans="6:6" x14ac:dyDescent="0.35">
      <c r="F1695" s="527"/>
    </row>
    <row r="1696" spans="6:6" x14ac:dyDescent="0.35">
      <c r="F1696" s="527"/>
    </row>
    <row r="1697" spans="6:6" x14ac:dyDescent="0.35">
      <c r="F1697" s="527"/>
    </row>
    <row r="1698" spans="6:6" x14ac:dyDescent="0.35">
      <c r="F1698" s="527"/>
    </row>
    <row r="1699" spans="6:6" x14ac:dyDescent="0.35">
      <c r="F1699" s="527"/>
    </row>
    <row r="1700" spans="6:6" x14ac:dyDescent="0.35">
      <c r="F1700" s="527"/>
    </row>
    <row r="1701" spans="6:6" x14ac:dyDescent="0.35">
      <c r="F1701" s="527"/>
    </row>
    <row r="1702" spans="6:6" x14ac:dyDescent="0.35">
      <c r="F1702" s="527"/>
    </row>
    <row r="1703" spans="6:6" x14ac:dyDescent="0.35">
      <c r="F1703" s="527"/>
    </row>
    <row r="1704" spans="6:6" x14ac:dyDescent="0.35">
      <c r="F1704" s="527"/>
    </row>
    <row r="1705" spans="6:6" x14ac:dyDescent="0.35">
      <c r="F1705" s="527"/>
    </row>
    <row r="1706" spans="6:6" x14ac:dyDescent="0.35">
      <c r="F1706" s="527"/>
    </row>
    <row r="1707" spans="6:6" x14ac:dyDescent="0.35">
      <c r="F1707" s="527"/>
    </row>
    <row r="1708" spans="6:6" x14ac:dyDescent="0.35">
      <c r="F1708" s="527"/>
    </row>
    <row r="1709" spans="6:6" x14ac:dyDescent="0.35">
      <c r="F1709" s="527"/>
    </row>
    <row r="1710" spans="6:6" x14ac:dyDescent="0.35">
      <c r="F1710" s="527"/>
    </row>
    <row r="1711" spans="6:6" x14ac:dyDescent="0.35">
      <c r="F1711" s="527"/>
    </row>
    <row r="1712" spans="6:6" x14ac:dyDescent="0.35">
      <c r="F1712" s="527"/>
    </row>
    <row r="1713" spans="6:6" x14ac:dyDescent="0.35">
      <c r="F1713" s="527"/>
    </row>
    <row r="1714" spans="6:6" x14ac:dyDescent="0.35">
      <c r="F1714" s="527"/>
    </row>
    <row r="1715" spans="6:6" x14ac:dyDescent="0.35">
      <c r="F1715" s="527"/>
    </row>
    <row r="1716" spans="6:6" x14ac:dyDescent="0.35">
      <c r="F1716" s="527"/>
    </row>
    <row r="1717" spans="6:6" x14ac:dyDescent="0.35">
      <c r="F1717" s="527"/>
    </row>
    <row r="1718" spans="6:6" x14ac:dyDescent="0.35">
      <c r="F1718" s="527"/>
    </row>
    <row r="1719" spans="6:6" x14ac:dyDescent="0.35">
      <c r="F1719" s="527"/>
    </row>
    <row r="1720" spans="6:6" x14ac:dyDescent="0.35">
      <c r="F1720" s="527"/>
    </row>
    <row r="1721" spans="6:6" x14ac:dyDescent="0.35">
      <c r="F1721" s="527"/>
    </row>
    <row r="1722" spans="6:6" x14ac:dyDescent="0.35">
      <c r="F1722" s="527"/>
    </row>
    <row r="1723" spans="6:6" x14ac:dyDescent="0.35">
      <c r="F1723" s="527"/>
    </row>
    <row r="1724" spans="6:6" x14ac:dyDescent="0.35">
      <c r="F1724" s="527"/>
    </row>
    <row r="1725" spans="6:6" x14ac:dyDescent="0.35">
      <c r="F1725" s="527"/>
    </row>
    <row r="1726" spans="6:6" x14ac:dyDescent="0.35">
      <c r="F1726" s="527"/>
    </row>
    <row r="1727" spans="6:6" x14ac:dyDescent="0.35">
      <c r="F1727" s="527"/>
    </row>
    <row r="1728" spans="6:6" x14ac:dyDescent="0.35">
      <c r="F1728" s="527"/>
    </row>
    <row r="1729" spans="6:6" x14ac:dyDescent="0.35">
      <c r="F1729" s="527"/>
    </row>
    <row r="1730" spans="6:6" x14ac:dyDescent="0.35">
      <c r="F1730" s="527"/>
    </row>
    <row r="1731" spans="6:6" x14ac:dyDescent="0.35">
      <c r="F1731" s="527"/>
    </row>
    <row r="1732" spans="6:6" x14ac:dyDescent="0.35">
      <c r="F1732" s="527"/>
    </row>
    <row r="1733" spans="6:6" x14ac:dyDescent="0.35">
      <c r="F1733" s="527"/>
    </row>
    <row r="1734" spans="6:6" x14ac:dyDescent="0.35">
      <c r="F1734" s="527"/>
    </row>
    <row r="1735" spans="6:6" x14ac:dyDescent="0.35">
      <c r="F1735" s="527"/>
    </row>
    <row r="1736" spans="6:6" x14ac:dyDescent="0.35">
      <c r="F1736" s="527"/>
    </row>
    <row r="1737" spans="6:6" x14ac:dyDescent="0.35">
      <c r="F1737" s="527"/>
    </row>
    <row r="1738" spans="6:6" x14ac:dyDescent="0.35">
      <c r="F1738" s="527"/>
    </row>
    <row r="1739" spans="6:6" x14ac:dyDescent="0.35">
      <c r="F1739" s="527"/>
    </row>
    <row r="1740" spans="6:6" x14ac:dyDescent="0.35">
      <c r="F1740" s="527"/>
    </row>
    <row r="1741" spans="6:6" x14ac:dyDescent="0.35">
      <c r="F1741" s="527"/>
    </row>
    <row r="1742" spans="6:6" x14ac:dyDescent="0.35">
      <c r="F1742" s="527"/>
    </row>
    <row r="1743" spans="6:6" x14ac:dyDescent="0.35">
      <c r="F1743" s="527"/>
    </row>
    <row r="1744" spans="6:6" x14ac:dyDescent="0.35">
      <c r="F1744" s="527"/>
    </row>
    <row r="1745" spans="6:6" x14ac:dyDescent="0.35">
      <c r="F1745" s="527"/>
    </row>
    <row r="1746" spans="6:6" x14ac:dyDescent="0.35">
      <c r="F1746" s="527"/>
    </row>
    <row r="1747" spans="6:6" x14ac:dyDescent="0.35">
      <c r="F1747" s="527"/>
    </row>
    <row r="1748" spans="6:6" x14ac:dyDescent="0.35">
      <c r="F1748" s="527"/>
    </row>
    <row r="1749" spans="6:6" x14ac:dyDescent="0.35">
      <c r="F1749" s="527"/>
    </row>
    <row r="1750" spans="6:6" x14ac:dyDescent="0.35">
      <c r="F1750" s="527"/>
    </row>
    <row r="1751" spans="6:6" x14ac:dyDescent="0.35">
      <c r="F1751" s="527"/>
    </row>
    <row r="1752" spans="6:6" x14ac:dyDescent="0.35">
      <c r="F1752" s="527"/>
    </row>
    <row r="1753" spans="6:6" x14ac:dyDescent="0.35">
      <c r="F1753" s="527"/>
    </row>
    <row r="1754" spans="6:6" x14ac:dyDescent="0.35">
      <c r="F1754" s="527"/>
    </row>
    <row r="1755" spans="6:6" x14ac:dyDescent="0.35">
      <c r="F1755" s="527"/>
    </row>
    <row r="1756" spans="6:6" x14ac:dyDescent="0.35">
      <c r="F1756" s="527"/>
    </row>
    <row r="1757" spans="6:6" x14ac:dyDescent="0.35">
      <c r="F1757" s="527"/>
    </row>
    <row r="1758" spans="6:6" x14ac:dyDescent="0.35">
      <c r="F1758" s="527"/>
    </row>
    <row r="1759" spans="6:6" x14ac:dyDescent="0.35">
      <c r="F1759" s="527"/>
    </row>
    <row r="1760" spans="6:6" x14ac:dyDescent="0.35">
      <c r="F1760" s="527"/>
    </row>
    <row r="1761" spans="6:6" x14ac:dyDescent="0.35">
      <c r="F1761" s="527"/>
    </row>
    <row r="1762" spans="6:6" x14ac:dyDescent="0.35">
      <c r="F1762" s="527"/>
    </row>
    <row r="1763" spans="6:6" x14ac:dyDescent="0.35">
      <c r="F1763" s="527"/>
    </row>
    <row r="1764" spans="6:6" x14ac:dyDescent="0.35">
      <c r="F1764" s="527"/>
    </row>
    <row r="1765" spans="6:6" x14ac:dyDescent="0.35">
      <c r="F1765" s="527"/>
    </row>
    <row r="1766" spans="6:6" x14ac:dyDescent="0.35">
      <c r="F1766" s="527"/>
    </row>
    <row r="1767" spans="6:6" x14ac:dyDescent="0.35">
      <c r="F1767" s="527"/>
    </row>
    <row r="1768" spans="6:6" x14ac:dyDescent="0.35">
      <c r="F1768" s="527"/>
    </row>
    <row r="1769" spans="6:6" x14ac:dyDescent="0.35">
      <c r="F1769" s="527"/>
    </row>
    <row r="1770" spans="6:6" x14ac:dyDescent="0.35">
      <c r="F1770" s="527"/>
    </row>
    <row r="1771" spans="6:6" x14ac:dyDescent="0.35">
      <c r="F1771" s="527"/>
    </row>
    <row r="1772" spans="6:6" x14ac:dyDescent="0.35">
      <c r="F1772" s="527"/>
    </row>
    <row r="1773" spans="6:6" x14ac:dyDescent="0.35">
      <c r="F1773" s="527"/>
    </row>
    <row r="1774" spans="6:6" x14ac:dyDescent="0.35">
      <c r="F1774" s="527"/>
    </row>
    <row r="1775" spans="6:6" x14ac:dyDescent="0.35">
      <c r="F1775" s="527"/>
    </row>
    <row r="1776" spans="6:6" x14ac:dyDescent="0.35">
      <c r="F1776" s="527"/>
    </row>
    <row r="1777" spans="6:6" x14ac:dyDescent="0.35">
      <c r="F1777" s="527"/>
    </row>
    <row r="1778" spans="6:6" x14ac:dyDescent="0.35">
      <c r="F1778" s="527"/>
    </row>
    <row r="1779" spans="6:6" x14ac:dyDescent="0.35">
      <c r="F1779" s="527"/>
    </row>
    <row r="1780" spans="6:6" x14ac:dyDescent="0.35">
      <c r="F1780" s="527"/>
    </row>
    <row r="1781" spans="6:6" x14ac:dyDescent="0.35">
      <c r="F1781" s="527"/>
    </row>
    <row r="1782" spans="6:6" x14ac:dyDescent="0.35">
      <c r="F1782" s="527"/>
    </row>
    <row r="1783" spans="6:6" x14ac:dyDescent="0.35">
      <c r="F1783" s="527"/>
    </row>
    <row r="1784" spans="6:6" x14ac:dyDescent="0.35">
      <c r="F1784" s="527"/>
    </row>
    <row r="1785" spans="6:6" x14ac:dyDescent="0.35">
      <c r="F1785" s="527"/>
    </row>
    <row r="1786" spans="6:6" x14ac:dyDescent="0.35">
      <c r="F1786" s="527"/>
    </row>
    <row r="1787" spans="6:6" x14ac:dyDescent="0.35">
      <c r="F1787" s="527"/>
    </row>
    <row r="1788" spans="6:6" x14ac:dyDescent="0.35">
      <c r="F1788" s="527"/>
    </row>
    <row r="1789" spans="6:6" x14ac:dyDescent="0.35">
      <c r="F1789" s="527"/>
    </row>
    <row r="1790" spans="6:6" x14ac:dyDescent="0.35">
      <c r="F1790" s="527"/>
    </row>
    <row r="1791" spans="6:6" x14ac:dyDescent="0.35">
      <c r="F1791" s="527"/>
    </row>
    <row r="1792" spans="6:6" x14ac:dyDescent="0.35">
      <c r="F1792" s="527"/>
    </row>
    <row r="1793" spans="6:6" x14ac:dyDescent="0.35">
      <c r="F1793" s="527"/>
    </row>
    <row r="1794" spans="6:6" x14ac:dyDescent="0.35">
      <c r="F1794" s="527"/>
    </row>
    <row r="1795" spans="6:6" x14ac:dyDescent="0.35">
      <c r="F1795" s="527"/>
    </row>
    <row r="1796" spans="6:6" x14ac:dyDescent="0.35">
      <c r="F1796" s="527"/>
    </row>
    <row r="1797" spans="6:6" x14ac:dyDescent="0.35">
      <c r="F1797" s="527"/>
    </row>
    <row r="1798" spans="6:6" x14ac:dyDescent="0.35">
      <c r="F1798" s="527"/>
    </row>
    <row r="1799" spans="6:6" x14ac:dyDescent="0.35">
      <c r="F1799" s="527"/>
    </row>
    <row r="1800" spans="6:6" x14ac:dyDescent="0.35">
      <c r="F1800" s="527"/>
    </row>
    <row r="1801" spans="6:6" x14ac:dyDescent="0.35">
      <c r="F1801" s="527"/>
    </row>
    <row r="1802" spans="6:6" x14ac:dyDescent="0.35">
      <c r="F1802" s="527"/>
    </row>
    <row r="1803" spans="6:6" x14ac:dyDescent="0.35">
      <c r="F1803" s="527"/>
    </row>
    <row r="1804" spans="6:6" x14ac:dyDescent="0.35">
      <c r="F1804" s="527"/>
    </row>
    <row r="1805" spans="6:6" x14ac:dyDescent="0.35">
      <c r="F1805" s="527"/>
    </row>
    <row r="1806" spans="6:6" x14ac:dyDescent="0.35">
      <c r="F1806" s="527"/>
    </row>
    <row r="1807" spans="6:6" x14ac:dyDescent="0.35">
      <c r="F1807" s="527"/>
    </row>
    <row r="1808" spans="6:6" x14ac:dyDescent="0.35">
      <c r="F1808" s="527"/>
    </row>
    <row r="1809" spans="6:6" x14ac:dyDescent="0.35">
      <c r="F1809" s="527"/>
    </row>
    <row r="1810" spans="6:6" x14ac:dyDescent="0.35">
      <c r="F1810" s="527"/>
    </row>
    <row r="1811" spans="6:6" x14ac:dyDescent="0.35">
      <c r="F1811" s="527"/>
    </row>
    <row r="1812" spans="6:6" x14ac:dyDescent="0.35">
      <c r="F1812" s="527"/>
    </row>
    <row r="1813" spans="6:6" x14ac:dyDescent="0.35">
      <c r="F1813" s="527"/>
    </row>
    <row r="1814" spans="6:6" x14ac:dyDescent="0.35">
      <c r="F1814" s="527"/>
    </row>
    <row r="1815" spans="6:6" x14ac:dyDescent="0.35">
      <c r="F1815" s="527"/>
    </row>
    <row r="1816" spans="6:6" x14ac:dyDescent="0.35">
      <c r="F1816" s="527"/>
    </row>
    <row r="1817" spans="6:6" x14ac:dyDescent="0.35">
      <c r="F1817" s="527"/>
    </row>
    <row r="1818" spans="6:6" x14ac:dyDescent="0.35">
      <c r="F1818" s="527"/>
    </row>
    <row r="1819" spans="6:6" x14ac:dyDescent="0.35">
      <c r="F1819" s="527"/>
    </row>
    <row r="1820" spans="6:6" x14ac:dyDescent="0.35">
      <c r="F1820" s="527"/>
    </row>
    <row r="1821" spans="6:6" x14ac:dyDescent="0.35">
      <c r="F1821" s="527"/>
    </row>
    <row r="1822" spans="6:6" x14ac:dyDescent="0.35">
      <c r="F1822" s="527"/>
    </row>
    <row r="1823" spans="6:6" x14ac:dyDescent="0.35">
      <c r="F1823" s="527"/>
    </row>
    <row r="1824" spans="6:6" x14ac:dyDescent="0.35">
      <c r="F1824" s="527"/>
    </row>
    <row r="1825" spans="6:6" x14ac:dyDescent="0.35">
      <c r="F1825" s="527"/>
    </row>
    <row r="1826" spans="6:6" x14ac:dyDescent="0.35">
      <c r="F1826" s="527"/>
    </row>
    <row r="1827" spans="6:6" x14ac:dyDescent="0.35">
      <c r="F1827" s="527"/>
    </row>
    <row r="1828" spans="6:6" x14ac:dyDescent="0.35">
      <c r="F1828" s="527"/>
    </row>
    <row r="1829" spans="6:6" x14ac:dyDescent="0.35">
      <c r="F1829" s="527"/>
    </row>
    <row r="1830" spans="6:6" x14ac:dyDescent="0.35">
      <c r="F1830" s="527"/>
    </row>
    <row r="1831" spans="6:6" x14ac:dyDescent="0.35">
      <c r="F1831" s="527"/>
    </row>
    <row r="1832" spans="6:6" x14ac:dyDescent="0.35">
      <c r="F1832" s="527"/>
    </row>
    <row r="1833" spans="6:6" x14ac:dyDescent="0.35">
      <c r="F1833" s="527"/>
    </row>
    <row r="1834" spans="6:6" x14ac:dyDescent="0.35">
      <c r="F1834" s="527"/>
    </row>
    <row r="1835" spans="6:6" x14ac:dyDescent="0.35">
      <c r="F1835" s="527"/>
    </row>
    <row r="1836" spans="6:6" x14ac:dyDescent="0.35">
      <c r="F1836" s="527"/>
    </row>
    <row r="1837" spans="6:6" x14ac:dyDescent="0.35">
      <c r="F1837" s="527"/>
    </row>
    <row r="1838" spans="6:6" x14ac:dyDescent="0.35">
      <c r="F1838" s="527"/>
    </row>
    <row r="1839" spans="6:6" x14ac:dyDescent="0.35">
      <c r="F1839" s="527"/>
    </row>
    <row r="1840" spans="6:6" x14ac:dyDescent="0.35">
      <c r="F1840" s="527"/>
    </row>
    <row r="1841" spans="6:6" x14ac:dyDescent="0.35">
      <c r="F1841" s="527"/>
    </row>
    <row r="1842" spans="6:6" x14ac:dyDescent="0.35">
      <c r="F1842" s="527"/>
    </row>
    <row r="1843" spans="6:6" x14ac:dyDescent="0.35">
      <c r="F1843" s="527"/>
    </row>
    <row r="1844" spans="6:6" x14ac:dyDescent="0.35">
      <c r="F1844" s="527"/>
    </row>
    <row r="1845" spans="6:6" x14ac:dyDescent="0.35">
      <c r="F1845" s="527"/>
    </row>
    <row r="1846" spans="6:6" x14ac:dyDescent="0.35">
      <c r="F1846" s="527"/>
    </row>
    <row r="1847" spans="6:6" x14ac:dyDescent="0.35">
      <c r="F1847" s="527"/>
    </row>
    <row r="1848" spans="6:6" x14ac:dyDescent="0.35">
      <c r="F1848" s="527"/>
    </row>
    <row r="1849" spans="6:6" x14ac:dyDescent="0.35">
      <c r="F1849" s="527"/>
    </row>
    <row r="1850" spans="6:6" x14ac:dyDescent="0.35">
      <c r="F1850" s="527"/>
    </row>
    <row r="1851" spans="6:6" x14ac:dyDescent="0.35">
      <c r="F1851" s="527"/>
    </row>
    <row r="1852" spans="6:6" x14ac:dyDescent="0.35">
      <c r="F1852" s="527"/>
    </row>
    <row r="1853" spans="6:6" x14ac:dyDescent="0.35">
      <c r="F1853" s="527"/>
    </row>
    <row r="1854" spans="6:6" x14ac:dyDescent="0.35">
      <c r="F1854" s="527"/>
    </row>
    <row r="1855" spans="6:6" x14ac:dyDescent="0.35">
      <c r="F1855" s="527"/>
    </row>
    <row r="1856" spans="6:6" x14ac:dyDescent="0.35">
      <c r="F1856" s="527"/>
    </row>
    <row r="1857" spans="6:6" x14ac:dyDescent="0.35">
      <c r="F1857" s="527"/>
    </row>
    <row r="1858" spans="6:6" x14ac:dyDescent="0.35">
      <c r="F1858" s="527"/>
    </row>
    <row r="1859" spans="6:6" x14ac:dyDescent="0.35">
      <c r="F1859" s="527"/>
    </row>
    <row r="1860" spans="6:6" x14ac:dyDescent="0.35">
      <c r="F1860" s="527"/>
    </row>
    <row r="1861" spans="6:6" x14ac:dyDescent="0.35">
      <c r="F1861" s="527"/>
    </row>
    <row r="1862" spans="6:6" x14ac:dyDescent="0.35">
      <c r="F1862" s="527"/>
    </row>
    <row r="1863" spans="6:6" x14ac:dyDescent="0.35">
      <c r="F1863" s="527"/>
    </row>
    <row r="1864" spans="6:6" x14ac:dyDescent="0.35">
      <c r="F1864" s="527"/>
    </row>
    <row r="1865" spans="6:6" x14ac:dyDescent="0.35">
      <c r="F1865" s="527"/>
    </row>
    <row r="1866" spans="6:6" x14ac:dyDescent="0.35">
      <c r="F1866" s="527"/>
    </row>
    <row r="1867" spans="6:6" x14ac:dyDescent="0.35">
      <c r="F1867" s="527"/>
    </row>
    <row r="1868" spans="6:6" x14ac:dyDescent="0.35">
      <c r="F1868" s="527"/>
    </row>
    <row r="1869" spans="6:6" x14ac:dyDescent="0.35">
      <c r="F1869" s="527"/>
    </row>
    <row r="1870" spans="6:6" x14ac:dyDescent="0.35">
      <c r="F1870" s="527"/>
    </row>
    <row r="1871" spans="6:6" x14ac:dyDescent="0.35">
      <c r="F1871" s="527"/>
    </row>
    <row r="1872" spans="6:6" x14ac:dyDescent="0.35">
      <c r="F1872" s="527"/>
    </row>
    <row r="1873" spans="6:6" x14ac:dyDescent="0.35">
      <c r="F1873" s="527"/>
    </row>
    <row r="1874" spans="6:6" x14ac:dyDescent="0.35">
      <c r="F1874" s="527"/>
    </row>
    <row r="1875" spans="6:6" x14ac:dyDescent="0.35">
      <c r="F1875" s="527"/>
    </row>
    <row r="1876" spans="6:6" x14ac:dyDescent="0.35">
      <c r="F1876" s="527"/>
    </row>
    <row r="1877" spans="6:6" x14ac:dyDescent="0.35">
      <c r="F1877" s="527"/>
    </row>
    <row r="1878" spans="6:6" x14ac:dyDescent="0.35">
      <c r="F1878" s="527"/>
    </row>
    <row r="1879" spans="6:6" x14ac:dyDescent="0.35">
      <c r="F1879" s="527"/>
    </row>
    <row r="1880" spans="6:6" x14ac:dyDescent="0.35">
      <c r="F1880" s="527"/>
    </row>
    <row r="1881" spans="6:6" x14ac:dyDescent="0.35">
      <c r="F1881" s="527"/>
    </row>
    <row r="1882" spans="6:6" x14ac:dyDescent="0.35">
      <c r="F1882" s="527"/>
    </row>
    <row r="1883" spans="6:6" x14ac:dyDescent="0.35">
      <c r="F1883" s="527"/>
    </row>
    <row r="1884" spans="6:6" x14ac:dyDescent="0.35">
      <c r="F1884" s="527"/>
    </row>
    <row r="1885" spans="6:6" x14ac:dyDescent="0.35">
      <c r="F1885" s="527"/>
    </row>
    <row r="1886" spans="6:6" x14ac:dyDescent="0.35">
      <c r="F1886" s="527"/>
    </row>
    <row r="1887" spans="6:6" x14ac:dyDescent="0.35">
      <c r="F1887" s="527"/>
    </row>
    <row r="1888" spans="6:6" x14ac:dyDescent="0.35">
      <c r="F1888" s="527"/>
    </row>
    <row r="1889" spans="6:6" x14ac:dyDescent="0.35">
      <c r="F1889" s="527"/>
    </row>
    <row r="1890" spans="6:6" x14ac:dyDescent="0.35">
      <c r="F1890" s="527"/>
    </row>
    <row r="1891" spans="6:6" x14ac:dyDescent="0.35">
      <c r="F1891" s="527"/>
    </row>
    <row r="1892" spans="6:6" x14ac:dyDescent="0.35">
      <c r="F1892" s="527"/>
    </row>
    <row r="1893" spans="6:6" x14ac:dyDescent="0.35">
      <c r="F1893" s="527"/>
    </row>
    <row r="1894" spans="6:6" x14ac:dyDescent="0.35">
      <c r="F1894" s="527"/>
    </row>
    <row r="1895" spans="6:6" x14ac:dyDescent="0.35">
      <c r="F1895" s="527"/>
    </row>
    <row r="1896" spans="6:6" x14ac:dyDescent="0.35">
      <c r="F1896" s="527"/>
    </row>
    <row r="1897" spans="6:6" x14ac:dyDescent="0.35">
      <c r="F1897" s="527"/>
    </row>
    <row r="1898" spans="6:6" x14ac:dyDescent="0.35">
      <c r="F1898" s="527"/>
    </row>
    <row r="1899" spans="6:6" x14ac:dyDescent="0.35">
      <c r="F1899" s="527"/>
    </row>
    <row r="1900" spans="6:6" x14ac:dyDescent="0.35">
      <c r="F1900" s="527"/>
    </row>
    <row r="1901" spans="6:6" x14ac:dyDescent="0.35">
      <c r="F1901" s="527"/>
    </row>
    <row r="1902" spans="6:6" x14ac:dyDescent="0.35">
      <c r="F1902" s="527"/>
    </row>
    <row r="1903" spans="6:6" x14ac:dyDescent="0.35">
      <c r="F1903" s="527"/>
    </row>
    <row r="1904" spans="6:6" x14ac:dyDescent="0.35">
      <c r="F1904" s="527"/>
    </row>
    <row r="1905" spans="6:6" x14ac:dyDescent="0.35">
      <c r="F1905" s="527"/>
    </row>
    <row r="1906" spans="6:6" x14ac:dyDescent="0.35">
      <c r="F1906" s="527"/>
    </row>
    <row r="1907" spans="6:6" x14ac:dyDescent="0.35">
      <c r="F1907" s="527"/>
    </row>
    <row r="1908" spans="6:6" x14ac:dyDescent="0.35">
      <c r="F1908" s="527"/>
    </row>
    <row r="1909" spans="6:6" x14ac:dyDescent="0.35">
      <c r="F1909" s="527"/>
    </row>
    <row r="1910" spans="6:6" x14ac:dyDescent="0.35">
      <c r="F1910" s="527"/>
    </row>
    <row r="1911" spans="6:6" x14ac:dyDescent="0.35">
      <c r="F1911" s="527"/>
    </row>
    <row r="1912" spans="6:6" x14ac:dyDescent="0.35">
      <c r="F1912" s="527"/>
    </row>
    <row r="1913" spans="6:6" x14ac:dyDescent="0.35">
      <c r="F1913" s="527"/>
    </row>
    <row r="1914" spans="6:6" x14ac:dyDescent="0.35">
      <c r="F1914" s="527"/>
    </row>
    <row r="1915" spans="6:6" x14ac:dyDescent="0.35">
      <c r="F1915" s="527"/>
    </row>
    <row r="1916" spans="6:6" x14ac:dyDescent="0.35">
      <c r="F1916" s="527"/>
    </row>
    <row r="1917" spans="6:6" x14ac:dyDescent="0.35">
      <c r="F1917" s="527"/>
    </row>
    <row r="1918" spans="6:6" x14ac:dyDescent="0.35">
      <c r="F1918" s="527"/>
    </row>
    <row r="1919" spans="6:6" x14ac:dyDescent="0.35">
      <c r="F1919" s="527"/>
    </row>
    <row r="1920" spans="6:6" x14ac:dyDescent="0.35">
      <c r="F1920" s="527"/>
    </row>
    <row r="1921" spans="6:6" x14ac:dyDescent="0.35">
      <c r="F1921" s="527"/>
    </row>
    <row r="1922" spans="6:6" x14ac:dyDescent="0.35">
      <c r="F1922" s="527"/>
    </row>
    <row r="1923" spans="6:6" x14ac:dyDescent="0.35">
      <c r="F1923" s="527"/>
    </row>
    <row r="1924" spans="6:6" x14ac:dyDescent="0.35">
      <c r="F1924" s="527"/>
    </row>
    <row r="1925" spans="6:6" x14ac:dyDescent="0.35">
      <c r="F1925" s="527"/>
    </row>
    <row r="1926" spans="6:6" x14ac:dyDescent="0.35">
      <c r="F1926" s="527"/>
    </row>
    <row r="1927" spans="6:6" x14ac:dyDescent="0.35">
      <c r="F1927" s="527"/>
    </row>
    <row r="1928" spans="6:6" x14ac:dyDescent="0.35">
      <c r="F1928" s="527"/>
    </row>
    <row r="1929" spans="6:6" x14ac:dyDescent="0.35">
      <c r="F1929" s="527"/>
    </row>
    <row r="1930" spans="6:6" x14ac:dyDescent="0.35">
      <c r="F1930" s="527"/>
    </row>
    <row r="1931" spans="6:6" x14ac:dyDescent="0.35">
      <c r="F1931" s="527"/>
    </row>
    <row r="1932" spans="6:6" x14ac:dyDescent="0.35">
      <c r="F1932" s="527"/>
    </row>
    <row r="1933" spans="6:6" x14ac:dyDescent="0.35">
      <c r="F1933" s="527"/>
    </row>
    <row r="1934" spans="6:6" x14ac:dyDescent="0.35">
      <c r="F1934" s="527"/>
    </row>
    <row r="1935" spans="6:6" x14ac:dyDescent="0.35">
      <c r="F1935" s="527"/>
    </row>
    <row r="1936" spans="6:6" x14ac:dyDescent="0.35">
      <c r="F1936" s="527"/>
    </row>
    <row r="1937" spans="6:6" x14ac:dyDescent="0.35">
      <c r="F1937" s="527"/>
    </row>
    <row r="1938" spans="6:6" x14ac:dyDescent="0.35">
      <c r="F1938" s="527"/>
    </row>
    <row r="1939" spans="6:6" x14ac:dyDescent="0.35">
      <c r="F1939" s="527"/>
    </row>
    <row r="1940" spans="6:6" x14ac:dyDescent="0.35">
      <c r="F1940" s="527"/>
    </row>
    <row r="1941" spans="6:6" x14ac:dyDescent="0.35">
      <c r="F1941" s="527"/>
    </row>
    <row r="1942" spans="6:6" x14ac:dyDescent="0.35">
      <c r="F1942" s="527"/>
    </row>
    <row r="1943" spans="6:6" x14ac:dyDescent="0.35">
      <c r="F1943" s="527"/>
    </row>
    <row r="1944" spans="6:6" x14ac:dyDescent="0.35">
      <c r="F1944" s="527"/>
    </row>
    <row r="1945" spans="6:6" x14ac:dyDescent="0.35">
      <c r="F1945" s="527"/>
    </row>
    <row r="1946" spans="6:6" x14ac:dyDescent="0.35">
      <c r="F1946" s="527"/>
    </row>
    <row r="1947" spans="6:6" x14ac:dyDescent="0.35">
      <c r="F1947" s="527"/>
    </row>
    <row r="1948" spans="6:6" x14ac:dyDescent="0.35">
      <c r="F1948" s="527"/>
    </row>
    <row r="1949" spans="6:6" x14ac:dyDescent="0.35">
      <c r="F1949" s="527"/>
    </row>
    <row r="1950" spans="6:6" x14ac:dyDescent="0.35">
      <c r="F1950" s="527"/>
    </row>
    <row r="1951" spans="6:6" x14ac:dyDescent="0.35">
      <c r="F1951" s="527"/>
    </row>
    <row r="1952" spans="6:6" x14ac:dyDescent="0.35">
      <c r="F1952" s="527"/>
    </row>
    <row r="1953" spans="6:6" x14ac:dyDescent="0.35">
      <c r="F1953" s="527"/>
    </row>
    <row r="1954" spans="6:6" x14ac:dyDescent="0.35">
      <c r="F1954" s="527"/>
    </row>
    <row r="1955" spans="6:6" x14ac:dyDescent="0.35">
      <c r="F1955" s="527"/>
    </row>
    <row r="1956" spans="6:6" x14ac:dyDescent="0.35">
      <c r="F1956" s="527"/>
    </row>
    <row r="1957" spans="6:6" x14ac:dyDescent="0.35">
      <c r="F1957" s="527"/>
    </row>
    <row r="1958" spans="6:6" x14ac:dyDescent="0.35">
      <c r="F1958" s="527"/>
    </row>
    <row r="1959" spans="6:6" x14ac:dyDescent="0.35">
      <c r="F1959" s="527"/>
    </row>
    <row r="1960" spans="6:6" x14ac:dyDescent="0.35">
      <c r="F1960" s="527"/>
    </row>
    <row r="1961" spans="6:6" x14ac:dyDescent="0.35">
      <c r="F1961" s="527"/>
    </row>
    <row r="1962" spans="6:6" x14ac:dyDescent="0.35">
      <c r="F1962" s="527"/>
    </row>
    <row r="1963" spans="6:6" x14ac:dyDescent="0.35">
      <c r="F1963" s="527"/>
    </row>
    <row r="1964" spans="6:6" x14ac:dyDescent="0.35">
      <c r="F1964" s="527"/>
    </row>
    <row r="1965" spans="6:6" x14ac:dyDescent="0.35">
      <c r="F1965" s="527"/>
    </row>
    <row r="1966" spans="6:6" x14ac:dyDescent="0.35">
      <c r="F1966" s="527"/>
    </row>
    <row r="1967" spans="6:6" x14ac:dyDescent="0.35">
      <c r="F1967" s="527"/>
    </row>
    <row r="1968" spans="6:6" x14ac:dyDescent="0.35">
      <c r="F1968" s="527"/>
    </row>
    <row r="1969" spans="6:6" x14ac:dyDescent="0.35">
      <c r="F1969" s="527"/>
    </row>
    <row r="1970" spans="6:6" x14ac:dyDescent="0.35">
      <c r="F1970" s="527"/>
    </row>
    <row r="1971" spans="6:6" x14ac:dyDescent="0.35">
      <c r="F1971" s="527"/>
    </row>
    <row r="1972" spans="6:6" x14ac:dyDescent="0.35">
      <c r="F1972" s="527"/>
    </row>
    <row r="1973" spans="6:6" x14ac:dyDescent="0.35">
      <c r="F1973" s="527"/>
    </row>
    <row r="1974" spans="6:6" x14ac:dyDescent="0.35">
      <c r="F1974" s="527"/>
    </row>
    <row r="1975" spans="6:6" x14ac:dyDescent="0.35">
      <c r="F1975" s="527"/>
    </row>
    <row r="1976" spans="6:6" x14ac:dyDescent="0.35">
      <c r="F1976" s="527"/>
    </row>
    <row r="1977" spans="6:6" x14ac:dyDescent="0.35">
      <c r="F1977" s="527"/>
    </row>
    <row r="1978" spans="6:6" x14ac:dyDescent="0.35">
      <c r="F1978" s="527"/>
    </row>
    <row r="1979" spans="6:6" x14ac:dyDescent="0.35">
      <c r="F1979" s="527"/>
    </row>
    <row r="1980" spans="6:6" x14ac:dyDescent="0.35">
      <c r="F1980" s="527"/>
    </row>
    <row r="1981" spans="6:6" x14ac:dyDescent="0.35">
      <c r="F1981" s="527"/>
    </row>
    <row r="1982" spans="6:6" x14ac:dyDescent="0.35">
      <c r="F1982" s="527"/>
    </row>
    <row r="1983" spans="6:6" x14ac:dyDescent="0.35">
      <c r="F1983" s="527"/>
    </row>
    <row r="1984" spans="6:6" x14ac:dyDescent="0.35">
      <c r="F1984" s="527"/>
    </row>
    <row r="1985" spans="6:6" x14ac:dyDescent="0.35">
      <c r="F1985" s="527"/>
    </row>
    <row r="1986" spans="6:6" x14ac:dyDescent="0.35">
      <c r="F1986" s="527"/>
    </row>
    <row r="1987" spans="6:6" x14ac:dyDescent="0.35">
      <c r="F1987" s="527"/>
    </row>
    <row r="1988" spans="6:6" x14ac:dyDescent="0.35">
      <c r="F1988" s="527"/>
    </row>
    <row r="1989" spans="6:6" x14ac:dyDescent="0.35">
      <c r="F1989" s="527"/>
    </row>
    <row r="1990" spans="6:6" x14ac:dyDescent="0.35">
      <c r="F1990" s="527"/>
    </row>
    <row r="1991" spans="6:6" x14ac:dyDescent="0.35">
      <c r="F1991" s="527"/>
    </row>
    <row r="1992" spans="6:6" x14ac:dyDescent="0.35">
      <c r="F1992" s="527"/>
    </row>
    <row r="1993" spans="6:6" x14ac:dyDescent="0.35">
      <c r="F1993" s="527"/>
    </row>
    <row r="1994" spans="6:6" x14ac:dyDescent="0.35">
      <c r="F1994" s="527"/>
    </row>
    <row r="1995" spans="6:6" x14ac:dyDescent="0.35">
      <c r="F1995" s="527"/>
    </row>
    <row r="1996" spans="6:6" x14ac:dyDescent="0.35">
      <c r="F1996" s="527"/>
    </row>
    <row r="1997" spans="6:6" x14ac:dyDescent="0.35">
      <c r="F1997" s="527"/>
    </row>
    <row r="1998" spans="6:6" x14ac:dyDescent="0.35">
      <c r="F1998" s="527"/>
    </row>
    <row r="1999" spans="6:6" x14ac:dyDescent="0.35">
      <c r="F1999" s="527"/>
    </row>
    <row r="2000" spans="6:6" x14ac:dyDescent="0.35">
      <c r="F2000" s="527"/>
    </row>
    <row r="2001" spans="6:6" x14ac:dyDescent="0.35">
      <c r="F2001" s="527"/>
    </row>
    <row r="2002" spans="6:6" x14ac:dyDescent="0.35">
      <c r="F2002" s="527"/>
    </row>
    <row r="2003" spans="6:6" x14ac:dyDescent="0.35">
      <c r="F2003" s="527"/>
    </row>
    <row r="2004" spans="6:6" x14ac:dyDescent="0.35">
      <c r="F2004" s="527"/>
    </row>
    <row r="2005" spans="6:6" x14ac:dyDescent="0.35">
      <c r="F2005" s="527"/>
    </row>
    <row r="2006" spans="6:6" x14ac:dyDescent="0.35">
      <c r="F2006" s="527"/>
    </row>
    <row r="2007" spans="6:6" x14ac:dyDescent="0.35">
      <c r="F2007" s="527"/>
    </row>
    <row r="2008" spans="6:6" x14ac:dyDescent="0.35">
      <c r="F2008" s="527"/>
    </row>
    <row r="2009" spans="6:6" x14ac:dyDescent="0.35">
      <c r="F2009" s="527"/>
    </row>
    <row r="2010" spans="6:6" x14ac:dyDescent="0.35">
      <c r="F2010" s="527"/>
    </row>
    <row r="2011" spans="6:6" x14ac:dyDescent="0.35">
      <c r="F2011" s="527"/>
    </row>
    <row r="2012" spans="6:6" x14ac:dyDescent="0.35">
      <c r="F2012" s="527"/>
    </row>
    <row r="2013" spans="6:6" x14ac:dyDescent="0.35">
      <c r="F2013" s="527"/>
    </row>
    <row r="2014" spans="6:6" x14ac:dyDescent="0.35">
      <c r="F2014" s="527"/>
    </row>
    <row r="2015" spans="6:6" x14ac:dyDescent="0.35">
      <c r="F2015" s="527"/>
    </row>
    <row r="2016" spans="6:6" x14ac:dyDescent="0.35">
      <c r="F2016" s="527"/>
    </row>
    <row r="2017" spans="6:6" x14ac:dyDescent="0.35">
      <c r="F2017" s="527"/>
    </row>
    <row r="2018" spans="6:6" x14ac:dyDescent="0.35">
      <c r="F2018" s="527"/>
    </row>
    <row r="2019" spans="6:6" x14ac:dyDescent="0.35">
      <c r="F2019" s="527"/>
    </row>
    <row r="2020" spans="6:6" x14ac:dyDescent="0.35">
      <c r="F2020" s="527"/>
    </row>
    <row r="2021" spans="6:6" x14ac:dyDescent="0.35">
      <c r="F2021" s="527"/>
    </row>
    <row r="2022" spans="6:6" x14ac:dyDescent="0.35">
      <c r="F2022" s="527"/>
    </row>
    <row r="2023" spans="6:6" x14ac:dyDescent="0.35">
      <c r="F2023" s="527"/>
    </row>
    <row r="2024" spans="6:6" x14ac:dyDescent="0.35">
      <c r="F2024" s="527"/>
    </row>
    <row r="2025" spans="6:6" x14ac:dyDescent="0.35">
      <c r="F2025" s="527"/>
    </row>
    <row r="2026" spans="6:6" x14ac:dyDescent="0.35">
      <c r="F2026" s="527"/>
    </row>
    <row r="2027" spans="6:6" x14ac:dyDescent="0.35">
      <c r="F2027" s="527"/>
    </row>
    <row r="2028" spans="6:6" x14ac:dyDescent="0.35">
      <c r="F2028" s="527"/>
    </row>
    <row r="2029" spans="6:6" x14ac:dyDescent="0.35">
      <c r="F2029" s="527"/>
    </row>
    <row r="2030" spans="6:6" x14ac:dyDescent="0.35">
      <c r="F2030" s="527"/>
    </row>
    <row r="2031" spans="6:6" x14ac:dyDescent="0.35">
      <c r="F2031" s="527"/>
    </row>
    <row r="2032" spans="6:6" x14ac:dyDescent="0.35">
      <c r="F2032" s="527"/>
    </row>
    <row r="2033" spans="6:6" x14ac:dyDescent="0.35">
      <c r="F2033" s="527"/>
    </row>
    <row r="2034" spans="6:6" x14ac:dyDescent="0.35">
      <c r="F2034" s="527"/>
    </row>
    <row r="2035" spans="6:6" x14ac:dyDescent="0.35">
      <c r="F2035" s="527"/>
    </row>
    <row r="2036" spans="6:6" x14ac:dyDescent="0.35">
      <c r="F2036" s="527"/>
    </row>
    <row r="2037" spans="6:6" x14ac:dyDescent="0.35">
      <c r="F2037" s="527"/>
    </row>
    <row r="2038" spans="6:6" x14ac:dyDescent="0.35">
      <c r="F2038" s="527"/>
    </row>
    <row r="2039" spans="6:6" x14ac:dyDescent="0.35">
      <c r="F2039" s="527"/>
    </row>
    <row r="2040" spans="6:6" x14ac:dyDescent="0.35">
      <c r="F2040" s="527"/>
    </row>
    <row r="2041" spans="6:6" x14ac:dyDescent="0.35">
      <c r="F2041" s="527"/>
    </row>
    <row r="2042" spans="6:6" x14ac:dyDescent="0.35">
      <c r="F2042" s="527"/>
    </row>
    <row r="2043" spans="6:6" x14ac:dyDescent="0.35">
      <c r="F2043" s="527"/>
    </row>
    <row r="2044" spans="6:6" x14ac:dyDescent="0.35">
      <c r="F2044" s="527"/>
    </row>
    <row r="2045" spans="6:6" x14ac:dyDescent="0.35">
      <c r="F2045" s="527"/>
    </row>
    <row r="2046" spans="6:6" x14ac:dyDescent="0.35">
      <c r="F2046" s="527"/>
    </row>
    <row r="2047" spans="6:6" x14ac:dyDescent="0.35">
      <c r="F2047" s="527"/>
    </row>
    <row r="2048" spans="6:6" x14ac:dyDescent="0.35">
      <c r="F2048" s="527"/>
    </row>
    <row r="2049" spans="6:6" x14ac:dyDescent="0.35">
      <c r="F2049" s="527"/>
    </row>
    <row r="2050" spans="6:6" x14ac:dyDescent="0.35">
      <c r="F2050" s="527"/>
    </row>
    <row r="2051" spans="6:6" x14ac:dyDescent="0.35">
      <c r="F2051" s="527"/>
    </row>
    <row r="2052" spans="6:6" x14ac:dyDescent="0.35">
      <c r="F2052" s="527"/>
    </row>
    <row r="2053" spans="6:6" x14ac:dyDescent="0.35">
      <c r="F2053" s="527"/>
    </row>
    <row r="2054" spans="6:6" x14ac:dyDescent="0.35">
      <c r="F2054" s="527"/>
    </row>
    <row r="2055" spans="6:6" x14ac:dyDescent="0.35">
      <c r="F2055" s="527"/>
    </row>
    <row r="2056" spans="6:6" x14ac:dyDescent="0.35">
      <c r="F2056" s="527"/>
    </row>
    <row r="2057" spans="6:6" x14ac:dyDescent="0.35">
      <c r="F2057" s="527"/>
    </row>
    <row r="2058" spans="6:6" x14ac:dyDescent="0.35">
      <c r="F2058" s="527"/>
    </row>
    <row r="2059" spans="6:6" x14ac:dyDescent="0.35">
      <c r="F2059" s="527"/>
    </row>
    <row r="2060" spans="6:6" x14ac:dyDescent="0.35">
      <c r="F2060" s="527"/>
    </row>
    <row r="2061" spans="6:6" x14ac:dyDescent="0.35">
      <c r="F2061" s="527"/>
    </row>
    <row r="2062" spans="6:6" x14ac:dyDescent="0.35">
      <c r="F2062" s="527"/>
    </row>
    <row r="2063" spans="6:6" x14ac:dyDescent="0.35">
      <c r="F2063" s="527"/>
    </row>
    <row r="2064" spans="6:6" x14ac:dyDescent="0.35">
      <c r="F2064" s="527"/>
    </row>
    <row r="2065" spans="6:6" x14ac:dyDescent="0.35">
      <c r="F2065" s="527"/>
    </row>
    <row r="2066" spans="6:6" x14ac:dyDescent="0.35">
      <c r="F2066" s="527"/>
    </row>
    <row r="2067" spans="6:6" x14ac:dyDescent="0.35">
      <c r="F2067" s="527"/>
    </row>
    <row r="2068" spans="6:6" x14ac:dyDescent="0.35">
      <c r="F2068" s="527"/>
    </row>
    <row r="2069" spans="6:6" x14ac:dyDescent="0.35">
      <c r="F2069" s="527"/>
    </row>
    <row r="2070" spans="6:6" x14ac:dyDescent="0.35">
      <c r="F2070" s="527"/>
    </row>
    <row r="2071" spans="6:6" x14ac:dyDescent="0.35">
      <c r="F2071" s="527"/>
    </row>
    <row r="2072" spans="6:6" x14ac:dyDescent="0.35">
      <c r="F2072" s="527"/>
    </row>
    <row r="2073" spans="6:6" x14ac:dyDescent="0.35">
      <c r="F2073" s="527"/>
    </row>
    <row r="2074" spans="6:6" x14ac:dyDescent="0.35">
      <c r="F2074" s="527"/>
    </row>
    <row r="2075" spans="6:6" x14ac:dyDescent="0.35">
      <c r="F2075" s="527"/>
    </row>
    <row r="2076" spans="6:6" x14ac:dyDescent="0.35">
      <c r="F2076" s="527"/>
    </row>
    <row r="2077" spans="6:6" x14ac:dyDescent="0.35">
      <c r="F2077" s="527"/>
    </row>
    <row r="2078" spans="6:6" x14ac:dyDescent="0.35">
      <c r="F2078" s="527"/>
    </row>
    <row r="2079" spans="6:6" x14ac:dyDescent="0.35">
      <c r="F2079" s="527"/>
    </row>
    <row r="2080" spans="6:6" x14ac:dyDescent="0.35">
      <c r="F2080" s="527"/>
    </row>
    <row r="2081" spans="6:6" x14ac:dyDescent="0.35">
      <c r="F2081" s="527"/>
    </row>
    <row r="2082" spans="6:6" x14ac:dyDescent="0.35">
      <c r="F2082" s="527"/>
    </row>
    <row r="2083" spans="6:6" x14ac:dyDescent="0.35">
      <c r="F2083" s="527"/>
    </row>
    <row r="2084" spans="6:6" x14ac:dyDescent="0.35">
      <c r="F2084" s="527"/>
    </row>
    <row r="2085" spans="6:6" x14ac:dyDescent="0.35">
      <c r="F2085" s="527"/>
    </row>
    <row r="2086" spans="6:6" x14ac:dyDescent="0.35">
      <c r="F2086" s="527"/>
    </row>
    <row r="2087" spans="6:6" x14ac:dyDescent="0.35">
      <c r="F2087" s="527"/>
    </row>
    <row r="2088" spans="6:6" x14ac:dyDescent="0.35">
      <c r="F2088" s="527"/>
    </row>
    <row r="2089" spans="6:6" x14ac:dyDescent="0.35">
      <c r="F2089" s="527"/>
    </row>
    <row r="2090" spans="6:6" x14ac:dyDescent="0.35">
      <c r="F2090" s="527"/>
    </row>
    <row r="2091" spans="6:6" x14ac:dyDescent="0.35">
      <c r="F2091" s="527"/>
    </row>
    <row r="2092" spans="6:6" x14ac:dyDescent="0.35">
      <c r="F2092" s="527"/>
    </row>
    <row r="2093" spans="6:6" x14ac:dyDescent="0.35">
      <c r="F2093" s="527"/>
    </row>
    <row r="2094" spans="6:6" x14ac:dyDescent="0.35">
      <c r="F2094" s="527"/>
    </row>
    <row r="2095" spans="6:6" x14ac:dyDescent="0.35">
      <c r="F2095" s="527"/>
    </row>
    <row r="2096" spans="6:6" x14ac:dyDescent="0.35">
      <c r="F2096" s="527"/>
    </row>
    <row r="2097" spans="6:6" x14ac:dyDescent="0.35">
      <c r="F2097" s="527"/>
    </row>
    <row r="2098" spans="6:6" x14ac:dyDescent="0.35">
      <c r="F2098" s="527"/>
    </row>
    <row r="2099" spans="6:6" x14ac:dyDescent="0.35">
      <c r="F2099" s="527"/>
    </row>
    <row r="2100" spans="6:6" x14ac:dyDescent="0.35">
      <c r="F2100" s="527"/>
    </row>
    <row r="2101" spans="6:6" x14ac:dyDescent="0.35">
      <c r="F2101" s="527"/>
    </row>
    <row r="2102" spans="6:6" x14ac:dyDescent="0.35">
      <c r="F2102" s="527"/>
    </row>
    <row r="2103" spans="6:6" x14ac:dyDescent="0.35">
      <c r="F2103" s="527"/>
    </row>
    <row r="2104" spans="6:6" x14ac:dyDescent="0.35">
      <c r="F2104" s="527"/>
    </row>
    <row r="2105" spans="6:6" x14ac:dyDescent="0.35">
      <c r="F2105" s="527"/>
    </row>
    <row r="2106" spans="6:6" x14ac:dyDescent="0.35">
      <c r="F2106" s="527"/>
    </row>
    <row r="2107" spans="6:6" x14ac:dyDescent="0.35">
      <c r="F2107" s="527"/>
    </row>
    <row r="2108" spans="6:6" x14ac:dyDescent="0.35">
      <c r="F2108" s="527"/>
    </row>
    <row r="2109" spans="6:6" x14ac:dyDescent="0.35">
      <c r="F2109" s="527"/>
    </row>
    <row r="2110" spans="6:6" x14ac:dyDescent="0.35">
      <c r="F2110" s="527"/>
    </row>
    <row r="2111" spans="6:6" x14ac:dyDescent="0.35">
      <c r="F2111" s="527"/>
    </row>
    <row r="2112" spans="6:6" x14ac:dyDescent="0.35">
      <c r="F2112" s="527"/>
    </row>
    <row r="2113" spans="6:6" x14ac:dyDescent="0.35">
      <c r="F2113" s="527"/>
    </row>
    <row r="2114" spans="6:6" x14ac:dyDescent="0.35">
      <c r="F2114" s="527"/>
    </row>
    <row r="2115" spans="6:6" x14ac:dyDescent="0.35">
      <c r="F2115" s="527"/>
    </row>
    <row r="2116" spans="6:6" x14ac:dyDescent="0.35">
      <c r="F2116" s="527"/>
    </row>
    <row r="2117" spans="6:6" x14ac:dyDescent="0.35">
      <c r="F2117" s="527"/>
    </row>
    <row r="2118" spans="6:6" x14ac:dyDescent="0.35">
      <c r="F2118" s="527"/>
    </row>
    <row r="2119" spans="6:6" x14ac:dyDescent="0.35">
      <c r="F2119" s="527"/>
    </row>
    <row r="2120" spans="6:6" x14ac:dyDescent="0.35">
      <c r="F2120" s="527"/>
    </row>
    <row r="2121" spans="6:6" x14ac:dyDescent="0.35">
      <c r="F2121" s="527"/>
    </row>
    <row r="2122" spans="6:6" x14ac:dyDescent="0.35">
      <c r="F2122" s="527"/>
    </row>
    <row r="2123" spans="6:6" x14ac:dyDescent="0.35">
      <c r="F2123" s="527"/>
    </row>
    <row r="2124" spans="6:6" x14ac:dyDescent="0.35">
      <c r="F2124" s="527"/>
    </row>
    <row r="2125" spans="6:6" x14ac:dyDescent="0.35">
      <c r="F2125" s="527"/>
    </row>
    <row r="2126" spans="6:6" x14ac:dyDescent="0.35">
      <c r="F2126" s="527"/>
    </row>
    <row r="2127" spans="6:6" x14ac:dyDescent="0.35">
      <c r="F2127" s="527"/>
    </row>
    <row r="2128" spans="6:6" x14ac:dyDescent="0.35">
      <c r="F2128" s="527"/>
    </row>
    <row r="2129" spans="6:6" x14ac:dyDescent="0.35">
      <c r="F2129" s="527"/>
    </row>
    <row r="2130" spans="6:6" x14ac:dyDescent="0.35">
      <c r="F2130" s="527"/>
    </row>
    <row r="2131" spans="6:6" x14ac:dyDescent="0.35">
      <c r="F2131" s="527"/>
    </row>
    <row r="2132" spans="6:6" x14ac:dyDescent="0.35">
      <c r="F2132" s="527"/>
    </row>
    <row r="2133" spans="6:6" x14ac:dyDescent="0.35">
      <c r="F2133" s="527"/>
    </row>
    <row r="2134" spans="6:6" x14ac:dyDescent="0.35">
      <c r="F2134" s="527"/>
    </row>
    <row r="2135" spans="6:6" x14ac:dyDescent="0.35">
      <c r="F2135" s="527"/>
    </row>
    <row r="2136" spans="6:6" x14ac:dyDescent="0.35">
      <c r="F2136" s="527"/>
    </row>
    <row r="2137" spans="6:6" x14ac:dyDescent="0.35">
      <c r="F2137" s="527"/>
    </row>
    <row r="2138" spans="6:6" x14ac:dyDescent="0.35">
      <c r="F2138" s="527"/>
    </row>
    <row r="2139" spans="6:6" x14ac:dyDescent="0.35">
      <c r="F2139" s="527"/>
    </row>
    <row r="2140" spans="6:6" x14ac:dyDescent="0.35">
      <c r="F2140" s="527"/>
    </row>
    <row r="2141" spans="6:6" x14ac:dyDescent="0.35">
      <c r="F2141" s="527"/>
    </row>
    <row r="2142" spans="6:6" x14ac:dyDescent="0.35">
      <c r="F2142" s="527"/>
    </row>
    <row r="2143" spans="6:6" x14ac:dyDescent="0.35">
      <c r="F2143" s="527"/>
    </row>
    <row r="2144" spans="6:6" x14ac:dyDescent="0.35">
      <c r="F2144" s="527"/>
    </row>
    <row r="2145" spans="6:6" x14ac:dyDescent="0.35">
      <c r="F2145" s="527"/>
    </row>
    <row r="2146" spans="6:6" x14ac:dyDescent="0.35">
      <c r="F2146" s="527"/>
    </row>
    <row r="2147" spans="6:6" x14ac:dyDescent="0.35">
      <c r="F2147" s="527"/>
    </row>
    <row r="2148" spans="6:6" x14ac:dyDescent="0.35">
      <c r="F2148" s="527"/>
    </row>
    <row r="2149" spans="6:6" x14ac:dyDescent="0.35">
      <c r="F2149" s="527"/>
    </row>
    <row r="2150" spans="6:6" x14ac:dyDescent="0.35">
      <c r="F2150" s="527"/>
    </row>
    <row r="2151" spans="6:6" x14ac:dyDescent="0.35">
      <c r="F2151" s="527"/>
    </row>
    <row r="2152" spans="6:6" x14ac:dyDescent="0.35">
      <c r="F2152" s="527"/>
    </row>
    <row r="2153" spans="6:6" x14ac:dyDescent="0.35">
      <c r="F2153" s="527"/>
    </row>
    <row r="2154" spans="6:6" x14ac:dyDescent="0.35">
      <c r="F2154" s="527"/>
    </row>
    <row r="2155" spans="6:6" x14ac:dyDescent="0.35">
      <c r="F2155" s="527"/>
    </row>
    <row r="2156" spans="6:6" x14ac:dyDescent="0.35">
      <c r="F2156" s="527"/>
    </row>
    <row r="2157" spans="6:6" x14ac:dyDescent="0.35">
      <c r="F2157" s="527"/>
    </row>
    <row r="2158" spans="6:6" x14ac:dyDescent="0.35">
      <c r="F2158" s="527"/>
    </row>
    <row r="2159" spans="6:6" x14ac:dyDescent="0.35">
      <c r="F2159" s="527"/>
    </row>
    <row r="2160" spans="6:6" x14ac:dyDescent="0.35">
      <c r="F2160" s="527"/>
    </row>
  </sheetData>
  <sheetProtection sheet="1" objects="1" scenarios="1" autoFilter="0"/>
  <autoFilter ref="A26:T27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520" customWidth="1"/>
    <col min="2" max="2" width="14.54296875" style="520" customWidth="1"/>
    <col min="3" max="3" width="15.54296875" style="520" customWidth="1"/>
    <col min="4" max="4" width="21.1796875" style="520" customWidth="1"/>
    <col min="5" max="5" width="55.54296875" style="520" customWidth="1"/>
    <col min="6" max="6" width="15.453125" style="520" customWidth="1"/>
    <col min="7" max="7" width="16.54296875" style="520" customWidth="1"/>
    <col min="8" max="8" width="17.1796875" style="520" customWidth="1"/>
    <col min="9" max="9" width="10.81640625" style="520" bestFit="1" customWidth="1"/>
    <col min="10" max="10" width="24.7265625" style="520" customWidth="1"/>
    <col min="11" max="11" width="14.453125" style="520" customWidth="1"/>
    <col min="12" max="12" width="15.26953125" style="520" customWidth="1"/>
    <col min="13" max="14" width="14.81640625" style="520" customWidth="1"/>
    <col min="15" max="15" width="12.453125" style="520" customWidth="1"/>
    <col min="16" max="16" width="22.54296875" style="520" customWidth="1"/>
    <col min="17" max="17" width="31.7265625" style="520" customWidth="1"/>
    <col min="18" max="16384" width="10.81640625" style="520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595" t="s">
        <v>87</v>
      </c>
      <c r="B2" s="596"/>
      <c r="C2" s="596"/>
      <c r="D2" s="596"/>
      <c r="E2" s="596"/>
      <c r="F2" s="596"/>
      <c r="G2" s="596"/>
      <c r="H2" s="596"/>
      <c r="I2" s="597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4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5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2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6" t="s">
        <v>71</v>
      </c>
      <c r="Q7" s="297" t="s">
        <v>70</v>
      </c>
    </row>
    <row r="8" spans="1:17" ht="50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8" t="s">
        <v>58</v>
      </c>
      <c r="Q8" s="299">
        <v>392</v>
      </c>
    </row>
    <row r="9" spans="1:17" ht="50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8" t="s">
        <v>57</v>
      </c>
      <c r="Q9" s="299">
        <v>392</v>
      </c>
    </row>
    <row r="10" spans="1:17" ht="50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8" t="s">
        <v>56</v>
      </c>
      <c r="Q10" s="299">
        <v>392</v>
      </c>
    </row>
    <row r="11" spans="1:17" ht="50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8" t="s">
        <v>55</v>
      </c>
      <c r="Q11" s="299">
        <v>392</v>
      </c>
    </row>
    <row r="12" spans="1:17" ht="50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8" t="s">
        <v>54</v>
      </c>
      <c r="Q12" s="299">
        <v>392</v>
      </c>
    </row>
    <row r="13" spans="1:17" ht="50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8" t="s">
        <v>53</v>
      </c>
      <c r="Q13" s="299">
        <v>392</v>
      </c>
    </row>
    <row r="14" spans="1:17" ht="50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8" t="s">
        <v>52</v>
      </c>
      <c r="Q14" s="299">
        <v>392</v>
      </c>
    </row>
    <row r="15" spans="1:17" ht="50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8" t="s">
        <v>51</v>
      </c>
      <c r="Q15" s="299">
        <v>392</v>
      </c>
    </row>
    <row r="16" spans="1:17" ht="50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8" t="s">
        <v>50</v>
      </c>
      <c r="Q16" s="299">
        <v>392</v>
      </c>
    </row>
    <row r="17" spans="1:17" ht="50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8" t="s">
        <v>49</v>
      </c>
      <c r="Q17" s="299">
        <v>392</v>
      </c>
    </row>
    <row r="18" spans="1:17" ht="50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8" t="s">
        <v>48</v>
      </c>
      <c r="Q18" s="299">
        <v>392</v>
      </c>
    </row>
    <row r="19" spans="1:17" ht="50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0" t="s">
        <v>47</v>
      </c>
      <c r="Q19" s="301">
        <v>392</v>
      </c>
    </row>
    <row r="20" spans="1:17" ht="50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2" t="s">
        <v>69</v>
      </c>
      <c r="Q20" s="303">
        <f>SUM(Q8:Q19)</f>
        <v>4704</v>
      </c>
    </row>
    <row r="21" spans="1:17" ht="50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0" t="s">
        <v>68</v>
      </c>
      <c r="Q21" s="301">
        <v>4844.75</v>
      </c>
    </row>
    <row r="22" spans="1:17" ht="50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4" t="s">
        <v>65</v>
      </c>
      <c r="Q22" s="305">
        <v>140.75</v>
      </c>
    </row>
    <row r="23" spans="1:17" ht="50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521"/>
      <c r="K24" s="136"/>
      <c r="L24" s="136"/>
      <c r="M24" s="138"/>
      <c r="N24" s="136"/>
    </row>
    <row r="25" spans="1:17" ht="53.15" customHeight="1" x14ac:dyDescent="0.35">
      <c r="A25" s="602" t="s">
        <v>67</v>
      </c>
      <c r="B25" s="603"/>
      <c r="C25" s="604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521"/>
      <c r="K25" s="136"/>
      <c r="L25" s="136"/>
      <c r="M25" s="138"/>
      <c r="N25" s="136"/>
      <c r="P25" s="45"/>
    </row>
    <row r="26" spans="1:17" ht="50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521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521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521"/>
      <c r="K28" s="136"/>
      <c r="L28" s="136"/>
      <c r="M28" s="138"/>
      <c r="N28" s="136"/>
      <c r="P28" s="306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521"/>
      <c r="K29" s="136"/>
      <c r="L29" s="136"/>
      <c r="M29" s="138"/>
      <c r="N29" s="136"/>
    </row>
    <row r="30" spans="1:17" ht="25.5" customHeight="1" x14ac:dyDescent="0.35">
      <c r="A30" s="19"/>
      <c r="B30" s="307"/>
      <c r="C30" s="307"/>
      <c r="D30" s="307"/>
      <c r="E30" s="307"/>
      <c r="F30" s="307"/>
      <c r="G30" s="307"/>
      <c r="H30" s="307"/>
      <c r="I30" s="307"/>
      <c r="J30" s="307"/>
    </row>
    <row r="31" spans="1:17" ht="18.5" x14ac:dyDescent="0.35">
      <c r="A31" s="308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9"/>
      <c r="B32" s="309"/>
      <c r="C32" s="309"/>
      <c r="D32" s="309"/>
      <c r="K32" s="515"/>
    </row>
    <row r="33" spans="1:15" ht="18.5" x14ac:dyDescent="0.35">
      <c r="A33" s="310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98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99"/>
      <c r="C35" s="599"/>
      <c r="D35" s="600"/>
      <c r="E35" s="600"/>
      <c r="F35" s="600"/>
      <c r="G35" s="600"/>
      <c r="H35" s="600"/>
      <c r="I35" s="600"/>
      <c r="J35" s="600"/>
      <c r="K35" s="600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1"/>
      <c r="K36" s="45"/>
      <c r="L36" s="312"/>
      <c r="O36" s="45"/>
    </row>
    <row r="37" spans="1:15" x14ac:dyDescent="0.35">
      <c r="A37" s="601"/>
      <c r="B37" s="600"/>
      <c r="C37" s="600"/>
      <c r="D37" s="600"/>
      <c r="E37" s="600"/>
      <c r="F37" s="600"/>
      <c r="G37" s="600"/>
      <c r="K37" s="313"/>
    </row>
  </sheetData>
  <sheetProtection sheet="1" objects="1" scenarios="1" formatCells="0" selectLockedCells="1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520" customWidth="1"/>
    <col min="2" max="2" width="20.453125" style="520" customWidth="1"/>
    <col min="3" max="3" width="23.26953125" style="520" customWidth="1"/>
    <col min="4" max="4" width="19.26953125" style="520" customWidth="1"/>
    <col min="5" max="5" width="43.81640625" style="520" customWidth="1"/>
    <col min="6" max="6" width="13.26953125" style="520" customWidth="1"/>
    <col min="7" max="7" width="18.54296875" style="520" customWidth="1"/>
    <col min="8" max="9" width="21.453125" style="520" customWidth="1"/>
    <col min="10" max="10" width="17.1796875" style="520" customWidth="1"/>
    <col min="11" max="11" width="27" style="520" customWidth="1"/>
    <col min="12" max="12" width="28.453125" style="520" customWidth="1"/>
    <col min="13" max="13" width="22.54296875" style="520" customWidth="1"/>
    <col min="14" max="14" width="17.453125" style="520" customWidth="1"/>
    <col min="15" max="15" width="12" style="520" bestFit="1" customWidth="1"/>
    <col min="16" max="16" width="15.26953125" style="520" customWidth="1"/>
    <col min="17" max="17" width="23.453125" style="520" bestFit="1" customWidth="1"/>
    <col min="18" max="16384" width="10.81640625" style="520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520" t="s">
        <v>153</v>
      </c>
      <c r="D4" s="520" t="s">
        <v>167</v>
      </c>
      <c r="E4" s="118" t="str">
        <f>"Grundgebühr inkl. " &amp; ($E$2*100) &amp; " % MwSt. (Brutto)"</f>
        <v>Grundgebühr inkl. 7 % MwSt. (Brutto)</v>
      </c>
      <c r="F4" s="314"/>
      <c r="G4" s="314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527"/>
      <c r="N6" s="527"/>
    </row>
    <row r="7" spans="1:27" ht="28" customHeight="1" x14ac:dyDescent="0.35">
      <c r="M7" s="527"/>
      <c r="N7" s="527"/>
    </row>
    <row r="8" spans="1:27" ht="50" customHeight="1" thickBot="1" x14ac:dyDescent="0.4">
      <c r="A8" s="14"/>
      <c r="B8" s="315" t="s">
        <v>165</v>
      </c>
      <c r="C8" s="316"/>
      <c r="D8" s="316"/>
      <c r="E8" s="14"/>
      <c r="F8" s="316"/>
      <c r="G8" s="316"/>
      <c r="H8" s="316"/>
      <c r="I8" s="316"/>
    </row>
    <row r="9" spans="1:27" ht="50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520">
        <v>11</v>
      </c>
    </row>
    <row r="11" spans="1:27" ht="50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520">
        <v>61.32</v>
      </c>
      <c r="R11" s="527">
        <f>Q11*7/100</f>
        <v>4.2923999999999998</v>
      </c>
      <c r="S11" s="520">
        <f>SUM(Q11:R11)</f>
        <v>65.612399999999994</v>
      </c>
      <c r="T11" s="520">
        <v>1</v>
      </c>
    </row>
    <row r="12" spans="1:27" ht="50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520">
        <v>294</v>
      </c>
      <c r="R12" s="527">
        <f>Q12*7/100</f>
        <v>20.58</v>
      </c>
      <c r="T12" s="520">
        <v>10</v>
      </c>
    </row>
    <row r="13" spans="1:27" ht="50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527"/>
      <c r="T13" s="520">
        <v>7</v>
      </c>
    </row>
    <row r="14" spans="1:27" ht="50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520">
        <v>23</v>
      </c>
    </row>
    <row r="15" spans="1:27" ht="50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616" t="s">
        <v>158</v>
      </c>
      <c r="P15" s="617"/>
      <c r="Q15" s="317" t="s">
        <v>157</v>
      </c>
      <c r="R15" s="318"/>
      <c r="S15" s="319"/>
      <c r="T15" s="605">
        <v>6</v>
      </c>
      <c r="U15" s="606"/>
    </row>
    <row r="16" spans="1:27" ht="50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8" t="s">
        <v>156</v>
      </c>
      <c r="Q16" s="320">
        <v>500.82</v>
      </c>
      <c r="R16" s="321" t="s">
        <v>155</v>
      </c>
      <c r="S16" s="322"/>
      <c r="T16" s="523">
        <v>12</v>
      </c>
      <c r="U16" s="323" t="s">
        <v>150</v>
      </c>
      <c r="V16" s="324">
        <v>2021</v>
      </c>
    </row>
    <row r="17" spans="1:24" ht="50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8" t="s">
        <v>154</v>
      </c>
      <c r="Q17" s="320">
        <v>59.72</v>
      </c>
      <c r="R17" s="321" t="s">
        <v>153</v>
      </c>
      <c r="S17" s="322"/>
      <c r="T17" s="325">
        <v>15</v>
      </c>
      <c r="U17" s="326" t="s">
        <v>150</v>
      </c>
      <c r="V17" s="520">
        <v>2020</v>
      </c>
    </row>
    <row r="18" spans="1:24" ht="50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8" t="s">
        <v>152</v>
      </c>
      <c r="Q18" s="320">
        <v>5.21</v>
      </c>
      <c r="R18" s="321" t="s">
        <v>151</v>
      </c>
      <c r="S18" s="322"/>
      <c r="T18" s="327">
        <v>13</v>
      </c>
      <c r="U18" s="328" t="s">
        <v>150</v>
      </c>
    </row>
    <row r="19" spans="1:24" ht="50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9">
        <v>1.47</v>
      </c>
      <c r="P19" s="330" t="s">
        <v>149</v>
      </c>
      <c r="Q19" s="320">
        <v>9.34</v>
      </c>
      <c r="R19" s="321" t="s">
        <v>148</v>
      </c>
      <c r="S19" s="322"/>
      <c r="T19" s="520">
        <v>3</v>
      </c>
    </row>
    <row r="20" spans="1:24" ht="50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1">
        <f>O16+O17+O18+O19</f>
        <v>112</v>
      </c>
      <c r="P20" s="332" t="s">
        <v>91</v>
      </c>
      <c r="Q20" s="333">
        <v>2.85</v>
      </c>
      <c r="R20" s="334" t="s">
        <v>147</v>
      </c>
      <c r="S20" s="335"/>
      <c r="T20" s="605">
        <v>14</v>
      </c>
      <c r="U20" s="607"/>
    </row>
    <row r="21" spans="1:24" ht="50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9"/>
      <c r="Q21" s="336">
        <f>Q16+Q17+Q18+Q19+Q20</f>
        <v>577.94000000000005</v>
      </c>
      <c r="R21" s="337" t="s">
        <v>91</v>
      </c>
      <c r="S21" s="338"/>
      <c r="T21" s="523">
        <v>25</v>
      </c>
      <c r="U21" s="523">
        <v>2021</v>
      </c>
      <c r="X21" s="520">
        <v>1015</v>
      </c>
    </row>
    <row r="22" spans="1:24" ht="50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9"/>
      <c r="Q22" s="339">
        <v>320</v>
      </c>
      <c r="R22" s="340" t="s">
        <v>146</v>
      </c>
      <c r="S22" s="341"/>
      <c r="T22" s="330">
        <v>12</v>
      </c>
      <c r="U22" s="325">
        <v>2020</v>
      </c>
      <c r="X22" s="520">
        <v>900</v>
      </c>
    </row>
    <row r="23" spans="1:24" ht="50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9"/>
      <c r="Q23" s="319"/>
      <c r="R23" s="319"/>
      <c r="S23" s="319"/>
      <c r="T23" s="327"/>
      <c r="U23" s="328" t="s">
        <v>145</v>
      </c>
      <c r="X23" s="520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9"/>
      <c r="Q24" s="342">
        <f>Q21-Q22</f>
        <v>257.94000000000005</v>
      </c>
      <c r="R24" s="343"/>
      <c r="S24" s="343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4" t="s">
        <v>142</v>
      </c>
      <c r="P26" s="345"/>
      <c r="Q26" s="346"/>
      <c r="R26" s="347"/>
      <c r="S26" s="348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4" t="s">
        <v>140</v>
      </c>
      <c r="P27" s="349"/>
      <c r="Q27" s="349"/>
      <c r="R27" s="349"/>
      <c r="S27" s="350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527"/>
    </row>
    <row r="29" spans="1:24" ht="50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526"/>
      <c r="N29" s="65"/>
      <c r="O29" s="351">
        <v>3.19</v>
      </c>
      <c r="P29" s="352" t="s">
        <v>138</v>
      </c>
      <c r="R29" s="45"/>
      <c r="T29" s="520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526"/>
      <c r="N30" s="65"/>
      <c r="O30" s="353">
        <v>0</v>
      </c>
      <c r="P30" s="354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526"/>
      <c r="N31" s="65"/>
      <c r="O31" s="355">
        <f>O29+O30</f>
        <v>3.19</v>
      </c>
      <c r="P31" s="356"/>
      <c r="S31" s="357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526"/>
      <c r="M35" s="526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526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613" t="s">
        <v>130</v>
      </c>
      <c r="E44" s="613"/>
      <c r="F44" s="613"/>
      <c r="G44" s="70">
        <v>2025</v>
      </c>
      <c r="H44" s="71">
        <v>773.5</v>
      </c>
      <c r="I44" s="525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614" t="s">
        <v>101</v>
      </c>
      <c r="E45" s="614"/>
      <c r="F45" s="615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614" t="s">
        <v>128</v>
      </c>
      <c r="E46" s="614"/>
      <c r="F46" s="615"/>
      <c r="G46" s="527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524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3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2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2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608"/>
      <c r="D55" s="600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524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524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58">
        <v>1</v>
      </c>
      <c r="B64" s="359" t="s">
        <v>108</v>
      </c>
      <c r="C64" s="360">
        <v>1.54</v>
      </c>
      <c r="D64" s="360">
        <v>199.5</v>
      </c>
      <c r="E64" s="360"/>
      <c r="F64" s="358">
        <v>366</v>
      </c>
      <c r="G64" s="360">
        <v>61.32</v>
      </c>
      <c r="H64" s="360">
        <v>260.82</v>
      </c>
      <c r="I64" s="361">
        <v>0.05</v>
      </c>
      <c r="J64" s="360">
        <v>13.04</v>
      </c>
      <c r="K64" s="360">
        <v>273.86</v>
      </c>
      <c r="L64" s="65"/>
      <c r="M64" s="65"/>
    </row>
    <row r="65" spans="1:11" ht="23.5" customHeight="1" thickTop="1" thickBot="1" x14ac:dyDescent="0.4">
      <c r="A65" s="358">
        <v>2</v>
      </c>
      <c r="B65" s="359" t="s">
        <v>108</v>
      </c>
      <c r="C65" s="360">
        <v>2.19</v>
      </c>
      <c r="D65" s="360">
        <v>316.54000000000002</v>
      </c>
      <c r="E65" s="360"/>
      <c r="F65" s="358">
        <v>366</v>
      </c>
      <c r="G65" s="360"/>
      <c r="H65" s="360">
        <v>316.54000000000002</v>
      </c>
      <c r="I65" s="362"/>
      <c r="J65" s="360"/>
      <c r="K65" s="360">
        <v>316.54000000000002</v>
      </c>
    </row>
    <row r="66" spans="1:11" ht="23.5" customHeight="1" thickTop="1" thickBot="1" x14ac:dyDescent="0.4">
      <c r="A66" s="363"/>
      <c r="B66" s="364"/>
      <c r="C66" s="365"/>
      <c r="D66" s="365"/>
      <c r="E66" s="365"/>
      <c r="F66" s="363"/>
      <c r="G66" s="365"/>
      <c r="H66" s="365"/>
      <c r="I66" s="366"/>
      <c r="J66" s="365"/>
      <c r="K66" s="367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68"/>
      <c r="D67" s="369"/>
      <c r="E67" s="369"/>
      <c r="F67" s="522"/>
      <c r="G67" s="369"/>
      <c r="H67" s="369"/>
      <c r="I67" s="522"/>
      <c r="J67" s="369"/>
      <c r="K67" s="369"/>
    </row>
    <row r="68" spans="1:11" ht="23.5" customHeight="1" thickTop="1" x14ac:dyDescent="0.35">
      <c r="A68" s="522">
        <v>1</v>
      </c>
      <c r="B68" s="370">
        <v>1711509</v>
      </c>
      <c r="C68" s="369"/>
      <c r="D68" s="369"/>
      <c r="E68" s="369"/>
      <c r="F68" s="522"/>
      <c r="G68" s="369"/>
      <c r="H68" s="369"/>
      <c r="I68" s="522"/>
      <c r="J68" s="369"/>
      <c r="K68" s="369"/>
    </row>
    <row r="69" spans="1:11" ht="23.5" customHeight="1" thickBot="1" x14ac:dyDescent="0.4">
      <c r="A69" s="371">
        <v>2</v>
      </c>
      <c r="B69" s="370" t="s">
        <v>105</v>
      </c>
      <c r="C69" s="372"/>
      <c r="D69" s="372"/>
      <c r="E69" s="372"/>
      <c r="F69" s="371"/>
      <c r="G69" s="372"/>
      <c r="H69" s="372"/>
      <c r="I69" s="371"/>
      <c r="J69" s="372"/>
      <c r="K69" s="372"/>
    </row>
    <row r="70" spans="1:11" ht="23.5" customHeight="1" thickTop="1" thickBot="1" x14ac:dyDescent="0.4">
      <c r="A70" s="358"/>
      <c r="B70" s="358"/>
      <c r="C70" s="360"/>
      <c r="D70" s="358"/>
      <c r="E70" s="358"/>
      <c r="F70" s="358"/>
      <c r="G70" s="373" t="s">
        <v>91</v>
      </c>
      <c r="H70" s="360">
        <v>577.36</v>
      </c>
      <c r="I70" s="358"/>
      <c r="J70" s="360">
        <v>13.04</v>
      </c>
      <c r="K70" s="360">
        <v>590.4</v>
      </c>
    </row>
    <row r="71" spans="1:11" ht="23.5" customHeight="1" thickTop="1" x14ac:dyDescent="0.35">
      <c r="A71" s="363"/>
      <c r="B71" s="363"/>
      <c r="C71" s="363"/>
      <c r="D71" s="363"/>
      <c r="E71" s="363"/>
      <c r="F71" s="363"/>
      <c r="G71" s="363"/>
      <c r="H71" s="363"/>
      <c r="I71" s="363"/>
      <c r="J71" s="363"/>
      <c r="K71" s="363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609"/>
      <c r="C83" s="609"/>
      <c r="D83" s="609"/>
      <c r="E83" s="609"/>
      <c r="F83" s="609"/>
      <c r="G83" s="609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610">
        <f>SUM(G92:G101)</f>
        <v>231.20999999999995</v>
      </c>
      <c r="C102" s="611"/>
      <c r="D102" s="611"/>
      <c r="E102" s="611"/>
      <c r="F102" s="611"/>
      <c r="G102" s="612"/>
    </row>
  </sheetData>
  <sheetProtection sheet="1" objects="1" scenarios="1" selectLockedCells="1" autoFilter="0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9" activePane="bottomLeft" state="frozen"/>
      <selection pane="bottomLeft" activeCell="E31" sqref="E31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520"/>
  </cols>
  <sheetData>
    <row r="1" spans="1:18" ht="9" customHeight="1" x14ac:dyDescent="0.35">
      <c r="A1" s="515"/>
      <c r="B1" s="520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</row>
    <row r="2" spans="1:18" x14ac:dyDescent="0.35">
      <c r="A2" s="515"/>
      <c r="B2" s="243" t="s">
        <v>272</v>
      </c>
      <c r="C2" s="520"/>
      <c r="D2" s="244">
        <v>46096.978576388887</v>
      </c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</row>
    <row r="3" spans="1:18" ht="8.25" customHeight="1" x14ac:dyDescent="0.35">
      <c r="A3" s="515"/>
      <c r="B3" s="520"/>
      <c r="C3" s="520"/>
      <c r="D3" s="520"/>
      <c r="E3" s="520"/>
      <c r="F3" s="520"/>
      <c r="G3" s="520"/>
      <c r="H3" s="520"/>
      <c r="I3" s="520"/>
      <c r="J3" s="520"/>
      <c r="K3" s="520"/>
      <c r="L3" s="520"/>
      <c r="M3" s="520"/>
      <c r="N3" s="520"/>
      <c r="O3" s="520"/>
      <c r="P3" s="520"/>
      <c r="Q3" s="520"/>
    </row>
    <row r="4" spans="1:18" ht="18.5" x14ac:dyDescent="0.35">
      <c r="A4" s="515"/>
      <c r="B4" s="520"/>
      <c r="C4" s="520"/>
      <c r="D4" s="618" t="s">
        <v>19</v>
      </c>
      <c r="E4" s="559"/>
      <c r="F4" s="560"/>
      <c r="G4" s="618" t="s">
        <v>271</v>
      </c>
      <c r="H4" s="559"/>
      <c r="I4" s="559"/>
      <c r="J4" s="560"/>
      <c r="K4" s="618" t="s">
        <v>270</v>
      </c>
      <c r="L4" s="560"/>
      <c r="M4" s="520"/>
      <c r="N4" s="520"/>
      <c r="O4" s="520"/>
      <c r="P4" s="520"/>
      <c r="Q4" s="520"/>
    </row>
    <row r="5" spans="1:18" ht="36" customHeight="1" x14ac:dyDescent="0.35">
      <c r="A5" s="245" t="s">
        <v>450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484</v>
      </c>
      <c r="Q5" s="248" t="s">
        <v>448</v>
      </c>
    </row>
    <row r="6" spans="1:18" x14ac:dyDescent="0.35">
      <c r="A6" s="249" t="s">
        <v>451</v>
      </c>
      <c r="B6" s="250">
        <v>1</v>
      </c>
      <c r="C6" s="250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472</v>
      </c>
      <c r="P6" s="252"/>
      <c r="Q6" s="252"/>
      <c r="R6" s="228"/>
    </row>
    <row r="7" spans="1:18" x14ac:dyDescent="0.35">
      <c r="A7" s="259" t="s">
        <v>452</v>
      </c>
      <c r="B7" s="257">
        <v>2</v>
      </c>
      <c r="C7" s="257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472</v>
      </c>
      <c r="P7" s="261"/>
      <c r="Q7" s="261"/>
      <c r="R7" s="228"/>
    </row>
    <row r="8" spans="1:18" x14ac:dyDescent="0.35">
      <c r="A8" s="249" t="s">
        <v>453</v>
      </c>
      <c r="B8" s="250">
        <v>2</v>
      </c>
      <c r="C8" s="250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472</v>
      </c>
      <c r="P8" s="252"/>
      <c r="Q8" s="252"/>
      <c r="R8" s="228"/>
    </row>
    <row r="9" spans="1:18" x14ac:dyDescent="0.35">
      <c r="A9" s="259" t="s">
        <v>454</v>
      </c>
      <c r="B9" s="257">
        <v>3</v>
      </c>
      <c r="C9" s="257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5" t="s">
        <v>242</v>
      </c>
      <c r="L9" s="265" t="s">
        <v>242</v>
      </c>
      <c r="M9" s="261"/>
      <c r="N9" s="274" t="s">
        <v>241</v>
      </c>
      <c r="O9" s="265" t="s">
        <v>281</v>
      </c>
      <c r="P9" s="261"/>
      <c r="Q9" s="261"/>
      <c r="R9" s="228"/>
    </row>
    <row r="10" spans="1:18" x14ac:dyDescent="0.35">
      <c r="A10" s="249" t="s">
        <v>455</v>
      </c>
      <c r="B10" s="250">
        <v>4</v>
      </c>
      <c r="C10" s="250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  <c r="R10" s="228"/>
    </row>
    <row r="11" spans="1:18" x14ac:dyDescent="0.35">
      <c r="A11" s="259" t="s">
        <v>456</v>
      </c>
      <c r="B11" s="257">
        <v>5</v>
      </c>
      <c r="C11" s="257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  <c r="R11" s="228"/>
    </row>
    <row r="12" spans="1:18" x14ac:dyDescent="0.35">
      <c r="A12" s="249" t="s">
        <v>457</v>
      </c>
      <c r="B12" s="250">
        <v>5</v>
      </c>
      <c r="C12" s="250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473</v>
      </c>
      <c r="P12" s="252"/>
      <c r="Q12" s="252"/>
      <c r="R12" s="228"/>
    </row>
    <row r="13" spans="1:18" x14ac:dyDescent="0.35">
      <c r="A13" s="259" t="s">
        <v>458</v>
      </c>
      <c r="B13" s="257">
        <v>6</v>
      </c>
      <c r="C13" s="257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  <c r="R13" s="228"/>
    </row>
    <row r="14" spans="1:18" x14ac:dyDescent="0.35">
      <c r="A14" s="249" t="s">
        <v>459</v>
      </c>
      <c r="B14" s="250">
        <v>7</v>
      </c>
      <c r="C14" s="250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472</v>
      </c>
      <c r="P14" s="252"/>
      <c r="Q14" s="252"/>
      <c r="R14" s="228"/>
    </row>
    <row r="15" spans="1:18" x14ac:dyDescent="0.35">
      <c r="A15" s="259" t="s">
        <v>460</v>
      </c>
      <c r="B15" s="257">
        <v>7</v>
      </c>
      <c r="C15" s="257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472</v>
      </c>
      <c r="P15" s="261"/>
      <c r="Q15" s="261"/>
      <c r="R15" s="228"/>
    </row>
    <row r="16" spans="1:18" x14ac:dyDescent="0.35">
      <c r="A16" s="249" t="s">
        <v>461</v>
      </c>
      <c r="B16" s="250">
        <v>8</v>
      </c>
      <c r="C16" s="250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472</v>
      </c>
      <c r="P16" s="252"/>
      <c r="Q16" s="252"/>
      <c r="R16" s="228"/>
    </row>
    <row r="17" spans="1:18" x14ac:dyDescent="0.35">
      <c r="A17" s="259" t="s">
        <v>462</v>
      </c>
      <c r="B17" s="257">
        <v>8</v>
      </c>
      <c r="C17" s="257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472</v>
      </c>
      <c r="P17" s="261"/>
      <c r="Q17" s="261"/>
      <c r="R17" s="228"/>
    </row>
    <row r="18" spans="1:18" x14ac:dyDescent="0.35">
      <c r="A18" s="249" t="s">
        <v>463</v>
      </c>
      <c r="B18" s="250">
        <v>9</v>
      </c>
      <c r="C18" s="250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472</v>
      </c>
      <c r="P18" s="252"/>
      <c r="Q18" s="252"/>
      <c r="R18" s="228"/>
    </row>
    <row r="19" spans="1:18" x14ac:dyDescent="0.35">
      <c r="A19" s="259" t="s">
        <v>502</v>
      </c>
      <c r="B19" s="257">
        <v>9</v>
      </c>
      <c r="C19" s="257" t="s">
        <v>206</v>
      </c>
      <c r="D19" s="260" t="s">
        <v>188</v>
      </c>
      <c r="E19" s="260" t="s">
        <v>496</v>
      </c>
      <c r="F19" s="260" t="s">
        <v>497</v>
      </c>
      <c r="G19" s="260" t="s">
        <v>503</v>
      </c>
      <c r="H19" s="257">
        <v>88</v>
      </c>
      <c r="I19" s="257">
        <v>32445</v>
      </c>
      <c r="J19" s="260" t="s">
        <v>504</v>
      </c>
      <c r="K19" s="260"/>
      <c r="L19" s="260"/>
      <c r="M19" s="261"/>
      <c r="N19" s="260"/>
      <c r="O19" s="260" t="s">
        <v>473</v>
      </c>
      <c r="P19" s="261">
        <v>46050</v>
      </c>
      <c r="Q19" s="261"/>
      <c r="R19" s="228"/>
    </row>
    <row r="20" spans="1:18" x14ac:dyDescent="0.35">
      <c r="A20" s="249" t="s">
        <v>464</v>
      </c>
      <c r="B20" s="250">
        <v>10</v>
      </c>
      <c r="C20" s="250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472</v>
      </c>
      <c r="P20" s="252">
        <v>45839</v>
      </c>
      <c r="Q20" s="252"/>
      <c r="R20" s="228"/>
    </row>
    <row r="21" spans="1:18" x14ac:dyDescent="0.35">
      <c r="A21" s="259" t="s">
        <v>465</v>
      </c>
      <c r="B21" s="257">
        <v>10</v>
      </c>
      <c r="C21" s="257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472</v>
      </c>
      <c r="P21" s="261"/>
      <c r="Q21" s="261"/>
      <c r="R21" s="228"/>
    </row>
    <row r="22" spans="1:18" x14ac:dyDescent="0.35">
      <c r="A22" s="249" t="s">
        <v>466</v>
      </c>
      <c r="B22" s="250">
        <v>11</v>
      </c>
      <c r="C22" s="250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472</v>
      </c>
      <c r="P22" s="252"/>
      <c r="Q22" s="252"/>
      <c r="R22" s="228"/>
    </row>
    <row r="23" spans="1:18" x14ac:dyDescent="0.35">
      <c r="A23" s="259" t="s">
        <v>467</v>
      </c>
      <c r="B23" s="257">
        <v>11</v>
      </c>
      <c r="C23" s="257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472</v>
      </c>
      <c r="P23" s="261"/>
      <c r="Q23" s="261"/>
      <c r="R23" s="228"/>
    </row>
    <row r="24" spans="1:18" x14ac:dyDescent="0.35">
      <c r="A24" s="249" t="s">
        <v>468</v>
      </c>
      <c r="B24" s="250">
        <v>12</v>
      </c>
      <c r="C24" s="250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472</v>
      </c>
      <c r="P24" s="252"/>
      <c r="Q24" s="252"/>
      <c r="R24" s="228"/>
    </row>
    <row r="25" spans="1:18" x14ac:dyDescent="0.35">
      <c r="A25" s="259" t="s">
        <v>469</v>
      </c>
      <c r="B25" s="257">
        <v>12</v>
      </c>
      <c r="C25" s="257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472</v>
      </c>
      <c r="P25" s="261"/>
      <c r="Q25" s="261"/>
      <c r="R25" s="228"/>
    </row>
    <row r="26" spans="1:18" x14ac:dyDescent="0.35">
      <c r="A26" s="249" t="s">
        <v>510</v>
      </c>
      <c r="B26" s="250">
        <v>13</v>
      </c>
      <c r="C26" s="250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  <c r="R26" s="228"/>
    </row>
    <row r="27" spans="1:18" x14ac:dyDescent="0.35">
      <c r="A27" s="259" t="s">
        <v>470</v>
      </c>
      <c r="B27" s="257">
        <v>13</v>
      </c>
      <c r="C27" s="257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472</v>
      </c>
      <c r="P27" s="261">
        <v>45950</v>
      </c>
      <c r="Q27" s="261"/>
      <c r="R27" s="228"/>
    </row>
    <row r="28" spans="1:18" x14ac:dyDescent="0.35">
      <c r="A28" s="249" t="s">
        <v>510</v>
      </c>
      <c r="B28" s="250">
        <v>14</v>
      </c>
      <c r="C28" s="250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  <c r="R28" s="228"/>
    </row>
    <row r="29" spans="1:18" x14ac:dyDescent="0.35">
      <c r="A29" s="259" t="s">
        <v>470</v>
      </c>
      <c r="B29" s="257">
        <v>14</v>
      </c>
      <c r="C29" s="257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472</v>
      </c>
      <c r="P29" s="261"/>
      <c r="Q29" s="261"/>
      <c r="R29" s="228"/>
    </row>
    <row r="30" spans="1:18" x14ac:dyDescent="0.35">
      <c r="A30" s="249" t="s">
        <v>471</v>
      </c>
      <c r="B30" s="250" t="s">
        <v>182</v>
      </c>
      <c r="C30" s="250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6"/>
      <c r="L30" s="266"/>
      <c r="M30" s="252"/>
      <c r="N30" s="266"/>
      <c r="O30" s="266" t="s">
        <v>182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8B7C8BAF-F0CF-4603-BDB5-EC50FF87015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5871350B-6BDD-4B49-B1F9-BA6CDCFB4E2E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F54D90ED-408E-4069-8BF1-4482BB4CD05D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B4D27884-E515-4F76-A052-775AFAEDEBBB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520" customWidth="1"/>
    <col min="12" max="16384" width="10.81640625" style="520"/>
  </cols>
  <sheetData>
    <row r="1" spans="1:10" x14ac:dyDescent="0.35">
      <c r="A1" s="520"/>
      <c r="B1" s="520"/>
      <c r="C1" s="520"/>
      <c r="D1" s="520"/>
      <c r="E1" s="231"/>
      <c r="F1" s="520"/>
      <c r="G1" s="520"/>
      <c r="H1" s="520"/>
      <c r="I1" s="520"/>
      <c r="J1" s="520"/>
    </row>
    <row r="2" spans="1:10" x14ac:dyDescent="0.35">
      <c r="A2" s="520"/>
      <c r="B2" s="520"/>
      <c r="C2" s="520"/>
      <c r="D2" s="520"/>
      <c r="E2" s="231"/>
      <c r="F2" s="520"/>
      <c r="G2" s="520"/>
      <c r="H2" s="520"/>
      <c r="I2" s="520"/>
      <c r="J2" s="520"/>
    </row>
    <row r="3" spans="1:10" ht="16" x14ac:dyDescent="0.35">
      <c r="A3" s="267" t="s">
        <v>269</v>
      </c>
      <c r="B3" s="268" t="s">
        <v>481</v>
      </c>
      <c r="C3" s="268" t="s">
        <v>499</v>
      </c>
      <c r="D3" s="268" t="s">
        <v>482</v>
      </c>
      <c r="E3" s="268" t="s">
        <v>492</v>
      </c>
      <c r="F3" s="268" t="s">
        <v>490</v>
      </c>
      <c r="G3" s="268" t="s">
        <v>491</v>
      </c>
      <c r="H3" s="268" t="s">
        <v>367</v>
      </c>
      <c r="I3" s="267" t="s">
        <v>493</v>
      </c>
      <c r="J3" s="271" t="s">
        <v>485</v>
      </c>
    </row>
    <row r="4" spans="1:10" x14ac:dyDescent="0.35">
      <c r="A4" s="242">
        <v>14</v>
      </c>
      <c r="B4" s="254"/>
      <c r="C4" s="254" t="s">
        <v>479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480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483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487</v>
      </c>
      <c r="C7" s="256" t="s">
        <v>488</v>
      </c>
      <c r="D7" s="264">
        <v>46049</v>
      </c>
      <c r="E7" s="256" t="s">
        <v>489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494</v>
      </c>
      <c r="C8" s="254" t="s">
        <v>486</v>
      </c>
      <c r="D8" s="263">
        <v>46037</v>
      </c>
      <c r="E8" s="254" t="s">
        <v>489</v>
      </c>
      <c r="F8" s="254" t="s">
        <v>506</v>
      </c>
      <c r="G8" s="254" t="s">
        <v>495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495</v>
      </c>
      <c r="C9" s="256" t="s">
        <v>506</v>
      </c>
      <c r="D9" s="264">
        <v>46050</v>
      </c>
      <c r="E9" s="256" t="s">
        <v>501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502</v>
      </c>
      <c r="C10" s="254" t="s">
        <v>498</v>
      </c>
      <c r="D10" s="263">
        <v>46050</v>
      </c>
      <c r="E10" s="254" t="s">
        <v>489</v>
      </c>
      <c r="F10" s="254" t="s">
        <v>498</v>
      </c>
      <c r="G10" s="254" t="s">
        <v>502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500</v>
      </c>
      <c r="C11" s="256" t="s">
        <v>505</v>
      </c>
      <c r="D11" s="264">
        <v>46050</v>
      </c>
      <c r="E11" s="256" t="s">
        <v>489</v>
      </c>
      <c r="F11" s="256" t="s">
        <v>498</v>
      </c>
      <c r="G11" s="256" t="s">
        <v>502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502</v>
      </c>
      <c r="C12" s="254" t="s">
        <v>498</v>
      </c>
      <c r="D12" s="263">
        <v>46052</v>
      </c>
      <c r="E12" s="254" t="s">
        <v>507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470</v>
      </c>
      <c r="C13" s="256" t="s">
        <v>355</v>
      </c>
      <c r="D13" s="264">
        <v>46052</v>
      </c>
      <c r="E13" s="256" t="s">
        <v>508</v>
      </c>
      <c r="F13" s="256"/>
      <c r="G13" s="256"/>
      <c r="H13" s="256" t="s">
        <v>509</v>
      </c>
      <c r="I13" s="253"/>
      <c r="J13" s="273">
        <v>46052.948483796295</v>
      </c>
    </row>
    <row r="14" spans="1:10" x14ac:dyDescent="0.35">
      <c r="A14" s="242">
        <v>13</v>
      </c>
      <c r="B14" s="254" t="s">
        <v>510</v>
      </c>
      <c r="C14" s="254" t="s">
        <v>511</v>
      </c>
      <c r="D14" s="263">
        <v>46052</v>
      </c>
      <c r="E14" s="254" t="s">
        <v>508</v>
      </c>
      <c r="F14" s="254"/>
      <c r="G14" s="254"/>
      <c r="H14" s="254" t="s">
        <v>509</v>
      </c>
      <c r="I14" s="242"/>
      <c r="J14" s="272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E11" sqref="E1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3" width="13.54296875" style="228" bestFit="1" customWidth="1"/>
    <col min="4" max="4" width="15.08984375" style="228" bestFit="1" customWidth="1"/>
    <col min="5" max="5" width="18.6328125" style="228" customWidth="1"/>
    <col min="6" max="6" width="14.90625" style="228" bestFit="1" customWidth="1"/>
    <col min="7" max="7" width="17.7265625" style="228" bestFit="1" customWidth="1"/>
    <col min="8" max="8" width="19.1796875" style="228" bestFit="1" customWidth="1"/>
    <col min="9" max="9" width="12.6328125" style="228" customWidth="1"/>
    <col min="10" max="16384" width="10.81640625" style="228"/>
  </cols>
  <sheetData>
    <row r="1" spans="2:9" x14ac:dyDescent="0.35">
      <c r="C1" s="399"/>
    </row>
    <row r="2" spans="2:9" ht="21" x14ac:dyDescent="0.35">
      <c r="B2" s="619" t="s">
        <v>621</v>
      </c>
      <c r="C2" s="620"/>
      <c r="D2" s="620"/>
      <c r="E2" s="620"/>
      <c r="F2" s="620"/>
      <c r="G2" s="620"/>
      <c r="H2" s="620"/>
      <c r="I2" s="621"/>
    </row>
    <row r="3" spans="2:9" ht="36" customHeight="1" x14ac:dyDescent="0.35">
      <c r="B3" s="416" t="s">
        <v>620</v>
      </c>
      <c r="C3" s="417" t="s">
        <v>616</v>
      </c>
      <c r="D3" s="417" t="s">
        <v>617</v>
      </c>
      <c r="E3" s="417" t="s">
        <v>644</v>
      </c>
      <c r="F3" s="417" t="s">
        <v>622</v>
      </c>
      <c r="G3" s="417" t="s">
        <v>618</v>
      </c>
      <c r="H3" s="417" t="s">
        <v>619</v>
      </c>
      <c r="I3" s="418" t="s">
        <v>641</v>
      </c>
    </row>
    <row r="4" spans="2:9" x14ac:dyDescent="0.35">
      <c r="B4" s="400" t="s">
        <v>280</v>
      </c>
      <c r="C4" s="419"/>
      <c r="D4" s="424"/>
      <c r="E4" s="420"/>
      <c r="F4" s="420" t="s">
        <v>646</v>
      </c>
      <c r="G4" s="426"/>
      <c r="H4" s="426">
        <v>0</v>
      </c>
      <c r="I4" s="419">
        <v>2.5</v>
      </c>
    </row>
    <row r="5" spans="2:9" x14ac:dyDescent="0.35">
      <c r="B5" s="376" t="s">
        <v>387</v>
      </c>
      <c r="C5" s="432">
        <v>15</v>
      </c>
      <c r="D5" s="433">
        <v>31</v>
      </c>
      <c r="E5" s="434"/>
      <c r="F5" s="434"/>
      <c r="G5" s="435">
        <v>10</v>
      </c>
      <c r="H5" s="435">
        <v>0</v>
      </c>
      <c r="I5" s="432"/>
    </row>
    <row r="6" spans="2:9" x14ac:dyDescent="0.35">
      <c r="B6" s="400" t="s">
        <v>275</v>
      </c>
      <c r="C6" s="419"/>
      <c r="D6" s="424"/>
      <c r="E6" s="420"/>
      <c r="F6" s="420" t="s">
        <v>648</v>
      </c>
      <c r="G6" s="426"/>
      <c r="H6" s="426">
        <v>0</v>
      </c>
      <c r="I6" s="419">
        <v>2.5</v>
      </c>
    </row>
    <row r="7" spans="2:9" x14ac:dyDescent="0.35">
      <c r="B7" s="376" t="s">
        <v>278</v>
      </c>
      <c r="C7" s="432"/>
      <c r="D7" s="433"/>
      <c r="E7" s="434"/>
      <c r="F7" s="434" t="s">
        <v>646</v>
      </c>
      <c r="G7" s="435"/>
      <c r="H7" s="435">
        <v>0</v>
      </c>
      <c r="I7" s="432">
        <v>2.5</v>
      </c>
    </row>
    <row r="8" spans="2:9" x14ac:dyDescent="0.35">
      <c r="B8" s="400" t="s">
        <v>282</v>
      </c>
      <c r="C8" s="419">
        <v>7.5</v>
      </c>
      <c r="D8" s="424">
        <v>5</v>
      </c>
      <c r="E8" s="420"/>
      <c r="F8" s="420"/>
      <c r="G8" s="426">
        <v>10</v>
      </c>
      <c r="H8" s="426">
        <v>0</v>
      </c>
      <c r="I8" s="419">
        <v>2.5</v>
      </c>
    </row>
    <row r="9" spans="2:9" x14ac:dyDescent="0.35">
      <c r="B9" s="376" t="s">
        <v>391</v>
      </c>
      <c r="C9" s="432">
        <v>108.63</v>
      </c>
      <c r="D9" s="433"/>
      <c r="E9" s="434"/>
      <c r="F9" s="434" t="s">
        <v>647</v>
      </c>
      <c r="G9" s="435"/>
      <c r="H9" s="435">
        <v>0</v>
      </c>
      <c r="I9" s="432"/>
    </row>
    <row r="10" spans="2:9" x14ac:dyDescent="0.35">
      <c r="B10" s="400" t="s">
        <v>397</v>
      </c>
      <c r="C10" s="419"/>
      <c r="D10" s="424">
        <v>31</v>
      </c>
      <c r="E10" s="420" t="s">
        <v>691</v>
      </c>
      <c r="F10" s="420"/>
      <c r="G10" s="426"/>
      <c r="H10" s="426">
        <v>0</v>
      </c>
      <c r="I10" s="419"/>
    </row>
    <row r="11" spans="2:9" x14ac:dyDescent="0.35">
      <c r="B11" s="374"/>
      <c r="C11" s="428"/>
      <c r="D11" s="429"/>
      <c r="E11" s="430"/>
      <c r="F11" s="430"/>
      <c r="G11" s="431"/>
      <c r="H11" s="431"/>
      <c r="I11" s="428"/>
    </row>
    <row r="12" spans="2:9" x14ac:dyDescent="0.35">
      <c r="B12" s="393"/>
      <c r="C12" s="414"/>
      <c r="D12" s="425"/>
      <c r="E12" s="415"/>
      <c r="F12" s="415"/>
      <c r="G12" s="427"/>
      <c r="H12" s="427"/>
      <c r="I12" s="414"/>
    </row>
    <row r="13" spans="2:9" x14ac:dyDescent="0.35">
      <c r="B13" s="393"/>
      <c r="C13" s="414"/>
      <c r="D13" s="425"/>
      <c r="E13" s="415"/>
      <c r="F13" s="415"/>
      <c r="G13" s="427"/>
      <c r="H13" s="427"/>
      <c r="I13" s="414"/>
    </row>
    <row r="14" spans="2:9" x14ac:dyDescent="0.35">
      <c r="B14" s="393"/>
      <c r="C14" s="414"/>
      <c r="D14" s="425"/>
      <c r="E14" s="415"/>
      <c r="F14" s="415"/>
      <c r="G14" s="427"/>
      <c r="H14" s="427"/>
      <c r="I14" s="414"/>
    </row>
    <row r="15" spans="2:9" x14ac:dyDescent="0.35">
      <c r="B15" s="393"/>
      <c r="C15" s="414"/>
      <c r="D15" s="425"/>
      <c r="E15" s="415"/>
      <c r="F15" s="415"/>
      <c r="G15" s="427"/>
      <c r="H15" s="427"/>
      <c r="I15" s="414"/>
    </row>
    <row r="16" spans="2:9" x14ac:dyDescent="0.35">
      <c r="B16" s="393"/>
      <c r="C16" s="414"/>
      <c r="D16" s="425"/>
      <c r="E16" s="415"/>
      <c r="F16" s="415"/>
      <c r="G16" s="427"/>
      <c r="H16" s="427"/>
      <c r="I16" s="414"/>
    </row>
    <row r="17" spans="2:9" x14ac:dyDescent="0.35">
      <c r="B17" s="393"/>
      <c r="C17" s="414"/>
      <c r="D17" s="425"/>
      <c r="E17" s="415"/>
      <c r="F17" s="415"/>
      <c r="G17" s="427"/>
      <c r="H17" s="427"/>
      <c r="I17" s="414"/>
    </row>
    <row r="18" spans="2:9" x14ac:dyDescent="0.35">
      <c r="B18" s="393"/>
      <c r="C18" s="414"/>
      <c r="D18" s="425"/>
      <c r="E18" s="415"/>
      <c r="F18" s="415"/>
      <c r="G18" s="427"/>
      <c r="H18" s="427"/>
      <c r="I18" s="414"/>
    </row>
    <row r="19" spans="2:9" x14ac:dyDescent="0.35">
      <c r="B19" s="393"/>
      <c r="C19" s="414"/>
      <c r="D19" s="425"/>
      <c r="E19" s="415"/>
      <c r="F19" s="415"/>
      <c r="G19" s="427"/>
      <c r="H19" s="427"/>
      <c r="I19" s="414"/>
    </row>
    <row r="20" spans="2:9" x14ac:dyDescent="0.35">
      <c r="B20" s="393"/>
      <c r="C20" s="414"/>
      <c r="D20" s="425"/>
      <c r="E20" s="415"/>
      <c r="F20" s="415"/>
      <c r="G20" s="427"/>
      <c r="H20" s="427"/>
      <c r="I20" s="414"/>
    </row>
    <row r="21" spans="2:9" x14ac:dyDescent="0.35">
      <c r="B21" s="393"/>
      <c r="C21" s="414"/>
      <c r="D21" s="425"/>
      <c r="E21" s="415"/>
      <c r="F21" s="415"/>
      <c r="G21" s="427"/>
      <c r="H21" s="427"/>
      <c r="I21" s="414"/>
    </row>
    <row r="22" spans="2:9" x14ac:dyDescent="0.35">
      <c r="B22" s="393"/>
      <c r="C22" s="414"/>
      <c r="D22" s="425"/>
      <c r="E22" s="415"/>
      <c r="F22" s="415"/>
      <c r="G22" s="427"/>
      <c r="H22" s="427"/>
      <c r="I22" s="414"/>
    </row>
    <row r="23" spans="2:9" x14ac:dyDescent="0.35">
      <c r="B23" s="393"/>
      <c r="C23" s="414"/>
      <c r="D23" s="425"/>
      <c r="E23" s="415"/>
      <c r="F23" s="415"/>
      <c r="G23" s="427"/>
      <c r="H23" s="427"/>
      <c r="I23" s="414"/>
    </row>
    <row r="24" spans="2:9" x14ac:dyDescent="0.35">
      <c r="B24" s="393"/>
      <c r="C24" s="414"/>
      <c r="D24" s="425"/>
      <c r="E24" s="415"/>
      <c r="F24" s="415"/>
      <c r="G24" s="427"/>
      <c r="H24" s="427"/>
      <c r="I24" s="414"/>
    </row>
    <row r="25" spans="2:9" x14ac:dyDescent="0.35">
      <c r="B25" s="393"/>
      <c r="C25" s="414"/>
      <c r="D25" s="425"/>
      <c r="E25" s="415"/>
      <c r="F25" s="415"/>
      <c r="G25" s="427"/>
      <c r="H25" s="427"/>
      <c r="I25" s="414"/>
    </row>
    <row r="26" spans="2:9" x14ac:dyDescent="0.35">
      <c r="B26" s="393"/>
      <c r="C26" s="414"/>
      <c r="D26" s="425"/>
      <c r="E26" s="415"/>
      <c r="F26" s="415"/>
      <c r="G26" s="427"/>
      <c r="H26" s="427"/>
      <c r="I26" s="414"/>
    </row>
    <row r="27" spans="2:9" x14ac:dyDescent="0.35">
      <c r="B27" s="393"/>
      <c r="C27" s="414"/>
      <c r="D27" s="425"/>
      <c r="E27" s="415"/>
      <c r="F27" s="415"/>
      <c r="G27" s="427"/>
      <c r="H27" s="427"/>
      <c r="I27" s="414"/>
    </row>
    <row r="28" spans="2:9" x14ac:dyDescent="0.35">
      <c r="B28" s="393"/>
      <c r="C28" s="414"/>
      <c r="D28" s="425"/>
      <c r="E28" s="415"/>
      <c r="F28" s="415"/>
      <c r="G28" s="427"/>
      <c r="H28" s="427"/>
      <c r="I28" s="414"/>
    </row>
    <row r="29" spans="2:9" x14ac:dyDescent="0.35">
      <c r="B29" s="393"/>
      <c r="C29" s="414"/>
      <c r="D29" s="425"/>
      <c r="E29" s="415"/>
      <c r="F29" s="415"/>
      <c r="G29" s="427"/>
      <c r="H29" s="427"/>
      <c r="I29" s="414"/>
    </row>
    <row r="30" spans="2:9" x14ac:dyDescent="0.35">
      <c r="B30" s="393"/>
      <c r="C30" s="414"/>
      <c r="D30" s="425"/>
      <c r="E30" s="415"/>
      <c r="F30" s="415"/>
      <c r="G30" s="427"/>
      <c r="H30" s="427"/>
      <c r="I30" s="414"/>
    </row>
    <row r="31" spans="2:9" x14ac:dyDescent="0.35">
      <c r="B31" s="393"/>
      <c r="C31" s="414"/>
      <c r="D31" s="425"/>
      <c r="E31" s="415"/>
      <c r="F31" s="415"/>
      <c r="G31" s="427"/>
      <c r="H31" s="427"/>
      <c r="I31" s="414"/>
    </row>
    <row r="32" spans="2:9" x14ac:dyDescent="0.35">
      <c r="B32" s="393"/>
      <c r="C32" s="414"/>
      <c r="D32" s="425"/>
      <c r="E32" s="415"/>
      <c r="F32" s="415"/>
      <c r="G32" s="427"/>
      <c r="H32" s="427"/>
      <c r="I32" s="414"/>
    </row>
    <row r="33" spans="2:9" x14ac:dyDescent="0.35">
      <c r="B33" s="393"/>
      <c r="C33" s="414"/>
      <c r="D33" s="425"/>
      <c r="E33" s="415"/>
      <c r="F33" s="415"/>
      <c r="G33" s="427"/>
      <c r="H33" s="427"/>
      <c r="I33" s="414"/>
    </row>
    <row r="34" spans="2:9" x14ac:dyDescent="0.35">
      <c r="B34" s="393"/>
      <c r="C34" s="414"/>
      <c r="D34" s="425"/>
      <c r="E34" s="415"/>
      <c r="F34" s="415"/>
      <c r="G34" s="427"/>
      <c r="H34" s="427"/>
      <c r="I34" s="414"/>
    </row>
    <row r="35" spans="2:9" x14ac:dyDescent="0.35">
      <c r="B35" s="393"/>
      <c r="C35" s="414"/>
      <c r="D35" s="425"/>
      <c r="E35" s="415"/>
      <c r="F35" s="415"/>
      <c r="G35" s="427"/>
      <c r="H35" s="427"/>
      <c r="I35" s="414"/>
    </row>
    <row r="36" spans="2:9" x14ac:dyDescent="0.35">
      <c r="B36" s="393"/>
      <c r="C36" s="414"/>
      <c r="D36" s="425"/>
      <c r="E36" s="415"/>
      <c r="F36" s="415"/>
      <c r="G36" s="427"/>
      <c r="H36" s="427"/>
      <c r="I36" s="414"/>
    </row>
    <row r="37" spans="2:9" x14ac:dyDescent="0.35">
      <c r="B37" s="393"/>
      <c r="C37" s="414"/>
      <c r="D37" s="425"/>
      <c r="E37" s="415"/>
      <c r="F37" s="415"/>
      <c r="G37" s="427"/>
      <c r="H37" s="427"/>
      <c r="I37" s="414"/>
    </row>
    <row r="38" spans="2:9" x14ac:dyDescent="0.35">
      <c r="B38" s="393"/>
      <c r="C38" s="414"/>
      <c r="D38" s="425"/>
      <c r="E38" s="415"/>
      <c r="F38" s="415"/>
      <c r="G38" s="427"/>
      <c r="H38" s="427"/>
      <c r="I38" s="414"/>
    </row>
    <row r="39" spans="2:9" x14ac:dyDescent="0.35">
      <c r="B39" s="393"/>
      <c r="C39" s="414"/>
      <c r="D39" s="425"/>
      <c r="E39" s="415"/>
      <c r="F39" s="415"/>
      <c r="G39" s="427"/>
      <c r="H39" s="427"/>
      <c r="I39" s="414"/>
    </row>
    <row r="40" spans="2:9" x14ac:dyDescent="0.35">
      <c r="B40" s="393"/>
      <c r="C40" s="414"/>
      <c r="D40" s="425"/>
      <c r="E40" s="415"/>
      <c r="F40" s="415"/>
      <c r="G40" s="427"/>
      <c r="H40" s="427"/>
      <c r="I40" s="414"/>
    </row>
    <row r="41" spans="2:9" x14ac:dyDescent="0.35">
      <c r="B41" s="393"/>
      <c r="C41" s="414"/>
      <c r="D41" s="425"/>
      <c r="E41" s="415"/>
      <c r="F41" s="415"/>
      <c r="G41" s="427"/>
      <c r="H41" s="427"/>
      <c r="I41" s="414"/>
    </row>
    <row r="42" spans="2:9" x14ac:dyDescent="0.35">
      <c r="B42" s="393"/>
      <c r="C42" s="414"/>
      <c r="D42" s="425"/>
      <c r="E42" s="415"/>
      <c r="F42" s="415"/>
      <c r="G42" s="427"/>
      <c r="H42" s="427"/>
      <c r="I42" s="414"/>
    </row>
    <row r="43" spans="2:9" x14ac:dyDescent="0.35">
      <c r="B43" s="393"/>
      <c r="C43" s="414"/>
      <c r="D43" s="425"/>
      <c r="E43" s="415"/>
      <c r="F43" s="415"/>
      <c r="G43" s="427"/>
      <c r="H43" s="427"/>
      <c r="I43" s="414"/>
    </row>
    <row r="44" spans="2:9" x14ac:dyDescent="0.35">
      <c r="B44" s="393"/>
      <c r="C44" s="414"/>
      <c r="D44" s="425"/>
      <c r="E44" s="415"/>
      <c r="F44" s="415"/>
      <c r="G44" s="427"/>
      <c r="H44" s="427"/>
      <c r="I44" s="414"/>
    </row>
    <row r="45" spans="2:9" x14ac:dyDescent="0.35">
      <c r="B45" s="393"/>
      <c r="C45" s="414"/>
      <c r="D45" s="425"/>
      <c r="E45" s="415"/>
      <c r="F45" s="415"/>
      <c r="G45" s="427"/>
      <c r="H45" s="427"/>
      <c r="I45" s="414"/>
    </row>
    <row r="46" spans="2:9" x14ac:dyDescent="0.35">
      <c r="B46" s="393"/>
      <c r="C46" s="414"/>
      <c r="D46" s="425"/>
      <c r="E46" s="415"/>
      <c r="F46" s="415"/>
      <c r="G46" s="427"/>
      <c r="H46" s="427"/>
      <c r="I46" s="414"/>
    </row>
    <row r="47" spans="2:9" x14ac:dyDescent="0.35">
      <c r="B47" s="393"/>
      <c r="C47" s="414"/>
      <c r="D47" s="425"/>
      <c r="E47" s="415"/>
      <c r="F47" s="415"/>
      <c r="G47" s="427"/>
      <c r="H47" s="427"/>
      <c r="I47" s="414"/>
    </row>
    <row r="48" spans="2:9" x14ac:dyDescent="0.35">
      <c r="B48" s="393"/>
      <c r="C48" s="414"/>
      <c r="D48" s="425"/>
      <c r="E48" s="415"/>
      <c r="F48" s="415"/>
      <c r="G48" s="427"/>
      <c r="H48" s="427"/>
      <c r="I48" s="414"/>
    </row>
    <row r="49" spans="2:9" x14ac:dyDescent="0.35">
      <c r="B49" s="393"/>
      <c r="C49" s="414"/>
      <c r="D49" s="425"/>
      <c r="E49" s="415"/>
      <c r="F49" s="415"/>
      <c r="G49" s="427"/>
      <c r="H49" s="427"/>
      <c r="I49" s="414"/>
    </row>
    <row r="50" spans="2:9" x14ac:dyDescent="0.35">
      <c r="B50" s="393"/>
      <c r="C50" s="414"/>
      <c r="D50" s="425"/>
      <c r="E50" s="415"/>
      <c r="F50" s="415"/>
      <c r="G50" s="427"/>
      <c r="H50" s="427"/>
      <c r="I50" s="414"/>
    </row>
    <row r="51" spans="2:9" x14ac:dyDescent="0.35">
      <c r="B51" s="393"/>
      <c r="C51" s="414"/>
      <c r="D51" s="425"/>
      <c r="E51" s="415"/>
      <c r="F51" s="415"/>
      <c r="G51" s="427"/>
      <c r="H51" s="427"/>
      <c r="I51" s="414"/>
    </row>
    <row r="52" spans="2:9" x14ac:dyDescent="0.35">
      <c r="B52" s="393"/>
      <c r="C52" s="414"/>
      <c r="D52" s="425"/>
      <c r="E52" s="415"/>
      <c r="F52" s="415"/>
      <c r="G52" s="427"/>
      <c r="H52" s="427"/>
      <c r="I52" s="414"/>
    </row>
    <row r="53" spans="2:9" x14ac:dyDescent="0.35">
      <c r="B53" s="393"/>
      <c r="C53" s="414"/>
      <c r="D53" s="425"/>
      <c r="E53" s="415"/>
      <c r="F53" s="415"/>
      <c r="G53" s="427"/>
      <c r="H53" s="427"/>
      <c r="I53" s="414"/>
    </row>
    <row r="54" spans="2:9" x14ac:dyDescent="0.35">
      <c r="B54" s="393"/>
      <c r="C54" s="414"/>
      <c r="D54" s="425"/>
      <c r="E54" s="415"/>
      <c r="F54" s="415"/>
      <c r="G54" s="427"/>
      <c r="H54" s="427"/>
      <c r="I54" s="414"/>
    </row>
    <row r="55" spans="2:9" x14ac:dyDescent="0.35">
      <c r="B55" s="393"/>
      <c r="C55" s="414"/>
      <c r="D55" s="425"/>
      <c r="E55" s="415"/>
      <c r="F55" s="415"/>
      <c r="G55" s="427"/>
      <c r="H55" s="427"/>
      <c r="I55" s="414"/>
    </row>
    <row r="56" spans="2:9" x14ac:dyDescent="0.35">
      <c r="B56" s="393"/>
      <c r="C56" s="414"/>
      <c r="D56" s="425"/>
      <c r="E56" s="415"/>
      <c r="F56" s="415"/>
      <c r="G56" s="427"/>
      <c r="H56" s="427"/>
      <c r="I56" s="414"/>
    </row>
    <row r="57" spans="2:9" x14ac:dyDescent="0.35">
      <c r="B57" s="393"/>
      <c r="C57" s="414"/>
      <c r="D57" s="425"/>
      <c r="E57" s="415"/>
      <c r="F57" s="415"/>
      <c r="G57" s="427"/>
      <c r="H57" s="427"/>
      <c r="I57" s="414"/>
    </row>
    <row r="58" spans="2:9" x14ac:dyDescent="0.35">
      <c r="B58" s="393"/>
      <c r="C58" s="414"/>
      <c r="D58" s="425"/>
      <c r="E58" s="415"/>
      <c r="F58" s="415"/>
      <c r="G58" s="427"/>
      <c r="H58" s="427"/>
      <c r="I58" s="414"/>
    </row>
    <row r="59" spans="2:9" x14ac:dyDescent="0.35">
      <c r="B59" s="393"/>
      <c r="C59" s="414"/>
      <c r="D59" s="425"/>
      <c r="E59" s="415"/>
      <c r="F59" s="415"/>
      <c r="G59" s="427"/>
      <c r="H59" s="427"/>
      <c r="I59" s="414"/>
    </row>
    <row r="60" spans="2:9" x14ac:dyDescent="0.35">
      <c r="B60" s="393"/>
      <c r="C60" s="414"/>
      <c r="D60" s="425"/>
      <c r="E60" s="415"/>
      <c r="F60" s="415"/>
      <c r="G60" s="427"/>
      <c r="H60" s="427"/>
      <c r="I60" s="414"/>
    </row>
  </sheetData>
  <sheetProtection sheet="1" objects="1" scenarios="1" selectLockedCells="1"/>
  <autoFilter ref="A3:I4" xr:uid="{D3368FD4-FD91-484A-B25C-024B2C21630A}"/>
  <sortState xmlns:xlrd2="http://schemas.microsoft.com/office/spreadsheetml/2017/richdata2" ref="B4:I10">
    <sortCondition ref="B4:B10"/>
  </sortState>
  <mergeCells count="1">
    <mergeCell ref="B2:I2"/>
  </mergeCells>
  <dataValidations count="24">
    <dataValidation type="list" allowBlank="1" showErrorMessage="1" sqref="D4" xr:uid="{5301BEA6-F815-46D0-B10E-8854247FDB8C}">
      <formula1>"1,2,3,4,5,6,7,8,9,10,11,12,13,14,15,16,17,18,19,20,21,22,23,24,25,26,27,28,29,30,31"</formula1>
    </dataValidation>
    <dataValidation type="list" allowBlank="1" showErrorMessage="1" sqref="D5" xr:uid="{C024D182-348D-474A-AB2A-61E9B09AEAD4}">
      <formula1>"1,2,3,4,5,6,7,8,9,10,11,12,13,14,15,16,17,18,19,20,21,22,23,24,25,26,27,28,29,30,31"</formula1>
    </dataValidation>
    <dataValidation type="list" allowBlank="1" showErrorMessage="1" sqref="D6" xr:uid="{CA7FEC66-47D2-415D-A423-8E7271736E05}">
      <formula1>"1,2,3,4,5,6,7,8,9,10,11,12,13,14,15,16,17,18,19,20,21,22,23,24,25,26,27,28,29,30,31"</formula1>
    </dataValidation>
    <dataValidation type="list" allowBlank="1" showErrorMessage="1" sqref="D7" xr:uid="{EE0CFB03-F704-4E4B-99CD-65348411537C}">
      <formula1>"1,2,3,4,5,6,7,8,9,10,11,12,13,14,15,16,17,18,19,20,21,22,23,24,25,26,27,28,29,30,31"</formula1>
    </dataValidation>
    <dataValidation type="list" allowBlank="1" showErrorMessage="1" sqref="D8" xr:uid="{61B1F4E1-DA9C-49E5-A8E3-5D17A6D3B5A1}">
      <formula1>"1,2,3,4,5,6,7,8,9,10,11,12,13,14,15,16,17,18,19,20,21,22,23,24,25,26,27,28,29,30,31"</formula1>
    </dataValidation>
    <dataValidation type="list" allowBlank="1" showErrorMessage="1" sqref="D9" xr:uid="{138368FE-C3EC-4A69-AC47-59A0B273750F}">
      <formula1>"1,2,3,4,5,6,7,8,9,10,11,12,13,14,15,16,17,18,19,20,21,22,23,24,25,26,27,28,29,30,31"</formula1>
    </dataValidation>
    <dataValidation type="list" allowBlank="1" showErrorMessage="1" sqref="D10" xr:uid="{9F474121-878A-4984-8E9F-839A87FFDD59}">
      <formula1>"1,2,3,4,5,6,7,8,9,10,11,12,13,14,15,16,17,18,19,20,21,22,23,24,25,26,27,28,29,30,31"</formula1>
    </dataValidation>
    <dataValidation type="list" allowBlank="1" showErrorMessage="1" sqref="D11" xr:uid="{7A26B06F-ED5A-41B5-859E-92253EC8743A}">
      <formula1>"1,2,3,4,5,6,7,8,9,10,11,12,13,14,15,16,17,18,19,20,21,22,23,24,25,26,27,28,29,30,31"</formula1>
    </dataValidation>
    <dataValidation type="list" allowBlank="1" showErrorMessage="1" sqref="G4" xr:uid="{E71D22C8-6B5D-4A3D-AA8C-7412ADCA6310}">
      <formula1>"0,1,2,3,4,5,6,7,8,9,10,11,12,13,14,15,16,17,18,19,20,21,22,23,24,25,26,27,28,29,30,31"</formula1>
    </dataValidation>
    <dataValidation type="list" allowBlank="1" showErrorMessage="1" sqref="G5" xr:uid="{F43FF312-0A1A-46E4-9142-01AA949C7E15}">
      <formula1>"0,1,2,3,4,5,6,7,8,9,10,11,12,13,14,15,16,17,18,19,20,21,22,23,24,25,26,27,28,29,30,31"</formula1>
    </dataValidation>
    <dataValidation type="list" allowBlank="1" showErrorMessage="1" sqref="G6" xr:uid="{0C514B1B-0C9B-4E3C-84AD-DB7FA1E121EA}">
      <formula1>"0,1,2,3,4,5,6,7,8,9,10,11,12,13,14,15,16,17,18,19,20,21,22,23,24,25,26,27,28,29,30,31"</formula1>
    </dataValidation>
    <dataValidation type="list" allowBlank="1" showErrorMessage="1" sqref="G7" xr:uid="{CA5263D0-D646-4984-BDEB-CBE559944F23}">
      <formula1>"0,1,2,3,4,5,6,7,8,9,10,11,12,13,14,15,16,17,18,19,20,21,22,23,24,25,26,27,28,29,30,31"</formula1>
    </dataValidation>
    <dataValidation type="list" allowBlank="1" showErrorMessage="1" sqref="G8" xr:uid="{B629D42C-87A9-44EC-9121-AE958132F305}">
      <formula1>"0,1,2,3,4,5,6,7,8,9,10,11,12,13,14,15,16,17,18,19,20,21,22,23,24,25,26,27,28,29,30,31"</formula1>
    </dataValidation>
    <dataValidation type="list" allowBlank="1" showErrorMessage="1" sqref="G9" xr:uid="{4099554D-E12D-4FFD-9088-CF04C91EA539}">
      <formula1>"0,1,2,3,4,5,6,7,8,9,10,11,12,13,14,15,16,17,18,19,20,21,22,23,24,25,26,27,28,29,30,31"</formula1>
    </dataValidation>
    <dataValidation type="list" allowBlank="1" showErrorMessage="1" sqref="G10" xr:uid="{D28935A8-6575-4675-B934-9971659CCB18}">
      <formula1>"0,1,2,3,4,5,6,7,8,9,10,11,12,13,14,15,16,17,18,19,20,21,22,23,24,25,26,27,28,29,30,31"</formula1>
    </dataValidation>
    <dataValidation type="list" allowBlank="1" showErrorMessage="1" sqref="G11" xr:uid="{4A6BE59D-E9DD-4654-9A8B-963195E89D44}">
      <formula1>"0,1,2,3,4,5,6,7,8,9,10,11,12,13,14,15,16,17,18,19,20,21,22,23,24,25,26,27,28,29,30,31"</formula1>
    </dataValidation>
    <dataValidation type="list" allowBlank="1" showErrorMessage="1" sqref="H4" xr:uid="{F53BC8B2-BD53-40D5-AE39-0DFDCA19C6EA}">
      <formula1>"0,1,2,3,4,5,6,7,8,9,10,11,12,13,14,15,16,17,18,19,20,21,22,23,24,25,26,27,28,29,30,31"</formula1>
    </dataValidation>
    <dataValidation type="list" allowBlank="1" showErrorMessage="1" sqref="H5" xr:uid="{C46C8B15-4FDF-409B-A890-51B5E96C4456}">
      <formula1>"0,1,2,3,4,5,6,7,8,9,10,11,12,13,14,15,16,17,18,19,20,21,22,23,24,25,26,27,28,29,30,31"</formula1>
    </dataValidation>
    <dataValidation type="list" allowBlank="1" showErrorMessage="1" sqref="H6" xr:uid="{A2D123A7-0577-4DCC-81A1-0DDCF4881AF7}">
      <formula1>"0,1,2,3,4,5,6,7,8,9,10,11,12,13,14,15,16,17,18,19,20,21,22,23,24,25,26,27,28,29,30,31"</formula1>
    </dataValidation>
    <dataValidation type="list" allowBlank="1" showErrorMessage="1" sqref="H7" xr:uid="{A2984F5C-4BE9-4216-805A-3F44F86D878B}">
      <formula1>"0,1,2,3,4,5,6,7,8,9,10,11,12,13,14,15,16,17,18,19,20,21,22,23,24,25,26,27,28,29,30,31"</formula1>
    </dataValidation>
    <dataValidation type="list" allowBlank="1" showErrorMessage="1" sqref="H8" xr:uid="{265D02A9-ED11-43D9-82C3-2B705AE6E35D}">
      <formula1>"0,1,2,3,4,5,6,7,8,9,10,11,12,13,14,15,16,17,18,19,20,21,22,23,24,25,26,27,28,29,30,31"</formula1>
    </dataValidation>
    <dataValidation type="list" allowBlank="1" showErrorMessage="1" sqref="H9" xr:uid="{9CFF57EB-6E0B-4654-A956-006336F305A0}">
      <formula1>"0,1,2,3,4,5,6,7,8,9,10,11,12,13,14,15,16,17,18,19,20,21,22,23,24,25,26,27,28,29,30,31"</formula1>
    </dataValidation>
    <dataValidation type="list" allowBlank="1" showErrorMessage="1" sqref="H10" xr:uid="{F7264771-640B-427C-A183-5B049132F932}">
      <formula1>"0,1,2,3,4,5,6,7,8,9,10,11,12,13,14,15,16,17,18,19,20,21,22,23,24,25,26,27,28,29,30,31"</formula1>
    </dataValidation>
    <dataValidation type="list" allowBlank="1" showErrorMessage="1" sqref="H11" xr:uid="{4052442A-FF51-48C3-9F53-331CB62FBF34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800DFE2-1BB5-4808-A5D1-CB2E7555462F}">
          <x14:formula1>
            <xm:f>Daten!$BA$4:$BA$23</xm:f>
          </x14:formula1>
          <xm:sqref>B4</xm:sqref>
        </x14:dataValidation>
        <x14:dataValidation type="list" allowBlank="1" showErrorMessage="1" xr:uid="{446D852D-1632-4E84-8867-562CC062D2B1}">
          <x14:formula1>
            <xm:f>Daten!$BA$4:$BA$23</xm:f>
          </x14:formula1>
          <xm:sqref>B5</xm:sqref>
        </x14:dataValidation>
        <x14:dataValidation type="list" allowBlank="1" showErrorMessage="1" xr:uid="{BB238F64-38B3-4681-AA4A-E49B478B3FBC}">
          <x14:formula1>
            <xm:f>Daten!$BA$4:$BA$23</xm:f>
          </x14:formula1>
          <xm:sqref>B6</xm:sqref>
        </x14:dataValidation>
        <x14:dataValidation type="list" allowBlank="1" showErrorMessage="1" xr:uid="{F0FAB973-1CB9-42A5-B2EE-ADDF27C4A21F}">
          <x14:formula1>
            <xm:f>Daten!$BA$4:$BA$23</xm:f>
          </x14:formula1>
          <xm:sqref>B7</xm:sqref>
        </x14:dataValidation>
        <x14:dataValidation type="list" allowBlank="1" showErrorMessage="1" xr:uid="{EBC9126D-0540-497C-B6BA-D6130DC242DE}">
          <x14:formula1>
            <xm:f>Daten!$BA$4:$BA$23</xm:f>
          </x14:formula1>
          <xm:sqref>B8</xm:sqref>
        </x14:dataValidation>
        <x14:dataValidation type="list" allowBlank="1" showErrorMessage="1" xr:uid="{42A36631-4944-4736-B21A-A95FB9E5A390}">
          <x14:formula1>
            <xm:f>Daten!$BA$4:$BA$23</xm:f>
          </x14:formula1>
          <xm:sqref>B9</xm:sqref>
        </x14:dataValidation>
        <x14:dataValidation type="list" allowBlank="1" showErrorMessage="1" xr:uid="{39307E3D-E75F-4A4E-9E25-77F2D17EC378}">
          <x14:formula1>
            <xm:f>Daten!$BA$4:$BA$23</xm:f>
          </x14:formula1>
          <xm:sqref>B10</xm:sqref>
        </x14:dataValidation>
        <x14:dataValidation type="list" allowBlank="1" showErrorMessage="1" xr:uid="{344C5D56-BA0C-4DF4-AC4F-8A86E9DE15EB}">
          <x14:formula1>
            <xm:f>Daten!$BA$4:$BA$22</xm:f>
          </x14:formula1>
          <xm:sqref>B11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520" customWidth="1"/>
    <col min="2" max="2" width="22.453125" style="231" bestFit="1" customWidth="1"/>
    <col min="3" max="3" width="3.54296875" style="520" customWidth="1"/>
    <col min="4" max="4" width="16.1796875" style="231" hidden="1" customWidth="1"/>
    <col min="5" max="5" width="3.54296875" style="520" hidden="1" customWidth="1"/>
    <col min="6" max="6" width="9.54296875" style="515" hidden="1" customWidth="1"/>
    <col min="7" max="7" width="3.54296875" style="520" hidden="1" customWidth="1"/>
    <col min="8" max="8" width="6.54296875" style="231" hidden="1" customWidth="1"/>
    <col min="9" max="9" width="3.54296875" style="520" hidden="1" customWidth="1"/>
    <col min="10" max="10" width="38.7265625" style="231" bestFit="1" customWidth="1"/>
    <col min="11" max="11" width="12.6328125" style="515" customWidth="1"/>
    <col min="12" max="12" width="27.81640625" style="227" bestFit="1" customWidth="1"/>
    <col min="13" max="13" width="9.453125" style="515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520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515" customWidth="1"/>
    <col min="23" max="23" width="20.54296875" style="231" bestFit="1" customWidth="1"/>
    <col min="24" max="24" width="65.6328125" style="231" customWidth="1"/>
    <col min="25" max="25" width="3.453125" style="520" customWidth="1"/>
    <col min="26" max="26" width="32" style="520" hidden="1" customWidth="1"/>
    <col min="27" max="27" width="18.81640625" style="520" hidden="1" customWidth="1"/>
    <col min="28" max="28" width="23.26953125" style="520" hidden="1" customWidth="1"/>
    <col min="29" max="29" width="20.1796875" style="515" bestFit="1" customWidth="1"/>
    <col min="30" max="30" width="21.26953125" style="520" bestFit="1" customWidth="1"/>
    <col min="31" max="31" width="15.453125" style="520" hidden="1" customWidth="1"/>
    <col min="32" max="32" width="38.7265625" style="520" hidden="1" customWidth="1"/>
    <col min="33" max="33" width="38.26953125" style="520" hidden="1" customWidth="1"/>
    <col min="34" max="34" width="10" style="520" hidden="1" customWidth="1"/>
    <col min="35" max="52" width="11.453125" style="520"/>
    <col min="53" max="53" width="11.453125" style="520" hidden="1" customWidth="1"/>
    <col min="54" max="16384" width="11.453125" style="520"/>
  </cols>
  <sheetData>
    <row r="1" spans="1:84" ht="22" customHeight="1" x14ac:dyDescent="0.35"/>
    <row r="2" spans="1:84" ht="23.15" customHeight="1" x14ac:dyDescent="0.35">
      <c r="J2" s="622" t="s">
        <v>598</v>
      </c>
      <c r="K2" s="622"/>
      <c r="L2" s="622"/>
      <c r="M2" s="622"/>
      <c r="N2" s="622"/>
      <c r="O2" s="622"/>
      <c r="P2" s="622"/>
      <c r="R2" s="623" t="s">
        <v>599</v>
      </c>
      <c r="S2" s="624"/>
      <c r="T2" s="624"/>
      <c r="U2" s="624"/>
      <c r="V2" s="624"/>
      <c r="W2" s="624"/>
      <c r="X2" s="625"/>
    </row>
    <row r="3" spans="1:84" ht="74" x14ac:dyDescent="0.35">
      <c r="A3" s="119"/>
      <c r="B3" s="384" t="s">
        <v>284</v>
      </c>
      <c r="C3" s="119"/>
      <c r="D3" s="382" t="s">
        <v>283</v>
      </c>
      <c r="E3" s="119"/>
      <c r="F3" s="383" t="s">
        <v>269</v>
      </c>
      <c r="G3" s="119"/>
      <c r="H3" s="382" t="s">
        <v>268</v>
      </c>
      <c r="I3" s="119"/>
      <c r="J3" s="384" t="s">
        <v>20</v>
      </c>
      <c r="K3" s="383" t="s">
        <v>364</v>
      </c>
      <c r="L3" s="385" t="s">
        <v>365</v>
      </c>
      <c r="M3" s="386" t="s">
        <v>366</v>
      </c>
      <c r="N3" s="382" t="s">
        <v>436</v>
      </c>
      <c r="O3" s="384" t="s">
        <v>378</v>
      </c>
      <c r="P3" s="382" t="s">
        <v>367</v>
      </c>
      <c r="Q3" s="119"/>
      <c r="R3" s="382" t="s">
        <v>344</v>
      </c>
      <c r="S3" s="382" t="s">
        <v>345</v>
      </c>
      <c r="T3" s="382" t="s">
        <v>346</v>
      </c>
      <c r="U3" s="382" t="s">
        <v>347</v>
      </c>
      <c r="V3" s="388" t="s">
        <v>348</v>
      </c>
      <c r="W3" s="382" t="s">
        <v>430</v>
      </c>
      <c r="X3" s="382" t="s">
        <v>349</v>
      </c>
      <c r="Z3" s="382" t="s">
        <v>370</v>
      </c>
      <c r="AA3" s="382" t="s">
        <v>371</v>
      </c>
      <c r="AB3" s="382" t="s">
        <v>478</v>
      </c>
      <c r="AC3" s="382" t="s">
        <v>379</v>
      </c>
      <c r="AD3" s="382" t="s">
        <v>425</v>
      </c>
      <c r="AE3" s="382" t="s">
        <v>437</v>
      </c>
      <c r="AF3" s="382" t="s">
        <v>655</v>
      </c>
      <c r="AG3" s="382" t="s">
        <v>656</v>
      </c>
      <c r="AH3" s="382" t="s">
        <v>315</v>
      </c>
      <c r="BA3" s="520" t="s">
        <v>645</v>
      </c>
      <c r="CA3" s="447" t="s">
        <v>683</v>
      </c>
      <c r="CB3" s="447" t="s">
        <v>684</v>
      </c>
      <c r="CC3" s="447" t="s">
        <v>685</v>
      </c>
      <c r="CD3" s="447" t="s">
        <v>686</v>
      </c>
      <c r="CE3" s="447" t="s">
        <v>687</v>
      </c>
      <c r="CF3" s="447" t="s">
        <v>688</v>
      </c>
    </row>
    <row r="4" spans="1:84" x14ac:dyDescent="0.35">
      <c r="B4" s="395" t="s">
        <v>281</v>
      </c>
      <c r="C4" s="239"/>
      <c r="D4" s="395" t="s">
        <v>192</v>
      </c>
      <c r="E4" s="239"/>
      <c r="F4" s="397">
        <v>1</v>
      </c>
      <c r="G4" s="239"/>
      <c r="H4" s="395" t="s">
        <v>189</v>
      </c>
      <c r="I4" s="239"/>
      <c r="J4" s="400" t="s">
        <v>362</v>
      </c>
      <c r="K4" s="401" t="s">
        <v>369</v>
      </c>
      <c r="L4" s="421" t="s">
        <v>382</v>
      </c>
      <c r="M4" s="401">
        <v>2</v>
      </c>
      <c r="N4" s="400" t="s">
        <v>10</v>
      </c>
      <c r="O4" s="400" t="s">
        <v>381</v>
      </c>
      <c r="P4" s="402" t="s">
        <v>383</v>
      </c>
      <c r="R4" s="381" t="s">
        <v>451</v>
      </c>
      <c r="S4" s="381" t="s">
        <v>544</v>
      </c>
      <c r="T4" s="381" t="s">
        <v>46</v>
      </c>
      <c r="U4" s="407" t="s">
        <v>565</v>
      </c>
      <c r="V4" s="408">
        <v>1</v>
      </c>
      <c r="W4" s="407" t="s">
        <v>475</v>
      </c>
      <c r="X4" s="409" t="s">
        <v>584</v>
      </c>
      <c r="Z4" s="390" t="s">
        <v>368</v>
      </c>
      <c r="AA4" s="390">
        <v>1</v>
      </c>
      <c r="AB4" s="404" t="s">
        <v>372</v>
      </c>
      <c r="AC4" s="404" t="s">
        <v>374</v>
      </c>
      <c r="AD4" s="404" t="s">
        <v>475</v>
      </c>
      <c r="AE4" s="390">
        <v>0</v>
      </c>
      <c r="AF4" s="404" t="s">
        <v>438</v>
      </c>
      <c r="AG4" s="389" t="s">
        <v>362</v>
      </c>
      <c r="AH4" s="443" t="s">
        <v>58</v>
      </c>
      <c r="BA4" s="520" t="s">
        <v>362</v>
      </c>
    </row>
    <row r="5" spans="1:84" x14ac:dyDescent="0.35">
      <c r="B5" s="396" t="s">
        <v>190</v>
      </c>
      <c r="C5" s="239"/>
      <c r="D5" s="396" t="s">
        <v>188</v>
      </c>
      <c r="E5" s="239"/>
      <c r="F5" s="398">
        <v>2</v>
      </c>
      <c r="G5" s="239"/>
      <c r="H5" s="396" t="s">
        <v>206</v>
      </c>
      <c r="I5" s="239"/>
      <c r="J5" s="376" t="s">
        <v>362</v>
      </c>
      <c r="K5" s="378" t="s">
        <v>369</v>
      </c>
      <c r="L5" s="422">
        <v>1312478</v>
      </c>
      <c r="M5" s="378">
        <v>3</v>
      </c>
      <c r="N5" s="376" t="s">
        <v>10</v>
      </c>
      <c r="O5" s="376" t="s">
        <v>381</v>
      </c>
      <c r="P5" s="379" t="s">
        <v>383</v>
      </c>
      <c r="R5" s="380" t="s">
        <v>689</v>
      </c>
      <c r="S5" s="380" t="s">
        <v>669</v>
      </c>
      <c r="T5" s="380" t="s">
        <v>670</v>
      </c>
      <c r="U5" s="413" t="s">
        <v>670</v>
      </c>
      <c r="V5" s="412">
        <v>1</v>
      </c>
      <c r="W5" s="413" t="s">
        <v>477</v>
      </c>
      <c r="X5" s="411" t="s">
        <v>690</v>
      </c>
      <c r="Z5" s="391" t="s">
        <v>369</v>
      </c>
      <c r="AA5" s="391">
        <v>2</v>
      </c>
      <c r="AB5" s="405" t="s">
        <v>373</v>
      </c>
      <c r="AC5" s="405" t="s">
        <v>376</v>
      </c>
      <c r="AD5" s="260" t="s">
        <v>476</v>
      </c>
      <c r="AE5" s="410"/>
      <c r="AF5" s="405" t="s">
        <v>280</v>
      </c>
      <c r="AG5" s="255" t="s">
        <v>443</v>
      </c>
      <c r="AH5" s="446" t="s">
        <v>57</v>
      </c>
      <c r="BA5" s="520" t="s">
        <v>438</v>
      </c>
    </row>
    <row r="6" spans="1:84" ht="29" x14ac:dyDescent="0.35">
      <c r="B6" s="395" t="s">
        <v>228</v>
      </c>
      <c r="C6" s="239"/>
      <c r="D6" s="395" t="s">
        <v>279</v>
      </c>
      <c r="E6" s="239"/>
      <c r="F6" s="397">
        <v>3</v>
      </c>
      <c r="G6" s="239"/>
      <c r="H6" s="395" t="s">
        <v>181</v>
      </c>
      <c r="I6" s="239"/>
      <c r="J6" s="400" t="s">
        <v>438</v>
      </c>
      <c r="K6" s="401" t="s">
        <v>368</v>
      </c>
      <c r="L6" s="421" t="s">
        <v>439</v>
      </c>
      <c r="M6" s="401">
        <v>2</v>
      </c>
      <c r="N6" s="400" t="s">
        <v>11</v>
      </c>
      <c r="O6" s="400" t="s">
        <v>381</v>
      </c>
      <c r="P6" s="400" t="s">
        <v>440</v>
      </c>
      <c r="R6" s="381" t="s">
        <v>452</v>
      </c>
      <c r="S6" s="381" t="s">
        <v>538</v>
      </c>
      <c r="T6" s="381" t="s">
        <v>537</v>
      </c>
      <c r="U6" s="409" t="s">
        <v>586</v>
      </c>
      <c r="V6" s="408">
        <v>2</v>
      </c>
      <c r="W6" s="407" t="s">
        <v>475</v>
      </c>
      <c r="X6" s="409" t="s">
        <v>657</v>
      </c>
      <c r="Z6" s="410"/>
      <c r="AA6" s="387">
        <v>3</v>
      </c>
      <c r="AB6" s="375"/>
      <c r="AC6" s="404" t="s">
        <v>377</v>
      </c>
      <c r="AD6" s="406" t="s">
        <v>477</v>
      </c>
      <c r="AE6" s="410"/>
      <c r="AF6" s="404" t="s">
        <v>387</v>
      </c>
      <c r="AG6" s="389" t="s">
        <v>312</v>
      </c>
      <c r="AH6" s="443" t="s">
        <v>56</v>
      </c>
      <c r="BA6" s="520" t="s">
        <v>443</v>
      </c>
    </row>
    <row r="7" spans="1:84" x14ac:dyDescent="0.35">
      <c r="B7" s="396" t="s">
        <v>277</v>
      </c>
      <c r="C7" s="239"/>
      <c r="D7" s="396" t="s">
        <v>276</v>
      </c>
      <c r="E7" s="239"/>
      <c r="F7" s="398">
        <v>4</v>
      </c>
      <c r="G7" s="239"/>
      <c r="H7" s="374"/>
      <c r="I7" s="239"/>
      <c r="J7" s="376" t="s">
        <v>443</v>
      </c>
      <c r="K7" s="378" t="s">
        <v>369</v>
      </c>
      <c r="L7" s="422" t="s">
        <v>639</v>
      </c>
      <c r="M7" s="378">
        <v>5</v>
      </c>
      <c r="N7" s="376" t="s">
        <v>10</v>
      </c>
      <c r="O7" s="376" t="s">
        <v>381</v>
      </c>
      <c r="P7" s="379" t="s">
        <v>442</v>
      </c>
      <c r="R7" s="380" t="s">
        <v>453</v>
      </c>
      <c r="S7" s="380" t="s">
        <v>567</v>
      </c>
      <c r="T7" s="380" t="s">
        <v>566</v>
      </c>
      <c r="U7" s="407" t="s">
        <v>595</v>
      </c>
      <c r="V7" s="408">
        <v>2</v>
      </c>
      <c r="W7" s="407" t="s">
        <v>475</v>
      </c>
      <c r="X7" s="409" t="s">
        <v>584</v>
      </c>
      <c r="Z7" s="410"/>
      <c r="AA7" s="253">
        <v>4</v>
      </c>
      <c r="AB7" s="392"/>
      <c r="AC7" s="405" t="s">
        <v>375</v>
      </c>
      <c r="AD7" s="260" t="s">
        <v>426</v>
      </c>
      <c r="AE7" s="410"/>
      <c r="AF7" s="405" t="s">
        <v>275</v>
      </c>
      <c r="AG7" s="255" t="s">
        <v>417</v>
      </c>
      <c r="AH7" s="446" t="s">
        <v>55</v>
      </c>
      <c r="BA7" s="520" t="s">
        <v>312</v>
      </c>
    </row>
    <row r="8" spans="1:84" x14ac:dyDescent="0.35">
      <c r="B8" s="395" t="s">
        <v>472</v>
      </c>
      <c r="C8" s="239"/>
      <c r="D8" s="395" t="s">
        <v>274</v>
      </c>
      <c r="E8" s="239"/>
      <c r="F8" s="397">
        <v>5</v>
      </c>
      <c r="G8" s="239"/>
      <c r="H8" s="393"/>
      <c r="I8" s="239"/>
      <c r="J8" s="400" t="s">
        <v>443</v>
      </c>
      <c r="K8" s="401" t="s">
        <v>369</v>
      </c>
      <c r="L8" s="421" t="s">
        <v>640</v>
      </c>
      <c r="M8" s="401">
        <v>5</v>
      </c>
      <c r="N8" s="400" t="s">
        <v>10</v>
      </c>
      <c r="O8" s="400" t="s">
        <v>381</v>
      </c>
      <c r="P8" s="402" t="s">
        <v>442</v>
      </c>
      <c r="R8" s="381" t="s">
        <v>454</v>
      </c>
      <c r="S8" s="381" t="s">
        <v>543</v>
      </c>
      <c r="T8" s="381" t="s">
        <v>649</v>
      </c>
      <c r="U8" s="407" t="s">
        <v>512</v>
      </c>
      <c r="V8" s="408">
        <v>3</v>
      </c>
      <c r="W8" s="407" t="s">
        <v>475</v>
      </c>
      <c r="X8" s="409" t="s">
        <v>584</v>
      </c>
      <c r="Z8" s="410"/>
      <c r="AA8" s="387">
        <v>5</v>
      </c>
      <c r="AB8" s="392"/>
      <c r="AC8" s="404" t="s">
        <v>380</v>
      </c>
      <c r="AD8" s="406" t="s">
        <v>427</v>
      </c>
      <c r="AE8" s="410"/>
      <c r="AF8" s="404" t="s">
        <v>278</v>
      </c>
      <c r="AG8" s="389" t="s">
        <v>360</v>
      </c>
      <c r="AH8" s="443" t="s">
        <v>54</v>
      </c>
      <c r="BA8" s="520" t="s">
        <v>417</v>
      </c>
    </row>
    <row r="9" spans="1:84" x14ac:dyDescent="0.35">
      <c r="B9" s="396" t="s">
        <v>473</v>
      </c>
      <c r="C9" s="239"/>
      <c r="D9" s="396" t="s">
        <v>273</v>
      </c>
      <c r="E9" s="239"/>
      <c r="F9" s="398">
        <v>6</v>
      </c>
      <c r="G9" s="239"/>
      <c r="H9" s="393"/>
      <c r="I9" s="239"/>
      <c r="J9" s="376" t="s">
        <v>443</v>
      </c>
      <c r="K9" s="378" t="s">
        <v>369</v>
      </c>
      <c r="L9" s="422" t="s">
        <v>441</v>
      </c>
      <c r="M9" s="378">
        <v>2</v>
      </c>
      <c r="N9" s="376" t="s">
        <v>10</v>
      </c>
      <c r="O9" s="376" t="s">
        <v>381</v>
      </c>
      <c r="P9" s="379" t="s">
        <v>442</v>
      </c>
      <c r="R9" s="380" t="s">
        <v>695</v>
      </c>
      <c r="S9" s="380" t="s">
        <v>536</v>
      </c>
      <c r="T9" s="380" t="s">
        <v>535</v>
      </c>
      <c r="U9" s="407" t="s">
        <v>585</v>
      </c>
      <c r="V9" s="408">
        <v>4</v>
      </c>
      <c r="W9" s="407" t="s">
        <v>694</v>
      </c>
      <c r="X9" s="409" t="s">
        <v>696</v>
      </c>
      <c r="Z9" s="410"/>
      <c r="AA9" s="253">
        <v>6</v>
      </c>
      <c r="AB9" s="392"/>
      <c r="AC9" s="405" t="s">
        <v>381</v>
      </c>
      <c r="AD9" s="260" t="s">
        <v>428</v>
      </c>
      <c r="AE9" s="410"/>
      <c r="AF9" s="405" t="s">
        <v>282</v>
      </c>
      <c r="AG9" s="255" t="s">
        <v>424</v>
      </c>
      <c r="AH9" s="446" t="s">
        <v>53</v>
      </c>
      <c r="BA9" s="520" t="s">
        <v>360</v>
      </c>
    </row>
    <row r="10" spans="1:84" x14ac:dyDescent="0.35">
      <c r="B10" s="395" t="s">
        <v>449</v>
      </c>
      <c r="C10" s="239"/>
      <c r="D10" s="374"/>
      <c r="E10" s="239"/>
      <c r="F10" s="397">
        <v>7</v>
      </c>
      <c r="G10" s="239"/>
      <c r="H10" s="393"/>
      <c r="I10" s="239"/>
      <c r="J10" s="400" t="s">
        <v>312</v>
      </c>
      <c r="K10" s="401" t="s">
        <v>369</v>
      </c>
      <c r="L10" s="421" t="s">
        <v>384</v>
      </c>
      <c r="M10" s="401">
        <v>2</v>
      </c>
      <c r="N10" s="400" t="s">
        <v>4</v>
      </c>
      <c r="O10" s="400" t="s">
        <v>381</v>
      </c>
      <c r="P10" s="402" t="s">
        <v>385</v>
      </c>
      <c r="R10" s="381" t="s">
        <v>457</v>
      </c>
      <c r="S10" s="381" t="s">
        <v>559</v>
      </c>
      <c r="T10" s="381" t="s">
        <v>558</v>
      </c>
      <c r="U10" s="407" t="s">
        <v>594</v>
      </c>
      <c r="V10" s="408">
        <v>5</v>
      </c>
      <c r="W10" s="407" t="s">
        <v>476</v>
      </c>
      <c r="X10" s="409" t="s">
        <v>658</v>
      </c>
      <c r="Z10" s="410"/>
      <c r="AA10" s="387">
        <v>7</v>
      </c>
      <c r="AB10" s="392"/>
      <c r="AC10" s="375"/>
      <c r="AD10" s="406" t="s">
        <v>596</v>
      </c>
      <c r="AE10" s="410"/>
      <c r="AF10" s="404" t="s">
        <v>391</v>
      </c>
      <c r="AG10" s="389" t="s">
        <v>408</v>
      </c>
      <c r="AH10" s="443" t="s">
        <v>52</v>
      </c>
      <c r="BA10" s="520" t="s">
        <v>424</v>
      </c>
    </row>
    <row r="11" spans="1:84" x14ac:dyDescent="0.35">
      <c r="B11" s="396" t="s">
        <v>234</v>
      </c>
      <c r="C11" s="239"/>
      <c r="D11" s="393"/>
      <c r="E11" s="239"/>
      <c r="F11" s="398">
        <v>8</v>
      </c>
      <c r="G11" s="239"/>
      <c r="H11" s="393"/>
      <c r="I11" s="239"/>
      <c r="J11" s="376" t="s">
        <v>312</v>
      </c>
      <c r="K11" s="378" t="s">
        <v>369</v>
      </c>
      <c r="L11" s="422" t="s">
        <v>416</v>
      </c>
      <c r="M11" s="378">
        <v>6</v>
      </c>
      <c r="N11" s="376" t="s">
        <v>4</v>
      </c>
      <c r="O11" s="376" t="s">
        <v>381</v>
      </c>
      <c r="P11" s="379" t="s">
        <v>385</v>
      </c>
      <c r="R11" s="380" t="s">
        <v>456</v>
      </c>
      <c r="S11" s="380" t="s">
        <v>553</v>
      </c>
      <c r="T11" s="380" t="s">
        <v>552</v>
      </c>
      <c r="U11" s="407" t="s">
        <v>592</v>
      </c>
      <c r="V11" s="408">
        <v>5</v>
      </c>
      <c r="W11" s="407" t="s">
        <v>475</v>
      </c>
      <c r="X11" s="409" t="s">
        <v>584</v>
      </c>
      <c r="Z11" s="410"/>
      <c r="AA11" s="253">
        <v>8</v>
      </c>
      <c r="AB11" s="392"/>
      <c r="AC11" s="392"/>
      <c r="AD11" s="260" t="s">
        <v>429</v>
      </c>
      <c r="AE11" s="410"/>
      <c r="AF11" s="405" t="s">
        <v>623</v>
      </c>
      <c r="AG11" s="255" t="s">
        <v>412</v>
      </c>
      <c r="AH11" s="446" t="s">
        <v>51</v>
      </c>
      <c r="BA11" s="520" t="s">
        <v>408</v>
      </c>
    </row>
    <row r="12" spans="1:84" x14ac:dyDescent="0.35">
      <c r="B12" s="395" t="s">
        <v>182</v>
      </c>
      <c r="C12" s="239"/>
      <c r="D12" s="393"/>
      <c r="E12" s="239"/>
      <c r="F12" s="397">
        <v>9</v>
      </c>
      <c r="G12" s="239"/>
      <c r="H12" s="393"/>
      <c r="I12" s="239"/>
      <c r="J12" s="400" t="s">
        <v>311</v>
      </c>
      <c r="K12" s="401" t="s">
        <v>368</v>
      </c>
      <c r="L12" s="421" t="s">
        <v>280</v>
      </c>
      <c r="M12" s="401">
        <v>1</v>
      </c>
      <c r="N12" s="400" t="s">
        <v>11</v>
      </c>
      <c r="O12" s="400" t="s">
        <v>375</v>
      </c>
      <c r="P12" s="402" t="s">
        <v>386</v>
      </c>
      <c r="R12" s="381" t="s">
        <v>458</v>
      </c>
      <c r="S12" s="381" t="s">
        <v>551</v>
      </c>
      <c r="T12" s="381" t="s">
        <v>45</v>
      </c>
      <c r="U12" s="407" t="s">
        <v>564</v>
      </c>
      <c r="V12" s="408">
        <v>6</v>
      </c>
      <c r="W12" s="407" t="s">
        <v>475</v>
      </c>
      <c r="X12" s="409" t="s">
        <v>584</v>
      </c>
      <c r="Z12" s="410"/>
      <c r="AA12" s="387">
        <v>9</v>
      </c>
      <c r="AB12" s="392"/>
      <c r="AC12" s="392"/>
      <c r="AD12" s="406" t="s">
        <v>694</v>
      </c>
      <c r="AE12" s="410"/>
      <c r="AF12" s="404" t="s">
        <v>397</v>
      </c>
      <c r="AG12" s="389" t="s">
        <v>395</v>
      </c>
      <c r="AH12" s="443" t="s">
        <v>50</v>
      </c>
      <c r="BA12" s="520" t="s">
        <v>412</v>
      </c>
    </row>
    <row r="13" spans="1:84" x14ac:dyDescent="0.35">
      <c r="B13" s="374"/>
      <c r="C13" s="239"/>
      <c r="D13" s="393"/>
      <c r="E13" s="239"/>
      <c r="F13" s="398">
        <v>10</v>
      </c>
      <c r="G13" s="239"/>
      <c r="H13" s="393"/>
      <c r="I13" s="239"/>
      <c r="J13" s="376" t="s">
        <v>387</v>
      </c>
      <c r="K13" s="378" t="s">
        <v>368</v>
      </c>
      <c r="L13" s="422" t="s">
        <v>357</v>
      </c>
      <c r="M13" s="378">
        <v>3</v>
      </c>
      <c r="N13" s="376" t="s">
        <v>11</v>
      </c>
      <c r="O13" s="376" t="s">
        <v>374</v>
      </c>
      <c r="P13" s="379"/>
      <c r="R13" s="380" t="s">
        <v>459</v>
      </c>
      <c r="S13" s="380" t="s">
        <v>546</v>
      </c>
      <c r="T13" s="380" t="s">
        <v>545</v>
      </c>
      <c r="U13" s="407" t="s">
        <v>589</v>
      </c>
      <c r="V13" s="408">
        <v>7</v>
      </c>
      <c r="W13" s="407" t="s">
        <v>475</v>
      </c>
      <c r="X13" s="409" t="s">
        <v>584</v>
      </c>
      <c r="Z13" s="410"/>
      <c r="AA13" s="253">
        <v>10</v>
      </c>
      <c r="AB13" s="392"/>
      <c r="AC13" s="392"/>
      <c r="AD13" s="375"/>
      <c r="AE13" s="410"/>
      <c r="AF13" s="405" t="s">
        <v>432</v>
      </c>
      <c r="AG13" s="255" t="s">
        <v>363</v>
      </c>
      <c r="AH13" s="446" t="s">
        <v>49</v>
      </c>
      <c r="BA13" s="520" t="s">
        <v>395</v>
      </c>
    </row>
    <row r="14" spans="1:84" x14ac:dyDescent="0.35">
      <c r="B14" s="393"/>
      <c r="C14" s="239"/>
      <c r="D14" s="393"/>
      <c r="E14" s="239"/>
      <c r="F14" s="397">
        <v>11</v>
      </c>
      <c r="G14" s="239"/>
      <c r="H14" s="393"/>
      <c r="I14" s="239"/>
      <c r="J14" s="400" t="s">
        <v>387</v>
      </c>
      <c r="K14" s="401" t="s">
        <v>368</v>
      </c>
      <c r="L14" s="421" t="s">
        <v>388</v>
      </c>
      <c r="M14" s="401">
        <v>3</v>
      </c>
      <c r="N14" s="400" t="s">
        <v>11</v>
      </c>
      <c r="O14" s="400" t="s">
        <v>374</v>
      </c>
      <c r="P14" s="402"/>
      <c r="R14" s="381"/>
      <c r="S14" s="381" t="s">
        <v>665</v>
      </c>
      <c r="T14" s="381" t="s">
        <v>664</v>
      </c>
      <c r="U14" s="413" t="s">
        <v>664</v>
      </c>
      <c r="V14" s="445">
        <v>7</v>
      </c>
      <c r="W14" s="413" t="s">
        <v>475</v>
      </c>
      <c r="X14" s="411" t="s">
        <v>682</v>
      </c>
      <c r="Z14" s="410"/>
      <c r="AA14" s="410"/>
      <c r="AB14" s="392"/>
      <c r="AC14" s="392"/>
      <c r="AD14" s="392"/>
      <c r="AE14" s="410"/>
      <c r="AF14" s="404" t="s">
        <v>692</v>
      </c>
      <c r="AG14" s="389" t="s">
        <v>423</v>
      </c>
      <c r="AH14" s="443" t="s">
        <v>48</v>
      </c>
      <c r="BA14" s="520" t="s">
        <v>363</v>
      </c>
    </row>
    <row r="15" spans="1:84" x14ac:dyDescent="0.35">
      <c r="B15" s="393"/>
      <c r="C15" s="239"/>
      <c r="D15" s="393"/>
      <c r="E15" s="239"/>
      <c r="F15" s="398">
        <v>12</v>
      </c>
      <c r="G15" s="239"/>
      <c r="H15" s="393"/>
      <c r="I15" s="239"/>
      <c r="J15" s="376" t="s">
        <v>387</v>
      </c>
      <c r="K15" s="378" t="s">
        <v>368</v>
      </c>
      <c r="L15" s="422" t="s">
        <v>389</v>
      </c>
      <c r="M15" s="378">
        <v>3</v>
      </c>
      <c r="N15" s="376" t="s">
        <v>11</v>
      </c>
      <c r="O15" s="376" t="s">
        <v>374</v>
      </c>
      <c r="P15" s="379"/>
      <c r="R15" s="380" t="s">
        <v>461</v>
      </c>
      <c r="S15" s="380" t="s">
        <v>548</v>
      </c>
      <c r="T15" s="380" t="s">
        <v>547</v>
      </c>
      <c r="U15" s="407" t="s">
        <v>590</v>
      </c>
      <c r="V15" s="408">
        <v>8</v>
      </c>
      <c r="W15" s="407" t="s">
        <v>475</v>
      </c>
      <c r="X15" s="409" t="s">
        <v>584</v>
      </c>
      <c r="Z15" s="410"/>
      <c r="AA15" s="410"/>
      <c r="AB15" s="392"/>
      <c r="AC15" s="392"/>
      <c r="AD15" s="392"/>
      <c r="AE15" s="410"/>
      <c r="AF15" s="375"/>
      <c r="AG15" s="255" t="s">
        <v>361</v>
      </c>
      <c r="AH15" s="446" t="s">
        <v>47</v>
      </c>
      <c r="BA15" s="520" t="s">
        <v>623</v>
      </c>
    </row>
    <row r="16" spans="1:84" x14ac:dyDescent="0.35">
      <c r="B16" s="393"/>
      <c r="C16" s="239"/>
      <c r="D16" s="393"/>
      <c r="E16" s="239"/>
      <c r="F16" s="397">
        <v>13</v>
      </c>
      <c r="G16" s="239"/>
      <c r="H16" s="393"/>
      <c r="I16" s="239"/>
      <c r="J16" s="400" t="s">
        <v>387</v>
      </c>
      <c r="K16" s="401" t="s">
        <v>368</v>
      </c>
      <c r="L16" s="421" t="s">
        <v>356</v>
      </c>
      <c r="M16" s="401">
        <v>2</v>
      </c>
      <c r="N16" s="400" t="s">
        <v>11</v>
      </c>
      <c r="O16" s="400" t="s">
        <v>374</v>
      </c>
      <c r="P16" s="402"/>
      <c r="R16" s="381" t="s">
        <v>463</v>
      </c>
      <c r="S16" s="381" t="s">
        <v>541</v>
      </c>
      <c r="T16" s="381" t="s">
        <v>44</v>
      </c>
      <c r="U16" s="407" t="s">
        <v>588</v>
      </c>
      <c r="V16" s="408">
        <v>9</v>
      </c>
      <c r="W16" s="407" t="s">
        <v>475</v>
      </c>
      <c r="X16" s="409" t="s">
        <v>584</v>
      </c>
      <c r="Z16" s="410"/>
      <c r="AA16" s="410"/>
      <c r="AB16" s="392"/>
      <c r="AC16" s="392"/>
      <c r="AD16" s="392"/>
      <c r="AE16" s="410"/>
      <c r="AF16" s="375"/>
      <c r="AG16" s="389" t="s">
        <v>12</v>
      </c>
      <c r="AH16" s="375"/>
      <c r="BA16" s="520" t="s">
        <v>423</v>
      </c>
    </row>
    <row r="17" spans="2:53" x14ac:dyDescent="0.35">
      <c r="B17" s="393"/>
      <c r="C17" s="239"/>
      <c r="D17" s="393"/>
      <c r="E17" s="239"/>
      <c r="F17" s="398">
        <v>14</v>
      </c>
      <c r="G17" s="239"/>
      <c r="H17" s="393"/>
      <c r="I17" s="239"/>
      <c r="J17" s="376" t="s">
        <v>417</v>
      </c>
      <c r="K17" s="378" t="s">
        <v>369</v>
      </c>
      <c r="L17" s="422" t="s">
        <v>418</v>
      </c>
      <c r="M17" s="378">
        <v>1</v>
      </c>
      <c r="N17" s="376" t="s">
        <v>10</v>
      </c>
      <c r="O17" s="376" t="s">
        <v>380</v>
      </c>
      <c r="P17" s="379" t="s">
        <v>420</v>
      </c>
      <c r="R17" s="380" t="s">
        <v>626</v>
      </c>
      <c r="S17" s="380" t="s">
        <v>569</v>
      </c>
      <c r="T17" s="380" t="s">
        <v>568</v>
      </c>
      <c r="U17" s="413" t="s">
        <v>568</v>
      </c>
      <c r="V17" s="412">
        <v>10</v>
      </c>
      <c r="W17" s="413" t="s">
        <v>477</v>
      </c>
      <c r="X17" s="411" t="s">
        <v>659</v>
      </c>
      <c r="Z17" s="410"/>
      <c r="AA17" s="410"/>
      <c r="AB17" s="392"/>
      <c r="AC17" s="392"/>
      <c r="AD17" s="392"/>
      <c r="AE17" s="410"/>
      <c r="AF17" s="392"/>
      <c r="AG17" s="255" t="s">
        <v>351</v>
      </c>
      <c r="AH17" s="392"/>
      <c r="BA17" s="520" t="s">
        <v>432</v>
      </c>
    </row>
    <row r="18" spans="2:53" x14ac:dyDescent="0.35">
      <c r="B18" s="393"/>
      <c r="C18" s="239"/>
      <c r="D18" s="393"/>
      <c r="E18" s="239"/>
      <c r="F18" s="397" t="s">
        <v>182</v>
      </c>
      <c r="G18" s="239"/>
      <c r="H18" s="393"/>
      <c r="I18" s="239"/>
      <c r="J18" s="400" t="s">
        <v>417</v>
      </c>
      <c r="K18" s="401" t="s">
        <v>369</v>
      </c>
      <c r="L18" s="421" t="s">
        <v>419</v>
      </c>
      <c r="M18" s="401">
        <v>1</v>
      </c>
      <c r="N18" s="400" t="s">
        <v>10</v>
      </c>
      <c r="O18" s="400" t="s">
        <v>380</v>
      </c>
      <c r="P18" s="402" t="s">
        <v>420</v>
      </c>
      <c r="R18" s="381" t="s">
        <v>464</v>
      </c>
      <c r="S18" s="381" t="s">
        <v>550</v>
      </c>
      <c r="T18" s="381" t="s">
        <v>549</v>
      </c>
      <c r="U18" s="407" t="s">
        <v>591</v>
      </c>
      <c r="V18" s="408">
        <v>10</v>
      </c>
      <c r="W18" s="407" t="s">
        <v>475</v>
      </c>
      <c r="X18" s="409" t="s">
        <v>584</v>
      </c>
      <c r="Z18" s="410"/>
      <c r="AA18" s="410"/>
      <c r="AB18" s="392"/>
      <c r="AC18" s="392"/>
      <c r="AD18" s="392"/>
      <c r="AE18" s="410"/>
      <c r="AF18" s="392"/>
      <c r="AG18" s="389" t="s">
        <v>431</v>
      </c>
      <c r="AH18" s="392"/>
      <c r="BA18" s="520" t="s">
        <v>361</v>
      </c>
    </row>
    <row r="19" spans="2:53" ht="29" x14ac:dyDescent="0.35">
      <c r="B19" s="393"/>
      <c r="C19" s="239"/>
      <c r="D19" s="393"/>
      <c r="E19" s="239"/>
      <c r="F19" s="377"/>
      <c r="G19" s="239"/>
      <c r="H19" s="393"/>
      <c r="I19" s="239"/>
      <c r="J19" s="376" t="s">
        <v>360</v>
      </c>
      <c r="K19" s="378" t="s">
        <v>369</v>
      </c>
      <c r="L19" s="422" t="s">
        <v>313</v>
      </c>
      <c r="M19" s="378">
        <v>4</v>
      </c>
      <c r="N19" s="376" t="s">
        <v>7</v>
      </c>
      <c r="O19" s="376" t="s">
        <v>381</v>
      </c>
      <c r="P19" s="379" t="s">
        <v>385</v>
      </c>
      <c r="R19" s="380" t="s">
        <v>600</v>
      </c>
      <c r="S19" s="380" t="s">
        <v>542</v>
      </c>
      <c r="T19" s="380" t="s">
        <v>572</v>
      </c>
      <c r="U19" s="409" t="s">
        <v>601</v>
      </c>
      <c r="V19" s="408">
        <v>11</v>
      </c>
      <c r="W19" s="407" t="s">
        <v>475</v>
      </c>
      <c r="X19" s="409" t="s">
        <v>608</v>
      </c>
      <c r="Z19" s="410"/>
      <c r="AA19" s="410"/>
      <c r="AB19" s="392"/>
      <c r="AC19" s="392"/>
      <c r="AD19" s="392"/>
      <c r="AE19" s="410"/>
      <c r="AF19" s="392"/>
      <c r="AG19" s="410"/>
      <c r="AH19" s="392"/>
      <c r="BA19" s="520" t="s">
        <v>12</v>
      </c>
    </row>
    <row r="20" spans="2:53" x14ac:dyDescent="0.35">
      <c r="B20" s="393"/>
      <c r="D20" s="393"/>
      <c r="F20" s="394"/>
      <c r="H20" s="393"/>
      <c r="J20" s="400" t="s">
        <v>275</v>
      </c>
      <c r="K20" s="401" t="s">
        <v>368</v>
      </c>
      <c r="L20" s="421" t="s">
        <v>275</v>
      </c>
      <c r="M20" s="401">
        <v>1</v>
      </c>
      <c r="N20" s="400" t="s">
        <v>11</v>
      </c>
      <c r="O20" s="400" t="s">
        <v>375</v>
      </c>
      <c r="P20" s="402" t="s">
        <v>393</v>
      </c>
      <c r="R20" s="381" t="s">
        <v>468</v>
      </c>
      <c r="S20" s="381" t="s">
        <v>529</v>
      </c>
      <c r="T20" s="381" t="s">
        <v>528</v>
      </c>
      <c r="U20" s="407" t="s">
        <v>583</v>
      </c>
      <c r="V20" s="408">
        <v>12</v>
      </c>
      <c r="W20" s="407" t="s">
        <v>475</v>
      </c>
      <c r="X20" s="409" t="s">
        <v>584</v>
      </c>
      <c r="Z20" s="410"/>
      <c r="AA20" s="410"/>
      <c r="AB20" s="392"/>
      <c r="AC20" s="392"/>
      <c r="AD20" s="392"/>
      <c r="AE20" s="410"/>
      <c r="AF20" s="392"/>
      <c r="AG20" s="410"/>
      <c r="AH20" s="392"/>
      <c r="BA20" s="520" t="s">
        <v>351</v>
      </c>
    </row>
    <row r="21" spans="2:53" x14ac:dyDescent="0.35">
      <c r="B21" s="393"/>
      <c r="D21" s="393"/>
      <c r="F21" s="394"/>
      <c r="H21" s="393"/>
      <c r="J21" s="376" t="s">
        <v>424</v>
      </c>
      <c r="K21" s="378" t="s">
        <v>369</v>
      </c>
      <c r="L21" s="422" t="s">
        <v>353</v>
      </c>
      <c r="M21" s="378">
        <v>1</v>
      </c>
      <c r="N21" s="376" t="s">
        <v>5</v>
      </c>
      <c r="O21" s="376" t="s">
        <v>381</v>
      </c>
      <c r="P21" s="379"/>
      <c r="R21" s="380" t="s">
        <v>469</v>
      </c>
      <c r="S21" s="380" t="s">
        <v>557</v>
      </c>
      <c r="T21" s="380" t="s">
        <v>556</v>
      </c>
      <c r="U21" s="407" t="s">
        <v>593</v>
      </c>
      <c r="V21" s="408">
        <v>12</v>
      </c>
      <c r="W21" s="407" t="s">
        <v>475</v>
      </c>
      <c r="X21" s="409" t="s">
        <v>584</v>
      </c>
      <c r="Z21" s="410"/>
      <c r="AA21" s="410"/>
      <c r="AB21" s="392"/>
      <c r="AC21" s="392"/>
      <c r="AD21" s="392"/>
      <c r="AE21" s="410"/>
      <c r="AF21" s="392"/>
      <c r="AG21" s="410"/>
      <c r="AH21" s="392"/>
      <c r="BA21" s="520" t="s">
        <v>692</v>
      </c>
    </row>
    <row r="22" spans="2:53" x14ac:dyDescent="0.35">
      <c r="B22" s="393"/>
      <c r="D22" s="393"/>
      <c r="F22" s="394"/>
      <c r="H22" s="393"/>
      <c r="J22" s="400" t="s">
        <v>424</v>
      </c>
      <c r="K22" s="401" t="s">
        <v>369</v>
      </c>
      <c r="L22" s="421" t="s">
        <v>354</v>
      </c>
      <c r="M22" s="401">
        <v>2</v>
      </c>
      <c r="N22" s="400" t="s">
        <v>5</v>
      </c>
      <c r="O22" s="400" t="s">
        <v>381</v>
      </c>
      <c r="P22" s="402"/>
      <c r="R22" s="381" t="s">
        <v>470</v>
      </c>
      <c r="S22" s="381" t="s">
        <v>555</v>
      </c>
      <c r="T22" s="381" t="s">
        <v>554</v>
      </c>
      <c r="U22" s="407" t="s">
        <v>355</v>
      </c>
      <c r="V22" s="408" t="s">
        <v>615</v>
      </c>
      <c r="W22" s="407" t="s">
        <v>475</v>
      </c>
      <c r="X22" s="409" t="s">
        <v>584</v>
      </c>
      <c r="Z22" s="410"/>
      <c r="AA22" s="410"/>
      <c r="AB22" s="392"/>
      <c r="AC22" s="392"/>
      <c r="AD22" s="392"/>
      <c r="AE22" s="410"/>
      <c r="AF22" s="392"/>
      <c r="AG22" s="410"/>
      <c r="AH22" s="392"/>
      <c r="BA22" s="520" t="s">
        <v>431</v>
      </c>
    </row>
    <row r="23" spans="2:53" x14ac:dyDescent="0.35">
      <c r="B23" s="393"/>
      <c r="D23" s="393"/>
      <c r="F23" s="394"/>
      <c r="H23" s="393"/>
      <c r="J23" s="376" t="s">
        <v>278</v>
      </c>
      <c r="K23" s="378" t="s">
        <v>368</v>
      </c>
      <c r="L23" s="422" t="s">
        <v>278</v>
      </c>
      <c r="M23" s="378">
        <v>1</v>
      </c>
      <c r="N23" s="376" t="s">
        <v>11</v>
      </c>
      <c r="O23" s="376" t="s">
        <v>375</v>
      </c>
      <c r="P23" s="379" t="s">
        <v>386</v>
      </c>
      <c r="R23" s="380" t="s">
        <v>624</v>
      </c>
      <c r="S23" s="380" t="s">
        <v>534</v>
      </c>
      <c r="T23" s="380" t="s">
        <v>533</v>
      </c>
      <c r="U23" s="407" t="s">
        <v>533</v>
      </c>
      <c r="V23" s="408"/>
      <c r="W23" s="407" t="s">
        <v>427</v>
      </c>
      <c r="X23" s="409" t="s">
        <v>607</v>
      </c>
      <c r="Z23" s="410"/>
      <c r="AA23" s="410"/>
      <c r="AB23" s="392"/>
      <c r="AC23" s="392"/>
      <c r="AD23" s="392"/>
      <c r="AE23" s="410"/>
      <c r="AF23" s="392"/>
      <c r="AG23" s="410"/>
      <c r="AH23" s="392"/>
    </row>
    <row r="24" spans="2:53" x14ac:dyDescent="0.35">
      <c r="B24" s="393"/>
      <c r="D24" s="393"/>
      <c r="F24" s="394"/>
      <c r="H24" s="393"/>
      <c r="J24" s="400" t="s">
        <v>408</v>
      </c>
      <c r="K24" s="401" t="s">
        <v>369</v>
      </c>
      <c r="L24" s="421" t="s">
        <v>409</v>
      </c>
      <c r="M24" s="401">
        <v>3</v>
      </c>
      <c r="N24" s="400" t="s">
        <v>10</v>
      </c>
      <c r="O24" s="400" t="s">
        <v>375</v>
      </c>
      <c r="P24" s="402"/>
      <c r="R24" s="381" t="s">
        <v>625</v>
      </c>
      <c r="S24" s="381" t="s">
        <v>540</v>
      </c>
      <c r="T24" s="381" t="s">
        <v>582</v>
      </c>
      <c r="U24" s="407" t="s">
        <v>582</v>
      </c>
      <c r="V24" s="408"/>
      <c r="W24" s="407" t="s">
        <v>427</v>
      </c>
      <c r="X24" s="409" t="s">
        <v>610</v>
      </c>
      <c r="Z24" s="410"/>
      <c r="AA24" s="410"/>
      <c r="AB24" s="392"/>
      <c r="AC24" s="392"/>
      <c r="AD24" s="392"/>
      <c r="AE24" s="410"/>
      <c r="AF24" s="392"/>
      <c r="AG24" s="410"/>
      <c r="AH24" s="392"/>
    </row>
    <row r="25" spans="2:53" x14ac:dyDescent="0.35">
      <c r="B25" s="393"/>
      <c r="D25" s="393"/>
      <c r="F25" s="394"/>
      <c r="H25" s="393"/>
      <c r="J25" s="376" t="s">
        <v>408</v>
      </c>
      <c r="K25" s="378" t="s">
        <v>369</v>
      </c>
      <c r="L25" s="422" t="s">
        <v>410</v>
      </c>
      <c r="M25" s="378">
        <v>1</v>
      </c>
      <c r="N25" s="376" t="s">
        <v>10</v>
      </c>
      <c r="O25" s="376" t="s">
        <v>375</v>
      </c>
      <c r="P25" s="379"/>
      <c r="R25" s="380" t="s">
        <v>627</v>
      </c>
      <c r="S25" s="380" t="s">
        <v>561</v>
      </c>
      <c r="T25" s="380" t="s">
        <v>560</v>
      </c>
      <c r="U25" s="407" t="s">
        <v>560</v>
      </c>
      <c r="V25" s="408"/>
      <c r="W25" s="407" t="s">
        <v>427</v>
      </c>
      <c r="X25" s="409" t="s">
        <v>611</v>
      </c>
      <c r="Z25" s="410"/>
      <c r="AA25" s="410"/>
      <c r="AB25" s="392"/>
      <c r="AC25" s="392"/>
      <c r="AD25" s="392"/>
      <c r="AE25" s="410"/>
      <c r="AF25" s="392"/>
      <c r="AG25" s="410"/>
      <c r="AH25" s="392"/>
    </row>
    <row r="26" spans="2:53" x14ac:dyDescent="0.35">
      <c r="B26" s="393"/>
      <c r="D26" s="393"/>
      <c r="F26" s="394"/>
      <c r="H26" s="393"/>
      <c r="J26" s="400" t="s">
        <v>408</v>
      </c>
      <c r="K26" s="401" t="s">
        <v>369</v>
      </c>
      <c r="L26" s="421" t="s">
        <v>411</v>
      </c>
      <c r="M26" s="401">
        <v>1</v>
      </c>
      <c r="N26" s="400" t="s">
        <v>10</v>
      </c>
      <c r="O26" s="400" t="s">
        <v>375</v>
      </c>
      <c r="P26" s="402"/>
      <c r="R26" s="381" t="s">
        <v>628</v>
      </c>
      <c r="S26" s="381" t="s">
        <v>532</v>
      </c>
      <c r="T26" s="381" t="s">
        <v>580</v>
      </c>
      <c r="U26" s="407" t="s">
        <v>580</v>
      </c>
      <c r="V26" s="408"/>
      <c r="W26" s="407" t="s">
        <v>427</v>
      </c>
      <c r="X26" s="409" t="s">
        <v>606</v>
      </c>
      <c r="Z26" s="410"/>
      <c r="AA26" s="410"/>
      <c r="AB26" s="392"/>
      <c r="AC26" s="392"/>
      <c r="AD26" s="392"/>
      <c r="AE26" s="410"/>
      <c r="AF26" s="392"/>
      <c r="AG26" s="410"/>
      <c r="AH26" s="392"/>
    </row>
    <row r="27" spans="2:53" x14ac:dyDescent="0.35">
      <c r="B27" s="393"/>
      <c r="D27" s="393"/>
      <c r="F27" s="394"/>
      <c r="H27" s="393"/>
      <c r="J27" s="376" t="s">
        <v>412</v>
      </c>
      <c r="K27" s="378" t="s">
        <v>369</v>
      </c>
      <c r="L27" s="422" t="s">
        <v>413</v>
      </c>
      <c r="M27" s="378">
        <v>2</v>
      </c>
      <c r="N27" s="376" t="s">
        <v>10</v>
      </c>
      <c r="O27" s="376" t="s">
        <v>375</v>
      </c>
      <c r="P27" s="379"/>
      <c r="R27" s="380" t="s">
        <v>631</v>
      </c>
      <c r="S27" s="380" t="s">
        <v>539</v>
      </c>
      <c r="T27" s="380" t="s">
        <v>581</v>
      </c>
      <c r="U27" s="407" t="s">
        <v>587</v>
      </c>
      <c r="V27" s="408"/>
      <c r="W27" s="407" t="s">
        <v>427</v>
      </c>
      <c r="X27" s="409" t="s">
        <v>609</v>
      </c>
      <c r="Z27" s="410"/>
      <c r="AA27" s="410"/>
      <c r="AB27" s="392"/>
      <c r="AC27" s="392"/>
      <c r="AD27" s="392"/>
      <c r="AE27" s="410"/>
      <c r="AF27" s="392"/>
      <c r="AG27" s="410"/>
      <c r="AH27" s="392"/>
    </row>
    <row r="28" spans="2:53" x14ac:dyDescent="0.35">
      <c r="B28" s="393"/>
      <c r="D28" s="393"/>
      <c r="F28" s="394"/>
      <c r="H28" s="393"/>
      <c r="J28" s="400" t="s">
        <v>412</v>
      </c>
      <c r="K28" s="401" t="s">
        <v>369</v>
      </c>
      <c r="L28" s="421" t="s">
        <v>415</v>
      </c>
      <c r="M28" s="401">
        <v>2</v>
      </c>
      <c r="N28" s="400" t="s">
        <v>10</v>
      </c>
      <c r="O28" s="400" t="s">
        <v>375</v>
      </c>
      <c r="P28" s="402"/>
      <c r="R28" s="381" t="s">
        <v>633</v>
      </c>
      <c r="S28" s="381" t="s">
        <v>571</v>
      </c>
      <c r="T28" s="381" t="s">
        <v>570</v>
      </c>
      <c r="U28" s="407" t="s">
        <v>570</v>
      </c>
      <c r="V28" s="408"/>
      <c r="W28" s="407" t="s">
        <v>427</v>
      </c>
      <c r="X28" s="409" t="s">
        <v>612</v>
      </c>
      <c r="Z28" s="410"/>
      <c r="AA28" s="410"/>
      <c r="AB28" s="392"/>
      <c r="AC28" s="392"/>
      <c r="AD28" s="392"/>
      <c r="AE28" s="410"/>
      <c r="AF28" s="392"/>
      <c r="AG28" s="410"/>
      <c r="AH28" s="392"/>
    </row>
    <row r="29" spans="2:53" x14ac:dyDescent="0.35">
      <c r="B29" s="393"/>
      <c r="D29" s="393"/>
      <c r="F29" s="394"/>
      <c r="H29" s="393"/>
      <c r="J29" s="376" t="s">
        <v>412</v>
      </c>
      <c r="K29" s="378" t="s">
        <v>369</v>
      </c>
      <c r="L29" s="422" t="s">
        <v>414</v>
      </c>
      <c r="M29" s="378">
        <v>4</v>
      </c>
      <c r="N29" s="376" t="s">
        <v>7</v>
      </c>
      <c r="O29" s="376" t="s">
        <v>375</v>
      </c>
      <c r="P29" s="379"/>
      <c r="R29" s="380" t="s">
        <v>634</v>
      </c>
      <c r="S29" s="380" t="s">
        <v>574</v>
      </c>
      <c r="T29" s="380" t="s">
        <v>573</v>
      </c>
      <c r="U29" s="407" t="s">
        <v>604</v>
      </c>
      <c r="V29" s="408"/>
      <c r="W29" s="407" t="s">
        <v>427</v>
      </c>
      <c r="X29" s="409" t="s">
        <v>614</v>
      </c>
      <c r="Z29" s="410"/>
      <c r="AA29" s="410"/>
      <c r="AB29" s="392"/>
      <c r="AC29" s="392"/>
      <c r="AD29" s="392"/>
      <c r="AE29" s="410"/>
      <c r="AF29" s="392"/>
      <c r="AG29" s="410"/>
      <c r="AH29" s="392"/>
    </row>
    <row r="30" spans="2:53" x14ac:dyDescent="0.35">
      <c r="B30" s="393"/>
      <c r="D30" s="393"/>
      <c r="F30" s="394"/>
      <c r="H30" s="393"/>
      <c r="J30" s="400" t="s">
        <v>395</v>
      </c>
      <c r="K30" s="401" t="s">
        <v>369</v>
      </c>
      <c r="L30" s="421" t="s">
        <v>396</v>
      </c>
      <c r="M30" s="401">
        <v>2</v>
      </c>
      <c r="N30" s="400" t="s">
        <v>10</v>
      </c>
      <c r="O30" s="400" t="s">
        <v>375</v>
      </c>
      <c r="P30" s="402"/>
      <c r="R30" s="381" t="s">
        <v>635</v>
      </c>
      <c r="S30" s="381" t="s">
        <v>531</v>
      </c>
      <c r="T30" s="381" t="s">
        <v>530</v>
      </c>
      <c r="U30" s="407" t="s">
        <v>530</v>
      </c>
      <c r="V30" s="408"/>
      <c r="W30" s="407" t="s">
        <v>427</v>
      </c>
      <c r="X30" s="409" t="s">
        <v>605</v>
      </c>
      <c r="Z30" s="410"/>
      <c r="AA30" s="410"/>
      <c r="AB30" s="392"/>
      <c r="AC30" s="392"/>
      <c r="AD30" s="392"/>
      <c r="AE30" s="410"/>
      <c r="AF30" s="392"/>
      <c r="AG30" s="410"/>
      <c r="AH30" s="392"/>
    </row>
    <row r="31" spans="2:53" x14ac:dyDescent="0.35">
      <c r="B31" s="393"/>
      <c r="D31" s="393"/>
      <c r="F31" s="394"/>
      <c r="H31" s="393"/>
      <c r="J31" s="376" t="s">
        <v>395</v>
      </c>
      <c r="K31" s="378" t="s">
        <v>369</v>
      </c>
      <c r="L31" s="422">
        <v>406900101</v>
      </c>
      <c r="M31" s="378">
        <v>2</v>
      </c>
      <c r="N31" s="376" t="s">
        <v>10</v>
      </c>
      <c r="O31" s="376" t="s">
        <v>375</v>
      </c>
      <c r="P31" s="379"/>
      <c r="R31" s="380" t="s">
        <v>674</v>
      </c>
      <c r="S31" s="380" t="s">
        <v>666</v>
      </c>
      <c r="T31" s="380" t="s">
        <v>672</v>
      </c>
      <c r="U31" s="407" t="s">
        <v>672</v>
      </c>
      <c r="V31" s="408"/>
      <c r="W31" s="407" t="s">
        <v>427</v>
      </c>
      <c r="X31" s="409" t="s">
        <v>607</v>
      </c>
      <c r="Z31" s="410"/>
      <c r="AA31" s="410"/>
      <c r="AB31" s="392"/>
      <c r="AC31" s="392"/>
      <c r="AD31" s="392"/>
      <c r="AE31" s="410"/>
      <c r="AF31" s="392"/>
      <c r="AG31" s="410"/>
      <c r="AH31" s="392"/>
    </row>
    <row r="32" spans="2:53" x14ac:dyDescent="0.35">
      <c r="B32" s="393"/>
      <c r="D32" s="393"/>
      <c r="F32" s="394"/>
      <c r="H32" s="393"/>
      <c r="J32" s="400" t="s">
        <v>282</v>
      </c>
      <c r="K32" s="401" t="s">
        <v>368</v>
      </c>
      <c r="L32" s="421" t="s">
        <v>282</v>
      </c>
      <c r="M32" s="401">
        <v>1</v>
      </c>
      <c r="N32" s="400" t="s">
        <v>17</v>
      </c>
      <c r="O32" s="400" t="s">
        <v>374</v>
      </c>
      <c r="P32" s="402" t="s">
        <v>394</v>
      </c>
      <c r="R32" s="381" t="s">
        <v>676</v>
      </c>
      <c r="S32" s="381" t="s">
        <v>671</v>
      </c>
      <c r="T32" s="381" t="s">
        <v>673</v>
      </c>
      <c r="U32" s="407" t="s">
        <v>677</v>
      </c>
      <c r="V32" s="408"/>
      <c r="W32" s="407" t="s">
        <v>427</v>
      </c>
      <c r="X32" s="409" t="s">
        <v>607</v>
      </c>
      <c r="Z32" s="410"/>
      <c r="AA32" s="410"/>
      <c r="AB32" s="392"/>
      <c r="AC32" s="392"/>
      <c r="AD32" s="392"/>
      <c r="AE32" s="410"/>
      <c r="AF32" s="392"/>
      <c r="AG32" s="410"/>
      <c r="AH32" s="392"/>
    </row>
    <row r="33" spans="2:34" x14ac:dyDescent="0.35">
      <c r="B33" s="393"/>
      <c r="D33" s="393"/>
      <c r="F33" s="394"/>
      <c r="H33" s="393"/>
      <c r="J33" s="376" t="s">
        <v>282</v>
      </c>
      <c r="K33" s="378" t="s">
        <v>368</v>
      </c>
      <c r="L33" s="422" t="s">
        <v>422</v>
      </c>
      <c r="M33" s="378">
        <v>1</v>
      </c>
      <c r="N33" s="376" t="s">
        <v>17</v>
      </c>
      <c r="O33" s="376" t="s">
        <v>374</v>
      </c>
      <c r="P33" s="379" t="s">
        <v>394</v>
      </c>
      <c r="R33" s="380" t="s">
        <v>680</v>
      </c>
      <c r="S33" s="380" t="s">
        <v>663</v>
      </c>
      <c r="T33" s="380" t="s">
        <v>662</v>
      </c>
      <c r="U33" s="407" t="s">
        <v>662</v>
      </c>
      <c r="V33" s="408"/>
      <c r="W33" s="407" t="s">
        <v>427</v>
      </c>
      <c r="X33" s="409" t="s">
        <v>681</v>
      </c>
      <c r="Z33" s="410"/>
      <c r="AA33" s="410"/>
      <c r="AB33" s="392"/>
      <c r="AC33" s="392"/>
      <c r="AD33" s="392"/>
      <c r="AE33" s="410"/>
      <c r="AF33" s="392"/>
      <c r="AG33" s="410"/>
      <c r="AH33" s="392"/>
    </row>
    <row r="34" spans="2:34" x14ac:dyDescent="0.35">
      <c r="B34" s="393"/>
      <c r="D34" s="393"/>
      <c r="F34" s="394"/>
      <c r="H34" s="393"/>
      <c r="J34" s="400" t="s">
        <v>282</v>
      </c>
      <c r="K34" s="401" t="s">
        <v>368</v>
      </c>
      <c r="L34" s="421" t="s">
        <v>358</v>
      </c>
      <c r="M34" s="401">
        <v>1</v>
      </c>
      <c r="N34" s="400" t="s">
        <v>17</v>
      </c>
      <c r="O34" s="400" t="s">
        <v>374</v>
      </c>
      <c r="P34" s="402" t="s">
        <v>394</v>
      </c>
      <c r="R34" s="381" t="s">
        <v>629</v>
      </c>
      <c r="S34" s="381">
        <v>0</v>
      </c>
      <c r="T34" s="381" t="s">
        <v>577</v>
      </c>
      <c r="U34" s="407" t="s">
        <v>613</v>
      </c>
      <c r="V34" s="408"/>
      <c r="W34" s="407" t="s">
        <v>428</v>
      </c>
      <c r="X34" s="409" t="s">
        <v>602</v>
      </c>
      <c r="Z34" s="410"/>
      <c r="AA34" s="410"/>
      <c r="AB34" s="392"/>
      <c r="AC34" s="392"/>
      <c r="AD34" s="392"/>
      <c r="AE34" s="410"/>
      <c r="AF34" s="392"/>
      <c r="AG34" s="410"/>
      <c r="AH34" s="392"/>
    </row>
    <row r="35" spans="2:34" x14ac:dyDescent="0.35">
      <c r="B35" s="393"/>
      <c r="D35" s="393"/>
      <c r="F35" s="394"/>
      <c r="H35" s="393"/>
      <c r="J35" s="376" t="s">
        <v>282</v>
      </c>
      <c r="K35" s="378" t="s">
        <v>368</v>
      </c>
      <c r="L35" s="422" t="s">
        <v>421</v>
      </c>
      <c r="M35" s="378">
        <v>2</v>
      </c>
      <c r="N35" s="376" t="s">
        <v>17</v>
      </c>
      <c r="O35" s="376" t="s">
        <v>374</v>
      </c>
      <c r="P35" s="379" t="s">
        <v>394</v>
      </c>
      <c r="R35" s="380" t="s">
        <v>630</v>
      </c>
      <c r="S35" s="380">
        <v>3529000972</v>
      </c>
      <c r="T35" s="380"/>
      <c r="U35" s="407" t="s">
        <v>613</v>
      </c>
      <c r="V35" s="408"/>
      <c r="W35" s="407" t="s">
        <v>428</v>
      </c>
      <c r="X35" s="409" t="s">
        <v>603</v>
      </c>
      <c r="Z35" s="410"/>
      <c r="AA35" s="410"/>
      <c r="AB35" s="392"/>
      <c r="AC35" s="392"/>
      <c r="AD35" s="392"/>
      <c r="AE35" s="410"/>
      <c r="AF35" s="392"/>
      <c r="AG35" s="410"/>
      <c r="AH35" s="392"/>
    </row>
    <row r="36" spans="2:34" x14ac:dyDescent="0.35">
      <c r="B36" s="393"/>
      <c r="D36" s="393"/>
      <c r="F36" s="394"/>
      <c r="H36" s="393"/>
      <c r="J36" s="400" t="s">
        <v>282</v>
      </c>
      <c r="K36" s="401" t="s">
        <v>368</v>
      </c>
      <c r="L36" s="421" t="s">
        <v>390</v>
      </c>
      <c r="M36" s="401">
        <v>3</v>
      </c>
      <c r="N36" s="400" t="s">
        <v>17</v>
      </c>
      <c r="O36" s="400" t="s">
        <v>374</v>
      </c>
      <c r="P36" s="402" t="s">
        <v>394</v>
      </c>
      <c r="R36" s="381" t="s">
        <v>632</v>
      </c>
      <c r="S36" s="381" t="s">
        <v>576</v>
      </c>
      <c r="T36" s="381" t="s">
        <v>575</v>
      </c>
      <c r="U36" s="407" t="s">
        <v>575</v>
      </c>
      <c r="V36" s="408"/>
      <c r="W36" s="407" t="s">
        <v>596</v>
      </c>
      <c r="X36" s="409" t="s">
        <v>597</v>
      </c>
      <c r="Z36" s="410"/>
      <c r="AA36" s="410"/>
      <c r="AB36" s="392"/>
      <c r="AC36" s="392"/>
      <c r="AD36" s="392"/>
      <c r="AE36" s="410"/>
      <c r="AF36" s="392"/>
      <c r="AG36" s="410"/>
      <c r="AH36" s="392"/>
    </row>
    <row r="37" spans="2:34" x14ac:dyDescent="0.35">
      <c r="B37" s="393"/>
      <c r="D37" s="393"/>
      <c r="F37" s="394"/>
      <c r="H37" s="393"/>
      <c r="J37" s="376" t="s">
        <v>363</v>
      </c>
      <c r="K37" s="378" t="s">
        <v>369</v>
      </c>
      <c r="L37" s="422" t="s">
        <v>313</v>
      </c>
      <c r="M37" s="378">
        <v>2</v>
      </c>
      <c r="N37" s="376"/>
      <c r="O37" s="376" t="s">
        <v>381</v>
      </c>
      <c r="P37" s="379" t="s">
        <v>385</v>
      </c>
      <c r="R37" s="380" t="s">
        <v>642</v>
      </c>
      <c r="S37" s="380" t="s">
        <v>563</v>
      </c>
      <c r="T37" s="380" t="s">
        <v>562</v>
      </c>
      <c r="U37" s="407" t="s">
        <v>562</v>
      </c>
      <c r="V37" s="408"/>
      <c r="W37" s="407" t="s">
        <v>596</v>
      </c>
      <c r="X37" s="409" t="s">
        <v>643</v>
      </c>
      <c r="Z37" s="410"/>
      <c r="AA37" s="410"/>
      <c r="AB37" s="392"/>
      <c r="AC37" s="392"/>
      <c r="AD37" s="392"/>
      <c r="AE37" s="410"/>
      <c r="AF37" s="392"/>
      <c r="AG37" s="410"/>
      <c r="AH37" s="392"/>
    </row>
    <row r="38" spans="2:34" x14ac:dyDescent="0.35">
      <c r="B38" s="393"/>
      <c r="D38" s="393"/>
      <c r="F38" s="394"/>
      <c r="H38" s="393"/>
      <c r="J38" s="400" t="s">
        <v>391</v>
      </c>
      <c r="K38" s="401" t="s">
        <v>368</v>
      </c>
      <c r="L38" s="421" t="s">
        <v>104</v>
      </c>
      <c r="M38" s="401">
        <v>1</v>
      </c>
      <c r="N38" s="400" t="s">
        <v>11</v>
      </c>
      <c r="O38" s="400" t="s">
        <v>375</v>
      </c>
      <c r="P38" s="402" t="s">
        <v>392</v>
      </c>
      <c r="R38" s="381" t="s">
        <v>678</v>
      </c>
      <c r="S38" s="381" t="s">
        <v>661</v>
      </c>
      <c r="T38" s="381" t="s">
        <v>660</v>
      </c>
      <c r="U38" s="407" t="s">
        <v>660</v>
      </c>
      <c r="V38" s="408"/>
      <c r="W38" s="407" t="s">
        <v>596</v>
      </c>
      <c r="X38" s="409" t="s">
        <v>679</v>
      </c>
      <c r="Z38" s="410"/>
      <c r="AA38" s="410"/>
      <c r="AB38" s="392"/>
      <c r="AC38" s="392"/>
      <c r="AD38" s="392"/>
      <c r="AE38" s="410"/>
      <c r="AF38" s="392"/>
      <c r="AG38" s="410"/>
      <c r="AH38" s="392"/>
    </row>
    <row r="39" spans="2:34" x14ac:dyDescent="0.35">
      <c r="B39" s="393"/>
      <c r="D39" s="393"/>
      <c r="F39" s="394"/>
      <c r="H39" s="393"/>
      <c r="J39" s="376" t="s">
        <v>391</v>
      </c>
      <c r="K39" s="378" t="s">
        <v>368</v>
      </c>
      <c r="L39" s="422" t="s">
        <v>398</v>
      </c>
      <c r="M39" s="378">
        <v>1</v>
      </c>
      <c r="N39" s="376" t="s">
        <v>11</v>
      </c>
      <c r="O39" s="376" t="s">
        <v>375</v>
      </c>
      <c r="P39" s="379" t="s">
        <v>392</v>
      </c>
      <c r="R39" s="380" t="s">
        <v>675</v>
      </c>
      <c r="S39" s="380" t="s">
        <v>668</v>
      </c>
      <c r="T39" s="380" t="s">
        <v>667</v>
      </c>
      <c r="U39" s="407" t="s">
        <v>667</v>
      </c>
      <c r="V39" s="408"/>
      <c r="W39" s="407" t="s">
        <v>596</v>
      </c>
      <c r="X39" s="409" t="s">
        <v>679</v>
      </c>
      <c r="Z39" s="410"/>
      <c r="AA39" s="410"/>
      <c r="AB39" s="392"/>
      <c r="AC39" s="392"/>
      <c r="AD39" s="392"/>
      <c r="AE39" s="410"/>
      <c r="AF39" s="392"/>
      <c r="AG39" s="410"/>
      <c r="AH39" s="392"/>
    </row>
    <row r="40" spans="2:34" ht="29" x14ac:dyDescent="0.35">
      <c r="B40" s="393"/>
      <c r="D40" s="393"/>
      <c r="F40" s="394"/>
      <c r="H40" s="393"/>
      <c r="J40" s="400" t="s">
        <v>623</v>
      </c>
      <c r="K40" s="401" t="s">
        <v>368</v>
      </c>
      <c r="L40" s="421" t="s">
        <v>435</v>
      </c>
      <c r="M40" s="401">
        <v>10</v>
      </c>
      <c r="N40" s="400"/>
      <c r="O40" s="400" t="s">
        <v>375</v>
      </c>
      <c r="P40" s="402" t="s">
        <v>434</v>
      </c>
      <c r="R40" s="222"/>
      <c r="S40" s="222"/>
      <c r="T40" s="222"/>
      <c r="U40" s="222"/>
      <c r="V40" s="222"/>
      <c r="W40" s="222"/>
      <c r="X40" s="222"/>
      <c r="Z40" s="410"/>
      <c r="AA40" s="410"/>
      <c r="AB40" s="392"/>
      <c r="AC40" s="392"/>
      <c r="AD40" s="392"/>
      <c r="AE40" s="410"/>
      <c r="AF40" s="392"/>
      <c r="AG40" s="410"/>
      <c r="AH40" s="392"/>
    </row>
    <row r="41" spans="2:34" x14ac:dyDescent="0.35">
      <c r="B41" s="393"/>
      <c r="D41" s="393"/>
      <c r="F41" s="394"/>
      <c r="H41" s="393"/>
      <c r="J41" s="376" t="s">
        <v>397</v>
      </c>
      <c r="K41" s="378" t="s">
        <v>368</v>
      </c>
      <c r="L41" s="422" t="s">
        <v>579</v>
      </c>
      <c r="M41" s="378">
        <v>3</v>
      </c>
      <c r="N41" s="376" t="s">
        <v>11</v>
      </c>
      <c r="O41" s="376" t="s">
        <v>374</v>
      </c>
      <c r="P41" s="379"/>
      <c r="R41" s="403"/>
      <c r="S41" s="403"/>
      <c r="T41" s="403"/>
      <c r="U41" s="403"/>
      <c r="V41" s="403"/>
      <c r="W41" s="403"/>
      <c r="X41" s="403"/>
      <c r="Z41" s="410"/>
      <c r="AA41" s="410"/>
      <c r="AB41" s="392"/>
      <c r="AC41" s="392"/>
      <c r="AD41" s="392"/>
      <c r="AE41" s="410"/>
      <c r="AF41" s="392"/>
      <c r="AG41" s="410"/>
      <c r="AH41" s="392"/>
    </row>
    <row r="42" spans="2:34" x14ac:dyDescent="0.35">
      <c r="B42" s="393"/>
      <c r="D42" s="393"/>
      <c r="F42" s="394"/>
      <c r="H42" s="393"/>
      <c r="J42" s="400" t="s">
        <v>397</v>
      </c>
      <c r="K42" s="401" t="s">
        <v>368</v>
      </c>
      <c r="L42" s="421" t="s">
        <v>359</v>
      </c>
      <c r="M42" s="401">
        <v>1</v>
      </c>
      <c r="N42" s="400" t="s">
        <v>11</v>
      </c>
      <c r="O42" s="400" t="s">
        <v>374</v>
      </c>
      <c r="P42" s="402"/>
      <c r="R42" s="403"/>
      <c r="S42" s="403"/>
      <c r="T42" s="403"/>
      <c r="U42" s="403"/>
      <c r="V42" s="403"/>
      <c r="W42" s="403"/>
      <c r="X42" s="403"/>
      <c r="Z42" s="410"/>
      <c r="AA42" s="410"/>
      <c r="AB42" s="392"/>
      <c r="AC42" s="392"/>
      <c r="AD42" s="392"/>
      <c r="AE42" s="410"/>
      <c r="AF42" s="392"/>
      <c r="AG42" s="410"/>
      <c r="AH42" s="392"/>
    </row>
    <row r="43" spans="2:34" x14ac:dyDescent="0.35">
      <c r="B43" s="393"/>
      <c r="D43" s="393"/>
      <c r="F43" s="394"/>
      <c r="H43" s="393"/>
      <c r="J43" s="376" t="s">
        <v>397</v>
      </c>
      <c r="K43" s="378" t="s">
        <v>368</v>
      </c>
      <c r="L43" s="422" t="s">
        <v>578</v>
      </c>
      <c r="M43" s="378">
        <v>3</v>
      </c>
      <c r="N43" s="376" t="s">
        <v>11</v>
      </c>
      <c r="O43" s="376" t="s">
        <v>374</v>
      </c>
      <c r="P43" s="379"/>
      <c r="R43" s="403"/>
      <c r="S43" s="403"/>
      <c r="T43" s="403"/>
      <c r="U43" s="403"/>
      <c r="V43" s="403"/>
      <c r="W43" s="403"/>
      <c r="X43" s="403"/>
      <c r="Z43" s="410"/>
      <c r="AA43" s="410"/>
      <c r="AB43" s="392"/>
      <c r="AC43" s="392"/>
      <c r="AD43" s="392"/>
      <c r="AE43" s="410"/>
      <c r="AF43" s="392"/>
      <c r="AG43" s="410"/>
      <c r="AH43" s="392"/>
    </row>
    <row r="44" spans="2:34" x14ac:dyDescent="0.35">
      <c r="B44" s="393"/>
      <c r="D44" s="393"/>
      <c r="F44" s="394"/>
      <c r="H44" s="393"/>
      <c r="J44" s="400" t="s">
        <v>397</v>
      </c>
      <c r="K44" s="401" t="s">
        <v>368</v>
      </c>
      <c r="L44" s="421" t="s">
        <v>636</v>
      </c>
      <c r="M44" s="401">
        <v>1</v>
      </c>
      <c r="N44" s="400" t="s">
        <v>11</v>
      </c>
      <c r="O44" s="400" t="s">
        <v>374</v>
      </c>
      <c r="P44" s="402"/>
      <c r="R44" s="403"/>
      <c r="S44" s="403"/>
      <c r="T44" s="403"/>
      <c r="U44" s="403"/>
      <c r="V44" s="403"/>
      <c r="W44" s="403"/>
      <c r="X44" s="403"/>
      <c r="Z44" s="410"/>
      <c r="AA44" s="410"/>
      <c r="AB44" s="392"/>
      <c r="AC44" s="392"/>
      <c r="AD44" s="392"/>
      <c r="AE44" s="410"/>
      <c r="AF44" s="392"/>
      <c r="AG44" s="410"/>
      <c r="AH44" s="392"/>
    </row>
    <row r="45" spans="2:34" x14ac:dyDescent="0.35">
      <c r="B45" s="393"/>
      <c r="D45" s="393"/>
      <c r="F45" s="394"/>
      <c r="H45" s="393"/>
      <c r="J45" s="376" t="s">
        <v>397</v>
      </c>
      <c r="K45" s="378" t="s">
        <v>368</v>
      </c>
      <c r="L45" s="422" t="s">
        <v>637</v>
      </c>
      <c r="M45" s="378">
        <v>2</v>
      </c>
      <c r="N45" s="376" t="s">
        <v>11</v>
      </c>
      <c r="O45" s="376" t="s">
        <v>374</v>
      </c>
      <c r="P45" s="379"/>
      <c r="R45" s="403"/>
      <c r="S45" s="403"/>
      <c r="T45" s="403"/>
      <c r="U45" s="403"/>
      <c r="V45" s="403"/>
      <c r="W45" s="403"/>
      <c r="X45" s="403"/>
      <c r="Z45" s="410"/>
      <c r="AA45" s="410"/>
      <c r="AB45" s="392"/>
      <c r="AC45" s="392"/>
      <c r="AD45" s="392"/>
      <c r="AE45" s="410"/>
      <c r="AF45" s="392"/>
      <c r="AG45" s="410"/>
      <c r="AH45" s="392"/>
    </row>
    <row r="46" spans="2:34" x14ac:dyDescent="0.35">
      <c r="B46" s="393"/>
      <c r="D46" s="393"/>
      <c r="F46" s="394"/>
      <c r="H46" s="393"/>
      <c r="J46" s="400" t="s">
        <v>397</v>
      </c>
      <c r="K46" s="401" t="s">
        <v>368</v>
      </c>
      <c r="L46" s="423" t="s">
        <v>638</v>
      </c>
      <c r="M46" s="401">
        <v>1</v>
      </c>
      <c r="N46" s="400" t="s">
        <v>11</v>
      </c>
      <c r="O46" s="400" t="s">
        <v>374</v>
      </c>
      <c r="P46" s="400"/>
      <c r="R46" s="403"/>
      <c r="S46" s="403"/>
      <c r="T46" s="403"/>
      <c r="U46" s="403"/>
      <c r="V46" s="403"/>
      <c r="W46" s="403"/>
      <c r="X46" s="403"/>
      <c r="Z46" s="410"/>
      <c r="AA46" s="410"/>
      <c r="AB46" s="392"/>
      <c r="AC46" s="392"/>
      <c r="AD46" s="392"/>
      <c r="AE46" s="410"/>
      <c r="AF46" s="392"/>
      <c r="AG46" s="410"/>
      <c r="AH46" s="392"/>
    </row>
    <row r="47" spans="2:34" x14ac:dyDescent="0.35">
      <c r="B47" s="393"/>
      <c r="D47" s="393"/>
      <c r="F47" s="394"/>
      <c r="H47" s="393"/>
      <c r="J47" s="376" t="s">
        <v>397</v>
      </c>
      <c r="K47" s="378" t="s">
        <v>368</v>
      </c>
      <c r="L47" s="422" t="s">
        <v>155</v>
      </c>
      <c r="M47" s="378">
        <v>3</v>
      </c>
      <c r="N47" s="376" t="s">
        <v>11</v>
      </c>
      <c r="O47" s="376" t="s">
        <v>374</v>
      </c>
      <c r="P47" s="379"/>
      <c r="R47" s="403"/>
      <c r="S47" s="403"/>
      <c r="T47" s="403"/>
      <c r="U47" s="403"/>
      <c r="V47" s="403"/>
      <c r="W47" s="403"/>
      <c r="X47" s="403"/>
      <c r="Z47" s="410"/>
      <c r="AA47" s="410"/>
      <c r="AB47" s="392"/>
      <c r="AC47" s="392"/>
      <c r="AD47" s="392"/>
      <c r="AE47" s="410"/>
      <c r="AF47" s="392"/>
      <c r="AG47" s="410"/>
      <c r="AH47" s="392"/>
    </row>
    <row r="48" spans="2:34" x14ac:dyDescent="0.35">
      <c r="B48" s="393"/>
      <c r="D48" s="393"/>
      <c r="F48" s="394"/>
      <c r="H48" s="393"/>
      <c r="J48" s="400" t="s">
        <v>397</v>
      </c>
      <c r="K48" s="401" t="s">
        <v>368</v>
      </c>
      <c r="L48" s="423" t="s">
        <v>153</v>
      </c>
      <c r="M48" s="401">
        <v>6</v>
      </c>
      <c r="N48" s="400" t="s">
        <v>11</v>
      </c>
      <c r="O48" s="400" t="s">
        <v>374</v>
      </c>
      <c r="P48" s="400"/>
      <c r="R48" s="403"/>
      <c r="S48" s="403"/>
      <c r="T48" s="403"/>
      <c r="U48" s="403"/>
      <c r="V48" s="403"/>
      <c r="W48" s="403"/>
      <c r="X48" s="403"/>
      <c r="Z48" s="410"/>
      <c r="AA48" s="410"/>
      <c r="AB48" s="392"/>
      <c r="AC48" s="392"/>
      <c r="AD48" s="392"/>
      <c r="AE48" s="410"/>
      <c r="AF48" s="392"/>
      <c r="AG48" s="410"/>
      <c r="AH48" s="392"/>
    </row>
    <row r="49" spans="2:34" x14ac:dyDescent="0.35">
      <c r="B49" s="393"/>
      <c r="D49" s="393"/>
      <c r="F49" s="394"/>
      <c r="H49" s="393"/>
      <c r="J49" s="376" t="s">
        <v>423</v>
      </c>
      <c r="K49" s="378" t="s">
        <v>369</v>
      </c>
      <c r="L49" s="422" t="s">
        <v>404</v>
      </c>
      <c r="M49" s="378">
        <v>1</v>
      </c>
      <c r="N49" s="376" t="s">
        <v>10</v>
      </c>
      <c r="O49" s="376" t="s">
        <v>374</v>
      </c>
      <c r="P49" s="379" t="s">
        <v>406</v>
      </c>
      <c r="R49" s="403"/>
      <c r="S49" s="403"/>
      <c r="T49" s="403"/>
      <c r="U49" s="403"/>
      <c r="V49" s="403"/>
      <c r="W49" s="403"/>
      <c r="X49" s="403"/>
      <c r="Z49" s="410"/>
      <c r="AA49" s="410"/>
      <c r="AB49" s="392"/>
      <c r="AC49" s="392"/>
      <c r="AD49" s="392"/>
      <c r="AE49" s="410"/>
      <c r="AF49" s="392"/>
      <c r="AG49" s="410"/>
      <c r="AH49" s="392"/>
    </row>
    <row r="50" spans="2:34" x14ac:dyDescent="0.35">
      <c r="B50" s="393"/>
      <c r="D50" s="393"/>
      <c r="F50" s="394"/>
      <c r="H50" s="393"/>
      <c r="J50" s="400" t="s">
        <v>423</v>
      </c>
      <c r="K50" s="401" t="s">
        <v>369</v>
      </c>
      <c r="L50" s="421" t="s">
        <v>405</v>
      </c>
      <c r="M50" s="401">
        <v>1</v>
      </c>
      <c r="N50" s="400" t="s">
        <v>10</v>
      </c>
      <c r="O50" s="400" t="s">
        <v>374</v>
      </c>
      <c r="P50" s="402" t="s">
        <v>406</v>
      </c>
      <c r="R50" s="403"/>
      <c r="S50" s="403"/>
      <c r="T50" s="403"/>
      <c r="U50" s="403"/>
      <c r="V50" s="403"/>
      <c r="W50" s="403"/>
      <c r="X50" s="403"/>
      <c r="Z50" s="410"/>
      <c r="AA50" s="410"/>
      <c r="AB50" s="392"/>
      <c r="AC50" s="392"/>
      <c r="AD50" s="392"/>
      <c r="AE50" s="410"/>
      <c r="AF50" s="392"/>
      <c r="AG50" s="410"/>
      <c r="AH50" s="392"/>
    </row>
    <row r="51" spans="2:34" x14ac:dyDescent="0.35">
      <c r="B51" s="393"/>
      <c r="D51" s="393"/>
      <c r="F51" s="394"/>
      <c r="H51" s="393"/>
      <c r="J51" s="376" t="s">
        <v>432</v>
      </c>
      <c r="K51" s="378" t="s">
        <v>368</v>
      </c>
      <c r="L51" s="422" t="s">
        <v>433</v>
      </c>
      <c r="M51" s="378">
        <v>3</v>
      </c>
      <c r="N51" s="376" t="s">
        <v>11</v>
      </c>
      <c r="O51" s="376"/>
      <c r="P51" s="379"/>
      <c r="R51" s="403"/>
      <c r="S51" s="403"/>
      <c r="T51" s="403"/>
      <c r="U51" s="403"/>
      <c r="V51" s="403"/>
      <c r="W51" s="403"/>
      <c r="X51" s="403"/>
      <c r="Z51" s="410"/>
      <c r="AA51" s="410"/>
      <c r="AB51" s="392"/>
      <c r="AC51" s="392"/>
      <c r="AD51" s="392"/>
      <c r="AE51" s="410"/>
      <c r="AF51" s="392"/>
      <c r="AG51" s="410"/>
      <c r="AH51" s="392"/>
    </row>
    <row r="52" spans="2:34" x14ac:dyDescent="0.35">
      <c r="B52" s="393"/>
      <c r="D52" s="393"/>
      <c r="F52" s="394"/>
      <c r="H52" s="393"/>
      <c r="J52" s="400" t="s">
        <v>361</v>
      </c>
      <c r="K52" s="401" t="s">
        <v>369</v>
      </c>
      <c r="L52" s="421" t="s">
        <v>399</v>
      </c>
      <c r="M52" s="401">
        <v>1</v>
      </c>
      <c r="N52" s="400" t="s">
        <v>10</v>
      </c>
      <c r="O52" s="400" t="s">
        <v>374</v>
      </c>
      <c r="P52" s="402" t="s">
        <v>400</v>
      </c>
      <c r="R52" s="403"/>
      <c r="S52" s="403"/>
      <c r="T52" s="403"/>
      <c r="U52" s="403"/>
      <c r="V52" s="403"/>
      <c r="W52" s="403"/>
      <c r="X52" s="403"/>
      <c r="Z52" s="410"/>
      <c r="AA52" s="410"/>
      <c r="AB52" s="392"/>
      <c r="AC52" s="392"/>
      <c r="AD52" s="392"/>
      <c r="AE52" s="410"/>
      <c r="AF52" s="392"/>
      <c r="AG52" s="410"/>
      <c r="AH52" s="392"/>
    </row>
    <row r="53" spans="2:34" x14ac:dyDescent="0.35">
      <c r="B53" s="393"/>
      <c r="D53" s="393"/>
      <c r="F53" s="394"/>
      <c r="H53" s="393"/>
      <c r="J53" s="376" t="s">
        <v>361</v>
      </c>
      <c r="K53" s="378" t="s">
        <v>369</v>
      </c>
      <c r="L53" s="422">
        <v>5629763010</v>
      </c>
      <c r="M53" s="378">
        <v>1</v>
      </c>
      <c r="N53" s="376" t="s">
        <v>10</v>
      </c>
      <c r="O53" s="376" t="s">
        <v>374</v>
      </c>
      <c r="P53" s="379" t="s">
        <v>400</v>
      </c>
      <c r="R53" s="403"/>
      <c r="S53" s="403"/>
      <c r="T53" s="403"/>
      <c r="U53" s="403"/>
      <c r="V53" s="403"/>
      <c r="W53" s="403"/>
      <c r="X53" s="403"/>
      <c r="Z53" s="410"/>
      <c r="AA53" s="410"/>
      <c r="AB53" s="392"/>
      <c r="AC53" s="392"/>
      <c r="AD53" s="392"/>
      <c r="AE53" s="410"/>
      <c r="AF53" s="392"/>
      <c r="AG53" s="410"/>
      <c r="AH53" s="392"/>
    </row>
    <row r="54" spans="2:34" x14ac:dyDescent="0.35">
      <c r="B54" s="393"/>
      <c r="D54" s="393"/>
      <c r="F54" s="394"/>
      <c r="H54" s="393"/>
      <c r="J54" s="400" t="s">
        <v>361</v>
      </c>
      <c r="K54" s="401" t="s">
        <v>369</v>
      </c>
      <c r="L54" s="421">
        <v>7717757261</v>
      </c>
      <c r="M54" s="401">
        <v>2</v>
      </c>
      <c r="N54" s="400" t="s">
        <v>10</v>
      </c>
      <c r="O54" s="400" t="s">
        <v>374</v>
      </c>
      <c r="P54" s="402" t="s">
        <v>400</v>
      </c>
      <c r="R54" s="403"/>
      <c r="S54" s="403"/>
      <c r="T54" s="403"/>
      <c r="U54" s="403"/>
      <c r="V54" s="403"/>
      <c r="W54" s="403"/>
      <c r="X54" s="403"/>
      <c r="Z54" s="410"/>
      <c r="AA54" s="410"/>
      <c r="AB54" s="392"/>
      <c r="AC54" s="392"/>
      <c r="AD54" s="392"/>
      <c r="AE54" s="410"/>
      <c r="AF54" s="392"/>
      <c r="AG54" s="410"/>
      <c r="AH54" s="392"/>
    </row>
    <row r="55" spans="2:34" x14ac:dyDescent="0.35">
      <c r="B55" s="393"/>
      <c r="D55" s="393"/>
      <c r="F55" s="394"/>
      <c r="H55" s="393"/>
      <c r="J55" s="376" t="s">
        <v>361</v>
      </c>
      <c r="K55" s="378" t="s">
        <v>369</v>
      </c>
      <c r="L55" s="422" t="s">
        <v>401</v>
      </c>
      <c r="M55" s="378">
        <v>5</v>
      </c>
      <c r="N55" s="376" t="s">
        <v>10</v>
      </c>
      <c r="O55" s="376" t="s">
        <v>374</v>
      </c>
      <c r="P55" s="379" t="s">
        <v>400</v>
      </c>
      <c r="R55" s="403"/>
      <c r="S55" s="403"/>
      <c r="T55" s="403"/>
      <c r="U55" s="403"/>
      <c r="V55" s="403"/>
      <c r="W55" s="403"/>
      <c r="X55" s="403"/>
      <c r="Z55" s="410"/>
      <c r="AA55" s="410"/>
      <c r="AB55" s="392"/>
      <c r="AC55" s="392"/>
      <c r="AD55" s="392"/>
      <c r="AF55" s="392"/>
      <c r="AG55" s="410"/>
      <c r="AH55" s="392"/>
    </row>
    <row r="56" spans="2:34" x14ac:dyDescent="0.35">
      <c r="B56" s="393"/>
      <c r="D56" s="393"/>
      <c r="F56" s="394"/>
      <c r="H56" s="393"/>
      <c r="J56" s="400" t="s">
        <v>12</v>
      </c>
      <c r="K56" s="401" t="s">
        <v>369</v>
      </c>
      <c r="L56" s="421" t="s">
        <v>350</v>
      </c>
      <c r="M56" s="401">
        <v>4</v>
      </c>
      <c r="N56" s="400" t="s">
        <v>8</v>
      </c>
      <c r="O56" s="400" t="s">
        <v>381</v>
      </c>
      <c r="P56" s="402" t="s">
        <v>385</v>
      </c>
      <c r="R56" s="403"/>
      <c r="S56" s="403"/>
      <c r="T56" s="403"/>
      <c r="U56" s="403"/>
      <c r="V56" s="403"/>
      <c r="W56" s="403"/>
      <c r="X56" s="403"/>
      <c r="AA56" s="410"/>
      <c r="AB56" s="228"/>
      <c r="AC56" s="392"/>
      <c r="AD56" s="392"/>
      <c r="AF56" s="392"/>
      <c r="AG56" s="410"/>
      <c r="AH56" s="392"/>
    </row>
    <row r="57" spans="2:34" x14ac:dyDescent="0.35">
      <c r="B57" s="393"/>
      <c r="D57" s="393"/>
      <c r="F57" s="394"/>
      <c r="H57" s="403"/>
      <c r="J57" s="376" t="s">
        <v>351</v>
      </c>
      <c r="K57" s="378" t="s">
        <v>369</v>
      </c>
      <c r="L57" s="422" t="s">
        <v>351</v>
      </c>
      <c r="M57" s="378">
        <v>1</v>
      </c>
      <c r="N57" s="376" t="s">
        <v>10</v>
      </c>
      <c r="O57" s="376" t="s">
        <v>375</v>
      </c>
      <c r="P57" s="379" t="s">
        <v>402</v>
      </c>
      <c r="R57" s="403"/>
      <c r="S57" s="403"/>
      <c r="T57" s="403"/>
      <c r="U57" s="403"/>
      <c r="V57" s="403"/>
      <c r="W57" s="403"/>
      <c r="X57" s="403"/>
      <c r="AA57" s="410"/>
      <c r="AC57" s="392"/>
      <c r="AD57" s="392"/>
      <c r="AF57" s="392"/>
      <c r="AG57" s="410"/>
      <c r="AH57" s="392"/>
    </row>
    <row r="58" spans="2:34" x14ac:dyDescent="0.35">
      <c r="B58" s="393"/>
      <c r="D58" s="393"/>
      <c r="F58" s="394"/>
      <c r="J58" s="400" t="s">
        <v>351</v>
      </c>
      <c r="K58" s="401" t="s">
        <v>369</v>
      </c>
      <c r="L58" s="421">
        <v>10240612781</v>
      </c>
      <c r="M58" s="401">
        <v>1</v>
      </c>
      <c r="N58" s="400" t="s">
        <v>10</v>
      </c>
      <c r="O58" s="400" t="s">
        <v>375</v>
      </c>
      <c r="P58" s="402" t="s">
        <v>402</v>
      </c>
      <c r="R58" s="403"/>
      <c r="S58" s="403"/>
      <c r="T58" s="403"/>
      <c r="U58" s="403"/>
      <c r="V58" s="403"/>
      <c r="W58" s="403"/>
      <c r="X58" s="403"/>
      <c r="AA58" s="410"/>
      <c r="AC58" s="392"/>
      <c r="AD58" s="392"/>
      <c r="AF58" s="392"/>
      <c r="AG58" s="410"/>
      <c r="AH58" s="392"/>
    </row>
    <row r="59" spans="2:34" x14ac:dyDescent="0.35">
      <c r="B59" s="393"/>
      <c r="D59" s="393"/>
      <c r="F59" s="394"/>
      <c r="J59" s="376" t="s">
        <v>351</v>
      </c>
      <c r="K59" s="378" t="s">
        <v>369</v>
      </c>
      <c r="L59" s="422" t="s">
        <v>403</v>
      </c>
      <c r="M59" s="378">
        <v>1</v>
      </c>
      <c r="N59" s="376" t="s">
        <v>10</v>
      </c>
      <c r="O59" s="376" t="s">
        <v>375</v>
      </c>
      <c r="P59" s="379" t="s">
        <v>402</v>
      </c>
      <c r="R59" s="403"/>
      <c r="S59" s="403"/>
      <c r="T59" s="403"/>
      <c r="U59" s="403"/>
      <c r="V59" s="403"/>
      <c r="W59" s="403"/>
      <c r="X59" s="403"/>
      <c r="AA59" s="410"/>
      <c r="AC59" s="392"/>
      <c r="AD59" s="392"/>
      <c r="AF59" s="392"/>
      <c r="AG59" s="410"/>
      <c r="AH59" s="392"/>
    </row>
    <row r="60" spans="2:34" x14ac:dyDescent="0.35">
      <c r="B60" s="393"/>
      <c r="D60" s="403"/>
      <c r="F60" s="394"/>
      <c r="J60" s="400" t="s">
        <v>692</v>
      </c>
      <c r="K60" s="401" t="s">
        <v>368</v>
      </c>
      <c r="L60" s="423" t="s">
        <v>407</v>
      </c>
      <c r="M60" s="401">
        <v>3</v>
      </c>
      <c r="N60" s="400" t="s">
        <v>11</v>
      </c>
      <c r="O60" s="400"/>
      <c r="P60" s="400"/>
      <c r="R60" s="403"/>
      <c r="S60" s="403"/>
      <c r="T60" s="403"/>
      <c r="U60" s="403"/>
      <c r="V60" s="403"/>
      <c r="W60" s="403"/>
      <c r="X60" s="403"/>
      <c r="AA60" s="410"/>
      <c r="AC60" s="228"/>
      <c r="AD60" s="392"/>
      <c r="AF60" s="392"/>
      <c r="AG60" s="410"/>
      <c r="AH60" s="392"/>
    </row>
    <row r="61" spans="2:34" x14ac:dyDescent="0.35">
      <c r="B61" s="393"/>
      <c r="F61" s="394"/>
      <c r="J61" s="376" t="s">
        <v>692</v>
      </c>
      <c r="K61" s="378" t="s">
        <v>368</v>
      </c>
      <c r="L61" s="448" t="s">
        <v>693</v>
      </c>
      <c r="M61" s="378">
        <v>3</v>
      </c>
      <c r="N61" s="376" t="s">
        <v>11</v>
      </c>
      <c r="O61" s="376"/>
      <c r="P61" s="376"/>
      <c r="R61" s="403"/>
      <c r="S61" s="403"/>
      <c r="T61" s="403"/>
      <c r="U61" s="403"/>
      <c r="V61" s="403"/>
      <c r="W61" s="403"/>
      <c r="X61" s="403"/>
      <c r="AA61" s="410"/>
      <c r="AC61" s="520"/>
      <c r="AD61" s="392"/>
      <c r="AF61" s="392"/>
      <c r="AG61" s="410"/>
      <c r="AH61" s="392"/>
    </row>
    <row r="62" spans="2:34" x14ac:dyDescent="0.35">
      <c r="B62" s="393"/>
      <c r="F62" s="394"/>
      <c r="J62" s="400" t="s">
        <v>431</v>
      </c>
      <c r="K62" s="401" t="s">
        <v>369</v>
      </c>
      <c r="L62" s="421" t="s">
        <v>407</v>
      </c>
      <c r="M62" s="401">
        <v>1</v>
      </c>
      <c r="N62" s="400" t="s">
        <v>10</v>
      </c>
      <c r="O62" s="400" t="s">
        <v>374</v>
      </c>
      <c r="P62" s="402" t="s">
        <v>406</v>
      </c>
      <c r="R62" s="403"/>
      <c r="S62" s="403"/>
      <c r="T62" s="403"/>
      <c r="U62" s="403"/>
      <c r="V62" s="403"/>
      <c r="W62" s="403"/>
      <c r="X62" s="403"/>
      <c r="AA62" s="410"/>
      <c r="AC62" s="520"/>
      <c r="AD62" s="392"/>
      <c r="AF62" s="392"/>
      <c r="AG62" s="410"/>
      <c r="AH62" s="392"/>
    </row>
    <row r="63" spans="2:34" x14ac:dyDescent="0.35">
      <c r="B63" s="393"/>
      <c r="F63" s="394"/>
      <c r="J63" s="376" t="s">
        <v>431</v>
      </c>
      <c r="K63" s="378" t="s">
        <v>369</v>
      </c>
      <c r="L63" s="422" t="s">
        <v>153</v>
      </c>
      <c r="M63" s="378">
        <v>6</v>
      </c>
      <c r="N63" s="376" t="s">
        <v>10</v>
      </c>
      <c r="O63" s="376" t="s">
        <v>374</v>
      </c>
      <c r="P63" s="379" t="s">
        <v>406</v>
      </c>
      <c r="R63" s="403"/>
      <c r="S63" s="403"/>
      <c r="T63" s="403"/>
      <c r="U63" s="403"/>
      <c r="V63" s="403"/>
      <c r="W63" s="403"/>
      <c r="X63" s="403"/>
      <c r="AA63" s="410"/>
      <c r="AC63" s="520"/>
      <c r="AD63" s="228"/>
      <c r="AF63" s="392"/>
      <c r="AG63" s="410"/>
      <c r="AH63" s="392"/>
    </row>
    <row r="64" spans="2:34" x14ac:dyDescent="0.35">
      <c r="F64" s="394"/>
      <c r="J64" s="400" t="s">
        <v>431</v>
      </c>
      <c r="K64" s="401" t="s">
        <v>369</v>
      </c>
      <c r="L64" s="421" t="s">
        <v>167</v>
      </c>
      <c r="M64" s="401">
        <v>2</v>
      </c>
      <c r="N64" s="400" t="s">
        <v>10</v>
      </c>
      <c r="O64" s="400" t="s">
        <v>374</v>
      </c>
      <c r="P64" s="402" t="s">
        <v>406</v>
      </c>
      <c r="R64" s="403"/>
      <c r="S64" s="403"/>
      <c r="T64" s="403"/>
      <c r="U64" s="403"/>
      <c r="V64" s="403"/>
      <c r="W64" s="403"/>
      <c r="X64" s="403"/>
      <c r="AC64" s="520"/>
      <c r="AF64" s="392"/>
      <c r="AG64" s="410"/>
      <c r="AH64" s="392"/>
    </row>
    <row r="65" spans="6:34" x14ac:dyDescent="0.35">
      <c r="F65" s="394"/>
      <c r="J65" s="374"/>
      <c r="K65" s="377"/>
      <c r="L65" s="374"/>
      <c r="M65" s="377"/>
      <c r="N65" s="374"/>
      <c r="O65" s="374"/>
      <c r="P65" s="374"/>
      <c r="R65" s="403"/>
      <c r="S65" s="403"/>
      <c r="T65" s="403"/>
      <c r="U65" s="403"/>
      <c r="V65" s="403"/>
      <c r="W65" s="403"/>
      <c r="X65" s="403"/>
      <c r="AC65" s="520"/>
      <c r="AF65" s="392"/>
      <c r="AG65" s="410"/>
      <c r="AH65" s="392"/>
    </row>
    <row r="66" spans="6:34" x14ac:dyDescent="0.35">
      <c r="F66" s="394"/>
      <c r="J66" s="393"/>
      <c r="K66" s="394"/>
      <c r="L66" s="393"/>
      <c r="M66" s="394"/>
      <c r="N66" s="393"/>
      <c r="O66" s="393"/>
      <c r="P66" s="393"/>
      <c r="R66" s="403"/>
      <c r="S66" s="403"/>
      <c r="T66" s="403"/>
      <c r="U66" s="403"/>
      <c r="V66" s="403"/>
      <c r="W66" s="403"/>
      <c r="X66" s="403"/>
      <c r="AC66" s="520"/>
      <c r="AF66" s="392"/>
      <c r="AG66" s="410"/>
      <c r="AH66" s="228"/>
    </row>
    <row r="67" spans="6:34" x14ac:dyDescent="0.35">
      <c r="F67" s="394"/>
      <c r="J67" s="393"/>
      <c r="K67" s="394"/>
      <c r="L67" s="393"/>
      <c r="M67" s="394"/>
      <c r="N67" s="393"/>
      <c r="O67" s="393"/>
      <c r="P67" s="393"/>
      <c r="R67" s="403"/>
      <c r="S67" s="403"/>
      <c r="T67" s="403"/>
      <c r="U67" s="403"/>
      <c r="V67" s="403"/>
      <c r="W67" s="403"/>
      <c r="X67" s="403"/>
      <c r="AC67" s="520"/>
      <c r="AF67" s="228"/>
      <c r="AG67" s="410"/>
    </row>
    <row r="68" spans="6:34" x14ac:dyDescent="0.35">
      <c r="F68" s="394"/>
      <c r="J68" s="393"/>
      <c r="K68" s="394"/>
      <c r="L68" s="393"/>
      <c r="M68" s="394"/>
      <c r="N68" s="393"/>
      <c r="O68" s="393"/>
      <c r="P68" s="393"/>
      <c r="R68" s="403"/>
      <c r="S68" s="403"/>
      <c r="T68" s="403"/>
      <c r="U68" s="403"/>
      <c r="V68" s="403"/>
      <c r="W68" s="403"/>
      <c r="X68" s="403"/>
      <c r="AC68" s="520"/>
      <c r="AG68" s="410"/>
    </row>
    <row r="69" spans="6:34" x14ac:dyDescent="0.35">
      <c r="F69" s="399"/>
      <c r="J69" s="393"/>
      <c r="K69" s="394"/>
      <c r="L69" s="393"/>
      <c r="M69" s="394"/>
      <c r="N69" s="393"/>
      <c r="O69" s="393"/>
      <c r="P69" s="393"/>
      <c r="R69" s="403"/>
      <c r="S69" s="403"/>
      <c r="T69" s="403"/>
      <c r="U69" s="403"/>
      <c r="V69" s="403"/>
      <c r="W69" s="403"/>
      <c r="X69" s="403"/>
      <c r="AC69" s="520"/>
    </row>
    <row r="70" spans="6:34" x14ac:dyDescent="0.35">
      <c r="J70" s="393"/>
      <c r="K70" s="394"/>
      <c r="L70" s="393"/>
      <c r="M70" s="394"/>
      <c r="N70" s="393"/>
      <c r="O70" s="393"/>
      <c r="P70" s="393"/>
      <c r="R70" s="403"/>
      <c r="S70" s="403"/>
      <c r="T70" s="403"/>
      <c r="U70" s="403"/>
      <c r="V70" s="403"/>
      <c r="W70" s="403"/>
      <c r="X70" s="403"/>
      <c r="AC70" s="520"/>
    </row>
    <row r="71" spans="6:34" x14ac:dyDescent="0.35">
      <c r="J71" s="393"/>
      <c r="K71" s="394"/>
      <c r="L71" s="393"/>
      <c r="M71" s="394"/>
      <c r="N71" s="393"/>
      <c r="O71" s="393"/>
      <c r="P71" s="393"/>
      <c r="R71" s="403"/>
      <c r="S71" s="403"/>
      <c r="T71" s="403"/>
      <c r="U71" s="403"/>
      <c r="V71" s="403"/>
      <c r="W71" s="403"/>
      <c r="X71" s="403"/>
      <c r="AC71" s="520"/>
    </row>
    <row r="72" spans="6:34" x14ac:dyDescent="0.35">
      <c r="J72" s="393"/>
      <c r="K72" s="394"/>
      <c r="L72" s="393"/>
      <c r="M72" s="394"/>
      <c r="N72" s="393"/>
      <c r="O72" s="393"/>
      <c r="P72" s="393"/>
      <c r="R72" s="403"/>
      <c r="S72" s="403"/>
      <c r="T72" s="403"/>
      <c r="U72" s="403"/>
      <c r="V72" s="403"/>
      <c r="W72" s="403"/>
      <c r="X72" s="403"/>
      <c r="AC72" s="520"/>
    </row>
    <row r="73" spans="6:34" x14ac:dyDescent="0.35">
      <c r="J73" s="393"/>
      <c r="K73" s="394"/>
      <c r="L73" s="393"/>
      <c r="M73" s="394"/>
      <c r="N73" s="393"/>
      <c r="O73" s="393"/>
      <c r="P73" s="393"/>
      <c r="R73" s="403"/>
      <c r="S73" s="403"/>
      <c r="T73" s="403"/>
      <c r="U73" s="403"/>
      <c r="V73" s="403"/>
      <c r="W73" s="403"/>
      <c r="X73" s="403"/>
      <c r="AC73" s="520"/>
    </row>
    <row r="74" spans="6:34" x14ac:dyDescent="0.35">
      <c r="J74" s="393"/>
      <c r="K74" s="394"/>
      <c r="L74" s="393"/>
      <c r="M74" s="394"/>
      <c r="N74" s="393"/>
      <c r="O74" s="393"/>
      <c r="P74" s="393"/>
      <c r="R74" s="403"/>
      <c r="S74" s="403"/>
      <c r="T74" s="403"/>
      <c r="U74" s="403"/>
      <c r="V74" s="403"/>
      <c r="W74" s="403"/>
      <c r="X74" s="403"/>
      <c r="AC74" s="520"/>
    </row>
    <row r="75" spans="6:34" x14ac:dyDescent="0.35">
      <c r="J75" s="393"/>
      <c r="K75" s="394"/>
      <c r="L75" s="393"/>
      <c r="M75" s="394"/>
      <c r="N75" s="393"/>
      <c r="O75" s="393"/>
      <c r="P75" s="393"/>
      <c r="R75" s="403"/>
      <c r="S75" s="403"/>
      <c r="T75" s="403"/>
      <c r="U75" s="403"/>
      <c r="V75" s="403"/>
      <c r="W75" s="403"/>
      <c r="X75" s="403"/>
      <c r="AC75" s="520"/>
    </row>
    <row r="76" spans="6:34" x14ac:dyDescent="0.35">
      <c r="J76" s="393"/>
      <c r="K76" s="394"/>
      <c r="L76" s="393"/>
      <c r="M76" s="394"/>
      <c r="N76" s="393"/>
      <c r="O76" s="393"/>
      <c r="P76" s="393"/>
      <c r="R76" s="403"/>
      <c r="S76" s="403"/>
      <c r="T76" s="403"/>
      <c r="U76" s="403"/>
      <c r="V76" s="403"/>
      <c r="W76" s="403"/>
      <c r="X76" s="403"/>
      <c r="AC76" s="520"/>
    </row>
    <row r="77" spans="6:34" x14ac:dyDescent="0.35">
      <c r="J77" s="393"/>
      <c r="K77" s="394"/>
      <c r="L77" s="393"/>
      <c r="M77" s="394"/>
      <c r="N77" s="393"/>
      <c r="O77" s="393"/>
      <c r="P77" s="393"/>
      <c r="R77" s="403"/>
      <c r="S77" s="403"/>
      <c r="T77" s="403"/>
      <c r="U77" s="403"/>
      <c r="V77" s="403"/>
      <c r="W77" s="403"/>
      <c r="X77" s="403"/>
      <c r="AC77" s="520"/>
    </row>
    <row r="78" spans="6:34" x14ac:dyDescent="0.35">
      <c r="J78" s="393"/>
      <c r="K78" s="394"/>
      <c r="L78" s="393"/>
      <c r="M78" s="394"/>
      <c r="N78" s="393"/>
      <c r="O78" s="393"/>
      <c r="P78" s="393"/>
      <c r="R78" s="403"/>
      <c r="S78" s="403"/>
      <c r="T78" s="403"/>
      <c r="U78" s="403"/>
      <c r="V78" s="403"/>
      <c r="W78" s="403"/>
      <c r="X78" s="403"/>
      <c r="AC78" s="520"/>
    </row>
    <row r="79" spans="6:34" x14ac:dyDescent="0.35">
      <c r="J79" s="393"/>
      <c r="K79" s="394"/>
      <c r="L79" s="393"/>
      <c r="M79" s="394"/>
      <c r="N79" s="393"/>
      <c r="O79" s="393"/>
      <c r="P79" s="393"/>
      <c r="R79" s="403"/>
      <c r="S79" s="403"/>
      <c r="T79" s="403"/>
      <c r="U79" s="403"/>
      <c r="V79" s="403"/>
      <c r="W79" s="403"/>
      <c r="X79" s="403"/>
      <c r="AC79" s="520"/>
    </row>
    <row r="80" spans="6:34" x14ac:dyDescent="0.35">
      <c r="J80" s="393"/>
      <c r="K80" s="394"/>
      <c r="L80" s="393"/>
      <c r="M80" s="394"/>
      <c r="N80" s="393"/>
      <c r="O80" s="393"/>
      <c r="P80" s="393"/>
      <c r="R80" s="403"/>
      <c r="S80" s="403"/>
      <c r="T80" s="403"/>
      <c r="U80" s="403"/>
      <c r="V80" s="403"/>
      <c r="W80" s="403"/>
      <c r="X80" s="403"/>
      <c r="AC80" s="520"/>
    </row>
    <row r="81" spans="10:29" x14ac:dyDescent="0.35">
      <c r="J81" s="393"/>
      <c r="K81" s="394"/>
      <c r="L81" s="393"/>
      <c r="M81" s="394"/>
      <c r="N81" s="393"/>
      <c r="O81" s="393"/>
      <c r="P81" s="393"/>
      <c r="R81" s="403"/>
      <c r="S81" s="403"/>
      <c r="T81" s="403"/>
      <c r="U81" s="403"/>
      <c r="V81" s="403"/>
      <c r="W81" s="403"/>
      <c r="X81" s="403"/>
      <c r="AC81" s="520"/>
    </row>
    <row r="82" spans="10:29" x14ac:dyDescent="0.35">
      <c r="J82" s="393"/>
      <c r="K82" s="394"/>
      <c r="L82" s="393"/>
      <c r="M82" s="394"/>
      <c r="N82" s="393"/>
      <c r="O82" s="393"/>
      <c r="P82" s="393"/>
      <c r="R82" s="403"/>
      <c r="S82" s="403"/>
      <c r="T82" s="403"/>
      <c r="U82" s="403"/>
      <c r="V82" s="403"/>
      <c r="W82" s="403"/>
      <c r="X82" s="403"/>
      <c r="AC82" s="520"/>
    </row>
    <row r="83" spans="10:29" x14ac:dyDescent="0.35">
      <c r="J83" s="393"/>
      <c r="K83" s="394"/>
      <c r="L83" s="393"/>
      <c r="M83" s="394"/>
      <c r="N83" s="393"/>
      <c r="O83" s="393"/>
      <c r="P83" s="393"/>
      <c r="R83" s="403"/>
      <c r="S83" s="403"/>
      <c r="T83" s="403"/>
      <c r="U83" s="403"/>
      <c r="V83" s="403"/>
      <c r="W83" s="403"/>
      <c r="X83" s="403"/>
      <c r="AC83" s="520"/>
    </row>
    <row r="84" spans="10:29" x14ac:dyDescent="0.35">
      <c r="J84" s="393"/>
      <c r="K84" s="394"/>
      <c r="L84" s="393"/>
      <c r="M84" s="394"/>
      <c r="N84" s="393"/>
      <c r="O84" s="393"/>
      <c r="P84" s="393"/>
      <c r="R84" s="403"/>
      <c r="S84" s="403"/>
      <c r="T84" s="403"/>
      <c r="U84" s="403"/>
      <c r="V84" s="403"/>
      <c r="W84" s="403"/>
      <c r="X84" s="403"/>
      <c r="AC84" s="520"/>
    </row>
    <row r="85" spans="10:29" x14ac:dyDescent="0.35">
      <c r="J85" s="393"/>
      <c r="K85" s="394"/>
      <c r="L85" s="393"/>
      <c r="M85" s="394"/>
      <c r="N85" s="393"/>
      <c r="O85" s="393"/>
      <c r="P85" s="393"/>
      <c r="R85" s="403"/>
      <c r="S85" s="403"/>
      <c r="T85" s="403"/>
      <c r="U85" s="403"/>
      <c r="V85" s="403"/>
      <c r="W85" s="403"/>
      <c r="X85" s="403"/>
      <c r="AC85" s="520"/>
    </row>
    <row r="86" spans="10:29" x14ac:dyDescent="0.35">
      <c r="J86" s="393"/>
      <c r="K86" s="394"/>
      <c r="L86" s="393"/>
      <c r="M86" s="394"/>
      <c r="N86" s="393"/>
      <c r="O86" s="393"/>
      <c r="P86" s="393"/>
      <c r="R86" s="403"/>
      <c r="S86" s="403"/>
      <c r="T86" s="403"/>
      <c r="U86" s="403"/>
      <c r="V86" s="403"/>
      <c r="W86" s="403"/>
      <c r="X86" s="403"/>
      <c r="AC86" s="520"/>
    </row>
    <row r="87" spans="10:29" x14ac:dyDescent="0.35">
      <c r="J87" s="393"/>
      <c r="K87" s="394"/>
      <c r="L87" s="393"/>
      <c r="M87" s="394"/>
      <c r="N87" s="393"/>
      <c r="O87" s="393"/>
      <c r="P87" s="393"/>
      <c r="R87" s="403"/>
      <c r="S87" s="403"/>
      <c r="T87" s="403"/>
      <c r="U87" s="403"/>
      <c r="V87" s="403"/>
      <c r="W87" s="403"/>
      <c r="X87" s="403"/>
      <c r="AC87" s="520"/>
    </row>
    <row r="88" spans="10:29" x14ac:dyDescent="0.35">
      <c r="J88" s="393"/>
      <c r="K88" s="394"/>
      <c r="L88" s="393"/>
      <c r="M88" s="394"/>
      <c r="N88" s="393"/>
      <c r="O88" s="393"/>
      <c r="P88" s="393"/>
      <c r="R88" s="403"/>
      <c r="S88" s="403"/>
      <c r="T88" s="403"/>
      <c r="U88" s="403"/>
      <c r="V88" s="403"/>
      <c r="W88" s="403"/>
      <c r="X88" s="403"/>
      <c r="AC88" s="520"/>
    </row>
    <row r="89" spans="10:29" x14ac:dyDescent="0.35">
      <c r="J89" s="393"/>
      <c r="K89" s="394"/>
      <c r="L89" s="393"/>
      <c r="M89" s="394"/>
      <c r="N89" s="393"/>
      <c r="O89" s="393"/>
      <c r="P89" s="393"/>
      <c r="R89" s="403"/>
      <c r="S89" s="403"/>
      <c r="T89" s="403"/>
      <c r="U89" s="403"/>
      <c r="V89" s="403"/>
      <c r="W89" s="403"/>
      <c r="X89" s="403"/>
      <c r="AC89" s="520"/>
    </row>
    <row r="90" spans="10:29" x14ac:dyDescent="0.35">
      <c r="J90" s="393"/>
      <c r="K90" s="394"/>
      <c r="L90" s="393"/>
      <c r="M90" s="394"/>
      <c r="N90" s="393"/>
      <c r="O90" s="393"/>
      <c r="P90" s="393"/>
      <c r="R90" s="403"/>
      <c r="S90" s="403"/>
      <c r="T90" s="403"/>
      <c r="U90" s="403"/>
      <c r="V90" s="403"/>
      <c r="W90" s="403"/>
      <c r="X90" s="403"/>
      <c r="AC90" s="520"/>
    </row>
    <row r="91" spans="10:29" x14ac:dyDescent="0.35">
      <c r="J91" s="393"/>
      <c r="K91" s="394"/>
      <c r="L91" s="393"/>
      <c r="M91" s="394"/>
      <c r="N91" s="393"/>
      <c r="O91" s="393"/>
      <c r="P91" s="393"/>
      <c r="R91" s="403"/>
      <c r="S91" s="403"/>
      <c r="T91" s="403"/>
      <c r="U91" s="403"/>
      <c r="V91" s="403"/>
      <c r="W91" s="403"/>
      <c r="X91" s="403"/>
      <c r="AC91" s="520"/>
    </row>
    <row r="92" spans="10:29" x14ac:dyDescent="0.35">
      <c r="J92" s="393"/>
      <c r="K92" s="394"/>
      <c r="L92" s="393"/>
      <c r="M92" s="394"/>
      <c r="N92" s="393"/>
      <c r="O92" s="393"/>
      <c r="P92" s="393"/>
      <c r="R92" s="403"/>
      <c r="S92" s="403"/>
      <c r="T92" s="403"/>
      <c r="U92" s="403"/>
      <c r="V92" s="403"/>
      <c r="W92" s="403"/>
      <c r="X92" s="403"/>
      <c r="AC92" s="520"/>
    </row>
    <row r="93" spans="10:29" x14ac:dyDescent="0.35">
      <c r="J93" s="393"/>
      <c r="K93" s="394"/>
      <c r="L93" s="393"/>
      <c r="M93" s="394"/>
      <c r="N93" s="393"/>
      <c r="O93" s="393"/>
      <c r="P93" s="393"/>
      <c r="R93" s="403"/>
      <c r="S93" s="403"/>
      <c r="T93" s="403"/>
      <c r="U93" s="403"/>
      <c r="V93" s="403"/>
      <c r="W93" s="403"/>
      <c r="X93" s="403"/>
      <c r="AC93" s="520"/>
    </row>
    <row r="94" spans="10:29" x14ac:dyDescent="0.35">
      <c r="J94" s="393"/>
      <c r="K94" s="394"/>
      <c r="L94" s="393"/>
      <c r="M94" s="394"/>
      <c r="N94" s="393"/>
      <c r="O94" s="393"/>
      <c r="P94" s="393"/>
      <c r="R94" s="403"/>
      <c r="S94" s="403"/>
      <c r="T94" s="403"/>
      <c r="U94" s="403"/>
      <c r="V94" s="403"/>
      <c r="W94" s="403"/>
      <c r="X94" s="403"/>
      <c r="AC94" s="520"/>
    </row>
    <row r="95" spans="10:29" x14ac:dyDescent="0.35">
      <c r="J95" s="393"/>
      <c r="K95" s="394"/>
      <c r="L95" s="393"/>
      <c r="M95" s="394"/>
      <c r="N95" s="393"/>
      <c r="O95" s="393"/>
      <c r="P95" s="393"/>
      <c r="R95" s="403"/>
      <c r="S95" s="403"/>
      <c r="T95" s="403"/>
      <c r="U95" s="403"/>
      <c r="V95" s="403"/>
      <c r="W95" s="403"/>
      <c r="X95" s="403"/>
      <c r="AC95" s="520"/>
    </row>
    <row r="96" spans="10:29" x14ac:dyDescent="0.35">
      <c r="J96" s="393"/>
      <c r="K96" s="394"/>
      <c r="L96" s="393"/>
      <c r="M96" s="394"/>
      <c r="N96" s="393"/>
      <c r="O96" s="393"/>
      <c r="P96" s="393"/>
      <c r="R96" s="403"/>
      <c r="S96" s="403"/>
      <c r="T96" s="403"/>
      <c r="U96" s="403"/>
      <c r="V96" s="403"/>
      <c r="W96" s="403"/>
      <c r="X96" s="403"/>
      <c r="AC96" s="520"/>
    </row>
    <row r="97" spans="10:29" x14ac:dyDescent="0.35">
      <c r="J97" s="393"/>
      <c r="K97" s="394"/>
      <c r="L97" s="393"/>
      <c r="M97" s="394"/>
      <c r="N97" s="393"/>
      <c r="O97" s="393"/>
      <c r="P97" s="393"/>
      <c r="R97" s="403"/>
      <c r="S97" s="403"/>
      <c r="T97" s="403"/>
      <c r="U97" s="403"/>
      <c r="V97" s="403"/>
      <c r="W97" s="403"/>
      <c r="X97" s="403"/>
      <c r="AC97" s="520"/>
    </row>
    <row r="98" spans="10:29" x14ac:dyDescent="0.35">
      <c r="J98" s="393"/>
      <c r="K98" s="394"/>
      <c r="L98" s="393"/>
      <c r="M98" s="394"/>
      <c r="N98" s="393"/>
      <c r="O98" s="393"/>
      <c r="P98" s="393"/>
      <c r="R98" s="403"/>
      <c r="S98" s="403"/>
      <c r="T98" s="403"/>
      <c r="U98" s="403"/>
      <c r="V98" s="403"/>
      <c r="W98" s="403"/>
      <c r="X98" s="403"/>
      <c r="AC98" s="520"/>
    </row>
    <row r="99" spans="10:29" x14ac:dyDescent="0.35">
      <c r="J99" s="393"/>
      <c r="K99" s="394"/>
      <c r="L99" s="393"/>
      <c r="M99" s="394"/>
      <c r="N99" s="393"/>
      <c r="O99" s="393"/>
      <c r="P99" s="393"/>
      <c r="R99" s="403"/>
      <c r="S99" s="403"/>
      <c r="T99" s="403"/>
      <c r="U99" s="403"/>
      <c r="V99" s="403"/>
      <c r="W99" s="403"/>
      <c r="X99" s="403"/>
      <c r="AC99" s="520"/>
    </row>
    <row r="100" spans="10:29" x14ac:dyDescent="0.35">
      <c r="J100" s="393"/>
      <c r="K100" s="394"/>
      <c r="L100" s="393"/>
      <c r="M100" s="394"/>
      <c r="N100" s="393"/>
      <c r="O100" s="393"/>
      <c r="P100" s="393"/>
      <c r="R100" s="403"/>
      <c r="S100" s="403"/>
      <c r="T100" s="403"/>
      <c r="U100" s="403"/>
      <c r="V100" s="403"/>
      <c r="W100" s="403"/>
      <c r="X100" s="403"/>
      <c r="Y100" s="14"/>
      <c r="AC100" s="520"/>
    </row>
    <row r="101" spans="10:29" x14ac:dyDescent="0.35">
      <c r="J101" s="393"/>
      <c r="K101" s="394"/>
      <c r="L101" s="393"/>
      <c r="M101" s="394"/>
      <c r="N101" s="393"/>
      <c r="O101" s="393"/>
      <c r="P101" s="393"/>
      <c r="R101" s="403"/>
      <c r="S101" s="403"/>
      <c r="T101" s="403"/>
      <c r="U101" s="403"/>
      <c r="V101" s="403"/>
      <c r="W101" s="403"/>
      <c r="X101" s="403"/>
      <c r="AC101" s="520"/>
    </row>
    <row r="102" spans="10:29" x14ac:dyDescent="0.35">
      <c r="J102" s="393"/>
      <c r="K102" s="394"/>
      <c r="L102" s="393"/>
      <c r="M102" s="394"/>
      <c r="N102" s="393"/>
      <c r="O102" s="393"/>
      <c r="P102" s="393"/>
      <c r="R102" s="403"/>
      <c r="S102" s="403"/>
      <c r="T102" s="403"/>
      <c r="U102" s="403"/>
      <c r="V102" s="403"/>
      <c r="W102" s="403"/>
      <c r="X102" s="403"/>
      <c r="AC102" s="520"/>
    </row>
    <row r="103" spans="10:29" x14ac:dyDescent="0.35">
      <c r="J103" s="393"/>
      <c r="K103" s="394"/>
      <c r="L103" s="393"/>
      <c r="M103" s="394"/>
      <c r="N103" s="393"/>
      <c r="O103" s="393"/>
      <c r="P103" s="393"/>
      <c r="R103" s="403"/>
      <c r="S103" s="403"/>
      <c r="T103" s="403"/>
      <c r="U103" s="403"/>
      <c r="V103" s="403"/>
      <c r="W103" s="403"/>
      <c r="X103" s="403"/>
      <c r="AC103" s="520"/>
    </row>
    <row r="104" spans="10:29" x14ac:dyDescent="0.35">
      <c r="J104" s="393"/>
      <c r="K104" s="394"/>
      <c r="L104" s="393"/>
      <c r="M104" s="394"/>
      <c r="N104" s="393"/>
      <c r="O104" s="393"/>
      <c r="P104" s="393"/>
      <c r="R104" s="403"/>
      <c r="S104" s="403"/>
      <c r="T104" s="403"/>
      <c r="U104" s="403"/>
      <c r="V104" s="403"/>
      <c r="W104" s="403"/>
      <c r="X104" s="403"/>
      <c r="AC104" s="520"/>
    </row>
    <row r="105" spans="10:29" x14ac:dyDescent="0.35">
      <c r="J105" s="393"/>
      <c r="K105" s="394"/>
      <c r="L105" s="393"/>
      <c r="M105" s="394"/>
      <c r="N105" s="393"/>
      <c r="O105" s="393"/>
      <c r="P105" s="393"/>
      <c r="R105" s="403"/>
      <c r="S105" s="403"/>
      <c r="T105" s="403"/>
      <c r="U105" s="403"/>
      <c r="V105" s="403"/>
      <c r="W105" s="403"/>
      <c r="X105" s="403"/>
      <c r="AC105" s="520"/>
    </row>
    <row r="106" spans="10:29" x14ac:dyDescent="0.35">
      <c r="J106" s="393"/>
      <c r="K106" s="394"/>
      <c r="L106" s="393"/>
      <c r="M106" s="394"/>
      <c r="N106" s="393"/>
      <c r="O106" s="393"/>
      <c r="P106" s="393"/>
      <c r="R106" s="403"/>
      <c r="S106" s="403"/>
      <c r="T106" s="403"/>
      <c r="U106" s="403"/>
      <c r="V106" s="403"/>
      <c r="W106" s="403"/>
      <c r="X106" s="403"/>
      <c r="AC106" s="520"/>
    </row>
    <row r="107" spans="10:29" x14ac:dyDescent="0.35">
      <c r="J107" s="393"/>
      <c r="K107" s="394"/>
      <c r="L107" s="393"/>
      <c r="M107" s="394"/>
      <c r="N107" s="393"/>
      <c r="O107" s="393"/>
      <c r="P107" s="393"/>
      <c r="R107" s="403"/>
      <c r="S107" s="403"/>
      <c r="T107" s="403"/>
      <c r="U107" s="403"/>
      <c r="V107" s="403"/>
      <c r="W107" s="403"/>
      <c r="X107" s="403"/>
      <c r="AC107" s="520"/>
    </row>
    <row r="108" spans="10:29" x14ac:dyDescent="0.35">
      <c r="J108" s="393"/>
      <c r="K108" s="394"/>
      <c r="L108" s="393"/>
      <c r="M108" s="394"/>
      <c r="N108" s="393"/>
      <c r="O108" s="393"/>
      <c r="P108" s="393"/>
      <c r="R108" s="403"/>
      <c r="S108" s="403"/>
      <c r="T108" s="403"/>
      <c r="U108" s="403"/>
      <c r="V108" s="403"/>
      <c r="W108" s="403"/>
      <c r="X108" s="403"/>
      <c r="AC108" s="520"/>
    </row>
    <row r="109" spans="10:29" x14ac:dyDescent="0.35">
      <c r="J109" s="393"/>
      <c r="K109" s="394"/>
      <c r="L109" s="393"/>
      <c r="M109" s="394"/>
      <c r="N109" s="393"/>
      <c r="O109" s="393"/>
      <c r="P109" s="393"/>
      <c r="R109" s="403"/>
      <c r="S109" s="403"/>
      <c r="T109" s="403"/>
      <c r="U109" s="403"/>
      <c r="V109" s="403"/>
      <c r="W109" s="403"/>
      <c r="X109" s="403"/>
      <c r="AC109" s="520"/>
    </row>
    <row r="110" spans="10:29" x14ac:dyDescent="0.35">
      <c r="J110" s="393"/>
      <c r="K110" s="394"/>
      <c r="L110" s="393"/>
      <c r="M110" s="394"/>
      <c r="N110" s="393"/>
      <c r="O110" s="393"/>
      <c r="P110" s="393"/>
      <c r="R110" s="403"/>
      <c r="S110" s="403"/>
      <c r="T110" s="403"/>
      <c r="U110" s="403"/>
      <c r="V110" s="403"/>
      <c r="W110" s="403"/>
      <c r="X110" s="403"/>
      <c r="AC110" s="520"/>
    </row>
    <row r="111" spans="10:29" x14ac:dyDescent="0.35">
      <c r="J111" s="393"/>
      <c r="K111" s="394"/>
      <c r="L111" s="393"/>
      <c r="M111" s="394"/>
      <c r="N111" s="393"/>
      <c r="O111" s="393"/>
      <c r="P111" s="393"/>
      <c r="R111" s="403"/>
      <c r="S111" s="403"/>
      <c r="T111" s="403"/>
      <c r="U111" s="403"/>
      <c r="V111" s="403"/>
      <c r="W111" s="403"/>
      <c r="X111" s="403"/>
      <c r="AC111" s="520"/>
    </row>
    <row r="112" spans="10:29" x14ac:dyDescent="0.35">
      <c r="J112" s="393"/>
      <c r="K112" s="394"/>
      <c r="L112" s="393"/>
      <c r="M112" s="394"/>
      <c r="N112" s="393"/>
      <c r="O112" s="393"/>
      <c r="P112" s="393"/>
      <c r="R112" s="403"/>
      <c r="S112" s="403"/>
      <c r="T112" s="403"/>
      <c r="U112" s="403"/>
      <c r="V112" s="403"/>
      <c r="W112" s="403"/>
      <c r="X112" s="403"/>
      <c r="AC112" s="520"/>
    </row>
    <row r="113" spans="10:29" x14ac:dyDescent="0.35">
      <c r="J113" s="393"/>
      <c r="K113" s="394"/>
      <c r="L113" s="393"/>
      <c r="M113" s="394"/>
      <c r="N113" s="393"/>
      <c r="O113" s="393"/>
      <c r="P113" s="393"/>
      <c r="R113" s="403"/>
      <c r="S113" s="403"/>
      <c r="T113" s="403"/>
      <c r="U113" s="403"/>
      <c r="V113" s="403"/>
      <c r="W113" s="403"/>
      <c r="X113" s="403"/>
      <c r="AC113" s="520"/>
    </row>
    <row r="114" spans="10:29" x14ac:dyDescent="0.35">
      <c r="J114" s="393"/>
      <c r="K114" s="394"/>
      <c r="L114" s="393"/>
      <c r="M114" s="394"/>
      <c r="N114" s="393"/>
      <c r="O114" s="393"/>
      <c r="P114" s="393"/>
      <c r="R114" s="403"/>
      <c r="S114" s="403"/>
      <c r="T114" s="403"/>
      <c r="U114" s="403"/>
      <c r="V114" s="403"/>
      <c r="W114" s="403"/>
      <c r="X114" s="403"/>
      <c r="AC114" s="520"/>
    </row>
    <row r="115" spans="10:29" x14ac:dyDescent="0.35">
      <c r="J115" s="403"/>
      <c r="K115" s="399"/>
      <c r="L115" s="403"/>
      <c r="M115" s="399"/>
      <c r="N115" s="403"/>
      <c r="O115" s="403"/>
      <c r="P115" s="403"/>
      <c r="R115" s="403"/>
      <c r="S115" s="403"/>
      <c r="T115" s="403"/>
      <c r="U115" s="403"/>
      <c r="V115" s="403"/>
      <c r="W115" s="403"/>
      <c r="X115" s="403"/>
      <c r="AC115" s="520"/>
    </row>
    <row r="116" spans="10:29" x14ac:dyDescent="0.35">
      <c r="L116" s="231"/>
      <c r="R116" s="403"/>
      <c r="S116" s="403"/>
      <c r="T116" s="403"/>
      <c r="U116" s="403"/>
      <c r="V116" s="403"/>
      <c r="W116" s="403"/>
      <c r="X116" s="403"/>
      <c r="AC116" s="520"/>
    </row>
    <row r="117" spans="10:29" x14ac:dyDescent="0.35">
      <c r="L117" s="231"/>
      <c r="R117" s="403"/>
      <c r="S117" s="403"/>
      <c r="T117" s="403"/>
      <c r="U117" s="403"/>
      <c r="V117" s="403"/>
      <c r="W117" s="403"/>
      <c r="X117" s="403"/>
      <c r="AC117" s="520"/>
    </row>
    <row r="118" spans="10:29" x14ac:dyDescent="0.35">
      <c r="L118" s="231"/>
      <c r="R118" s="403"/>
      <c r="S118" s="403"/>
      <c r="T118" s="403"/>
      <c r="U118" s="403"/>
      <c r="V118" s="403"/>
      <c r="W118" s="403"/>
      <c r="X118" s="403"/>
      <c r="AC118" s="520"/>
    </row>
    <row r="119" spans="10:29" x14ac:dyDescent="0.35">
      <c r="L119" s="231"/>
      <c r="R119" s="403"/>
      <c r="S119" s="403"/>
      <c r="T119" s="403"/>
      <c r="U119" s="403"/>
      <c r="V119" s="403"/>
      <c r="W119" s="403"/>
      <c r="X119" s="403"/>
      <c r="AC119" s="520"/>
    </row>
    <row r="120" spans="10:29" x14ac:dyDescent="0.35">
      <c r="L120" s="231"/>
      <c r="R120" s="403"/>
      <c r="S120" s="403"/>
      <c r="T120" s="403"/>
      <c r="U120" s="403"/>
      <c r="V120" s="403"/>
      <c r="W120" s="403"/>
      <c r="X120" s="403"/>
      <c r="AC120" s="520"/>
    </row>
    <row r="121" spans="10:29" x14ac:dyDescent="0.35">
      <c r="L121" s="231"/>
      <c r="R121" s="403"/>
      <c r="S121" s="403"/>
      <c r="T121" s="403"/>
      <c r="U121" s="403"/>
      <c r="V121" s="403"/>
      <c r="W121" s="403"/>
      <c r="X121" s="403"/>
      <c r="AC121" s="520"/>
    </row>
    <row r="122" spans="10:29" x14ac:dyDescent="0.35">
      <c r="L122" s="231"/>
      <c r="R122" s="403"/>
      <c r="S122" s="403"/>
      <c r="T122" s="403"/>
      <c r="U122" s="403"/>
      <c r="V122" s="403"/>
      <c r="W122" s="403"/>
      <c r="X122" s="403"/>
      <c r="AC122" s="520"/>
    </row>
    <row r="123" spans="10:29" x14ac:dyDescent="0.35">
      <c r="L123" s="231"/>
      <c r="R123" s="403"/>
      <c r="S123" s="403"/>
      <c r="T123" s="403"/>
      <c r="U123" s="403"/>
      <c r="V123" s="403"/>
      <c r="W123" s="403"/>
      <c r="X123" s="403"/>
      <c r="AC123" s="520"/>
    </row>
    <row r="124" spans="10:29" x14ac:dyDescent="0.35">
      <c r="L124" s="231"/>
      <c r="R124" s="403"/>
      <c r="S124" s="403"/>
      <c r="T124" s="403"/>
      <c r="U124" s="403"/>
      <c r="V124" s="403"/>
      <c r="W124" s="403"/>
      <c r="X124" s="403"/>
      <c r="AC124" s="520"/>
    </row>
    <row r="125" spans="10:29" x14ac:dyDescent="0.35">
      <c r="L125" s="231"/>
      <c r="R125" s="403"/>
      <c r="S125" s="403"/>
      <c r="T125" s="403"/>
      <c r="U125" s="403"/>
      <c r="V125" s="403"/>
      <c r="W125" s="403"/>
      <c r="X125" s="403"/>
      <c r="AC125" s="520"/>
    </row>
    <row r="126" spans="10:29" x14ac:dyDescent="0.35">
      <c r="L126" s="231"/>
      <c r="R126" s="403"/>
      <c r="S126" s="403"/>
      <c r="T126" s="403"/>
      <c r="U126" s="403"/>
      <c r="V126" s="403"/>
      <c r="W126" s="403"/>
      <c r="X126" s="403"/>
      <c r="AC126" s="520"/>
    </row>
    <row r="127" spans="10:29" x14ac:dyDescent="0.35">
      <c r="L127" s="231"/>
      <c r="R127" s="403"/>
      <c r="S127" s="403"/>
      <c r="T127" s="403"/>
      <c r="U127" s="403"/>
      <c r="V127" s="403"/>
      <c r="W127" s="403"/>
      <c r="X127" s="403"/>
      <c r="AC127" s="520"/>
    </row>
    <row r="128" spans="10:29" x14ac:dyDescent="0.35">
      <c r="L128" s="231"/>
      <c r="R128" s="403"/>
      <c r="S128" s="403"/>
      <c r="T128" s="403"/>
      <c r="U128" s="403"/>
      <c r="V128" s="403"/>
      <c r="W128" s="403"/>
      <c r="X128" s="403"/>
      <c r="AC128" s="520"/>
    </row>
    <row r="129" spans="12:29" x14ac:dyDescent="0.35">
      <c r="L129" s="231"/>
      <c r="R129" s="403"/>
      <c r="S129" s="403"/>
      <c r="T129" s="403"/>
      <c r="U129" s="403"/>
      <c r="V129" s="403"/>
      <c r="W129" s="403"/>
      <c r="X129" s="403"/>
      <c r="AC129" s="520"/>
    </row>
    <row r="130" spans="12:29" x14ac:dyDescent="0.35">
      <c r="L130" s="231"/>
      <c r="R130" s="403"/>
      <c r="S130" s="403"/>
      <c r="T130" s="403"/>
      <c r="U130" s="403"/>
      <c r="V130" s="403"/>
      <c r="W130" s="403"/>
      <c r="X130" s="403"/>
      <c r="AC130" s="520"/>
    </row>
    <row r="131" spans="12:29" x14ac:dyDescent="0.35">
      <c r="L131" s="231"/>
      <c r="R131" s="403"/>
      <c r="S131" s="403"/>
      <c r="T131" s="403"/>
      <c r="U131" s="403"/>
      <c r="V131" s="403"/>
      <c r="W131" s="403"/>
      <c r="X131" s="403"/>
      <c r="AC131" s="520"/>
    </row>
    <row r="132" spans="12:29" x14ac:dyDescent="0.35">
      <c r="L132" s="231"/>
      <c r="R132" s="403"/>
      <c r="S132" s="403"/>
      <c r="T132" s="403"/>
      <c r="U132" s="403"/>
      <c r="V132" s="403"/>
      <c r="W132" s="403"/>
      <c r="X132" s="403"/>
      <c r="AC132" s="520"/>
    </row>
    <row r="133" spans="12:29" x14ac:dyDescent="0.35">
      <c r="L133" s="231"/>
      <c r="R133" s="403"/>
      <c r="S133" s="403"/>
      <c r="T133" s="403"/>
      <c r="U133" s="403"/>
      <c r="V133" s="403"/>
      <c r="W133" s="403"/>
      <c r="X133" s="403"/>
      <c r="AC133" s="520"/>
    </row>
    <row r="134" spans="12:29" x14ac:dyDescent="0.35">
      <c r="L134" s="231"/>
      <c r="R134" s="403"/>
      <c r="S134" s="403"/>
      <c r="T134" s="403"/>
      <c r="U134" s="403"/>
      <c r="V134" s="403"/>
      <c r="W134" s="403"/>
      <c r="X134" s="403"/>
      <c r="AC134" s="520"/>
    </row>
    <row r="135" spans="12:29" x14ac:dyDescent="0.35">
      <c r="L135" s="231"/>
      <c r="R135" s="403"/>
      <c r="S135" s="403"/>
      <c r="T135" s="403"/>
      <c r="U135" s="403"/>
      <c r="V135" s="403"/>
      <c r="W135" s="403"/>
      <c r="X135" s="403"/>
      <c r="AC135" s="520"/>
    </row>
    <row r="136" spans="12:29" x14ac:dyDescent="0.35">
      <c r="L136" s="231"/>
      <c r="R136" s="403"/>
      <c r="S136" s="403"/>
      <c r="T136" s="403"/>
      <c r="U136" s="403"/>
      <c r="V136" s="403"/>
      <c r="W136" s="403"/>
      <c r="X136" s="403"/>
      <c r="AC136" s="520"/>
    </row>
    <row r="137" spans="12:29" x14ac:dyDescent="0.35">
      <c r="L137" s="231"/>
      <c r="R137" s="403"/>
      <c r="S137" s="403"/>
      <c r="T137" s="403"/>
      <c r="U137" s="403"/>
      <c r="V137" s="403"/>
      <c r="W137" s="403"/>
      <c r="X137" s="403"/>
      <c r="AC137" s="520"/>
    </row>
    <row r="138" spans="12:29" x14ac:dyDescent="0.35">
      <c r="L138" s="231"/>
      <c r="R138" s="403"/>
      <c r="S138" s="403"/>
      <c r="T138" s="403"/>
      <c r="U138" s="403"/>
      <c r="V138" s="403"/>
      <c r="W138" s="403"/>
      <c r="X138" s="403"/>
      <c r="AC138" s="520"/>
    </row>
    <row r="139" spans="12:29" x14ac:dyDescent="0.35">
      <c r="L139" s="231"/>
      <c r="R139" s="403"/>
      <c r="S139" s="403"/>
      <c r="T139" s="403"/>
      <c r="U139" s="403"/>
      <c r="V139" s="403"/>
      <c r="W139" s="403"/>
      <c r="X139" s="403"/>
      <c r="AC139" s="520"/>
    </row>
    <row r="140" spans="12:29" x14ac:dyDescent="0.35">
      <c r="L140" s="231"/>
      <c r="R140" s="403"/>
      <c r="S140" s="403"/>
      <c r="T140" s="403"/>
      <c r="U140" s="403"/>
      <c r="V140" s="403"/>
      <c r="W140" s="403"/>
      <c r="X140" s="403"/>
    </row>
    <row r="141" spans="12:29" x14ac:dyDescent="0.35">
      <c r="L141" s="231"/>
      <c r="R141" s="403"/>
      <c r="S141" s="403"/>
      <c r="T141" s="403"/>
      <c r="U141" s="403"/>
      <c r="V141" s="403"/>
      <c r="W141" s="403"/>
      <c r="X141" s="403"/>
    </row>
    <row r="142" spans="12:29" x14ac:dyDescent="0.35">
      <c r="L142" s="231"/>
      <c r="R142" s="403"/>
      <c r="S142" s="403"/>
      <c r="T142" s="403"/>
      <c r="U142" s="403"/>
      <c r="V142" s="403"/>
      <c r="W142" s="403"/>
      <c r="X142" s="403"/>
    </row>
    <row r="143" spans="12:29" x14ac:dyDescent="0.35">
      <c r="L143" s="231"/>
      <c r="R143" s="403"/>
      <c r="S143" s="403"/>
      <c r="T143" s="403"/>
      <c r="U143" s="403"/>
      <c r="V143" s="403"/>
      <c r="W143" s="403"/>
      <c r="X143" s="403"/>
    </row>
    <row r="144" spans="12:29" x14ac:dyDescent="0.35">
      <c r="L144" s="231"/>
      <c r="R144" s="403"/>
      <c r="S144" s="403"/>
      <c r="T144" s="403"/>
      <c r="U144" s="403"/>
      <c r="V144" s="403"/>
      <c r="W144" s="403"/>
      <c r="X144" s="403"/>
    </row>
    <row r="145" spans="12:24" x14ac:dyDescent="0.35">
      <c r="L145" s="231"/>
      <c r="R145" s="403"/>
      <c r="S145" s="403"/>
      <c r="T145" s="403"/>
      <c r="U145" s="403"/>
      <c r="V145" s="403"/>
      <c r="W145" s="403"/>
      <c r="X145" s="403"/>
    </row>
    <row r="146" spans="12:24" x14ac:dyDescent="0.35">
      <c r="L146" s="231"/>
      <c r="R146" s="403"/>
      <c r="S146" s="403"/>
      <c r="T146" s="403"/>
      <c r="U146" s="403"/>
      <c r="V146" s="403"/>
      <c r="W146" s="403"/>
      <c r="X146" s="403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5" x14ac:dyDescent="0.35">
      <c r="L497" s="231"/>
      <c r="W497" s="222"/>
    </row>
    <row r="498" spans="12:25" x14ac:dyDescent="0.35">
      <c r="L498" s="231"/>
      <c r="W498" s="222"/>
    </row>
    <row r="499" spans="12:25" x14ac:dyDescent="0.35">
      <c r="L499" s="231"/>
      <c r="W499" s="222"/>
    </row>
    <row r="500" spans="12:25" x14ac:dyDescent="0.35">
      <c r="L500" s="231"/>
      <c r="W500" s="222"/>
      <c r="Y500" s="520" t="s">
        <v>759</v>
      </c>
    </row>
    <row r="501" spans="12:25" x14ac:dyDescent="0.35">
      <c r="L501" s="231"/>
      <c r="W501" s="222"/>
    </row>
    <row r="502" spans="12:25" x14ac:dyDescent="0.35">
      <c r="L502" s="231"/>
      <c r="W502" s="222"/>
    </row>
    <row r="503" spans="12:25" x14ac:dyDescent="0.35">
      <c r="L503" s="231"/>
      <c r="W503" s="222"/>
    </row>
    <row r="504" spans="12:25" x14ac:dyDescent="0.35">
      <c r="L504" s="231"/>
      <c r="W504" s="222"/>
    </row>
    <row r="505" spans="12:25" x14ac:dyDescent="0.35">
      <c r="L505" s="231"/>
      <c r="W505" s="222"/>
    </row>
    <row r="506" spans="12:25" x14ac:dyDescent="0.35">
      <c r="L506" s="231"/>
      <c r="W506" s="222"/>
    </row>
    <row r="507" spans="12:25" x14ac:dyDescent="0.35">
      <c r="L507" s="231"/>
      <c r="W507" s="222"/>
    </row>
    <row r="508" spans="12:25" x14ac:dyDescent="0.35">
      <c r="L508" s="231"/>
      <c r="W508" s="222"/>
    </row>
    <row r="509" spans="12:25" x14ac:dyDescent="0.35">
      <c r="L509" s="231"/>
      <c r="W509" s="222"/>
    </row>
    <row r="510" spans="12:25" x14ac:dyDescent="0.35">
      <c r="L510" s="231"/>
      <c r="W510" s="222"/>
    </row>
    <row r="511" spans="12:25" x14ac:dyDescent="0.35">
      <c r="L511" s="231"/>
      <c r="W511" s="222"/>
    </row>
    <row r="512" spans="12:25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F97F8ECF-670E-4FB7-B65B-781EBDDAE777}">
      <formula1>$AD$4:$AD$12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4423B981-AA03-482B-9F46-5016533BDB9E}">
          <x14:formula1>
            <xm:f>Bankkonto!$M$27:$Z$27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7"/>
    <col min="2" max="16384" width="10.81640625" style="520"/>
  </cols>
  <sheetData>
    <row r="1" spans="1:1" x14ac:dyDescent="0.35">
      <c r="A1" s="307" t="s">
        <v>527</v>
      </c>
    </row>
    <row r="2" spans="1:1" x14ac:dyDescent="0.35">
      <c r="A2" s="307" t="s">
        <v>525</v>
      </c>
    </row>
    <row r="3" spans="1:1" x14ac:dyDescent="0.35">
      <c r="A3" s="307" t="s">
        <v>514</v>
      </c>
    </row>
    <row r="4" spans="1:1" x14ac:dyDescent="0.35">
      <c r="A4" s="307" t="s">
        <v>517</v>
      </c>
    </row>
    <row r="5" spans="1:1" x14ac:dyDescent="0.35">
      <c r="A5" s="307" t="s">
        <v>513</v>
      </c>
    </row>
    <row r="6" spans="1:1" x14ac:dyDescent="0.35">
      <c r="A6" s="307" t="s">
        <v>526</v>
      </c>
    </row>
    <row r="7" spans="1:1" x14ac:dyDescent="0.35">
      <c r="A7" s="307" t="s">
        <v>525</v>
      </c>
    </row>
    <row r="8" spans="1:1" x14ac:dyDescent="0.35">
      <c r="A8" s="307" t="s">
        <v>514</v>
      </c>
    </row>
    <row r="9" spans="1:1" x14ac:dyDescent="0.35">
      <c r="A9" s="307" t="s">
        <v>517</v>
      </c>
    </row>
    <row r="10" spans="1:1" x14ac:dyDescent="0.35">
      <c r="A10" s="307" t="s">
        <v>513</v>
      </c>
    </row>
    <row r="11" spans="1:1" x14ac:dyDescent="0.35">
      <c r="A11" s="307" t="s">
        <v>524</v>
      </c>
    </row>
    <row r="12" spans="1:1" x14ac:dyDescent="0.35">
      <c r="A12" s="307" t="s">
        <v>525</v>
      </c>
    </row>
    <row r="13" spans="1:1" x14ac:dyDescent="0.35">
      <c r="A13" s="307" t="s">
        <v>514</v>
      </c>
    </row>
    <row r="14" spans="1:1" x14ac:dyDescent="0.35">
      <c r="A14" s="307" t="s">
        <v>517</v>
      </c>
    </row>
    <row r="15" spans="1:1" x14ac:dyDescent="0.35">
      <c r="A15" s="307" t="s">
        <v>513</v>
      </c>
    </row>
    <row r="16" spans="1:1" x14ac:dyDescent="0.35">
      <c r="A16" s="307" t="s">
        <v>523</v>
      </c>
    </row>
    <row r="17" spans="1:1" x14ac:dyDescent="0.35">
      <c r="A17" s="307" t="s">
        <v>518</v>
      </c>
    </row>
    <row r="18" spans="1:1" x14ac:dyDescent="0.35">
      <c r="A18" s="307" t="s">
        <v>514</v>
      </c>
    </row>
    <row r="19" spans="1:1" x14ac:dyDescent="0.35">
      <c r="A19" s="307" t="s">
        <v>515</v>
      </c>
    </row>
    <row r="20" spans="1:1" x14ac:dyDescent="0.35">
      <c r="A20" s="307" t="s">
        <v>513</v>
      </c>
    </row>
    <row r="21" spans="1:1" x14ac:dyDescent="0.35">
      <c r="A21" s="307" t="s">
        <v>522</v>
      </c>
    </row>
    <row r="22" spans="1:1" x14ac:dyDescent="0.35">
      <c r="A22" s="307" t="s">
        <v>518</v>
      </c>
    </row>
    <row r="23" spans="1:1" x14ac:dyDescent="0.35">
      <c r="A23" s="307" t="s">
        <v>514</v>
      </c>
    </row>
    <row r="24" spans="1:1" x14ac:dyDescent="0.35">
      <c r="A24" s="307" t="s">
        <v>515</v>
      </c>
    </row>
    <row r="25" spans="1:1" x14ac:dyDescent="0.35">
      <c r="A25" s="307" t="s">
        <v>513</v>
      </c>
    </row>
    <row r="26" spans="1:1" x14ac:dyDescent="0.35">
      <c r="A26" s="307" t="s">
        <v>521</v>
      </c>
    </row>
    <row r="27" spans="1:1" x14ac:dyDescent="0.35">
      <c r="A27" s="307" t="s">
        <v>518</v>
      </c>
    </row>
    <row r="28" spans="1:1" x14ac:dyDescent="0.35">
      <c r="A28" s="307" t="s">
        <v>514</v>
      </c>
    </row>
    <row r="29" spans="1:1" x14ac:dyDescent="0.35">
      <c r="A29" s="307" t="s">
        <v>517</v>
      </c>
    </row>
    <row r="30" spans="1:1" x14ac:dyDescent="0.35">
      <c r="A30" s="307" t="s">
        <v>513</v>
      </c>
    </row>
    <row r="31" spans="1:1" x14ac:dyDescent="0.35">
      <c r="A31" s="307" t="s">
        <v>521</v>
      </c>
    </row>
    <row r="32" spans="1:1" x14ac:dyDescent="0.35">
      <c r="A32" s="307" t="s">
        <v>518</v>
      </c>
    </row>
    <row r="33" spans="1:1" x14ac:dyDescent="0.35">
      <c r="A33" s="307" t="s">
        <v>514</v>
      </c>
    </row>
    <row r="34" spans="1:1" x14ac:dyDescent="0.35">
      <c r="A34" s="307" t="s">
        <v>515</v>
      </c>
    </row>
    <row r="35" spans="1:1" x14ac:dyDescent="0.35">
      <c r="A35" s="307" t="s">
        <v>513</v>
      </c>
    </row>
    <row r="36" spans="1:1" x14ac:dyDescent="0.35">
      <c r="A36" s="307" t="s">
        <v>520</v>
      </c>
    </row>
    <row r="37" spans="1:1" x14ac:dyDescent="0.35">
      <c r="A37" s="307" t="s">
        <v>518</v>
      </c>
    </row>
    <row r="38" spans="1:1" x14ac:dyDescent="0.35">
      <c r="A38" s="307" t="s">
        <v>514</v>
      </c>
    </row>
    <row r="39" spans="1:1" x14ac:dyDescent="0.35">
      <c r="A39" s="307" t="s">
        <v>517</v>
      </c>
    </row>
    <row r="40" spans="1:1" x14ac:dyDescent="0.35">
      <c r="A40" s="307" t="s">
        <v>513</v>
      </c>
    </row>
    <row r="41" spans="1:1" x14ac:dyDescent="0.35">
      <c r="A41" s="307" t="s">
        <v>520</v>
      </c>
    </row>
    <row r="42" spans="1:1" x14ac:dyDescent="0.35">
      <c r="A42" s="307" t="s">
        <v>518</v>
      </c>
    </row>
    <row r="43" spans="1:1" x14ac:dyDescent="0.35">
      <c r="A43" s="307" t="s">
        <v>514</v>
      </c>
    </row>
    <row r="44" spans="1:1" x14ac:dyDescent="0.35">
      <c r="A44" s="307" t="s">
        <v>515</v>
      </c>
    </row>
    <row r="45" spans="1:1" x14ac:dyDescent="0.35">
      <c r="A45" s="307" t="s">
        <v>513</v>
      </c>
    </row>
    <row r="46" spans="1:1" x14ac:dyDescent="0.35">
      <c r="A46" s="307" t="s">
        <v>519</v>
      </c>
    </row>
    <row r="47" spans="1:1" x14ac:dyDescent="0.35">
      <c r="A47" s="307" t="s">
        <v>518</v>
      </c>
    </row>
    <row r="48" spans="1:1" x14ac:dyDescent="0.35">
      <c r="A48" s="307" t="s">
        <v>514</v>
      </c>
    </row>
    <row r="49" spans="1:1" x14ac:dyDescent="0.35">
      <c r="A49" s="307" t="s">
        <v>517</v>
      </c>
    </row>
    <row r="50" spans="1:1" x14ac:dyDescent="0.35">
      <c r="A50" s="307" t="s">
        <v>513</v>
      </c>
    </row>
    <row r="51" spans="1:1" x14ac:dyDescent="0.35">
      <c r="A51" s="307" t="s">
        <v>519</v>
      </c>
    </row>
    <row r="52" spans="1:1" x14ac:dyDescent="0.35">
      <c r="A52" s="307" t="s">
        <v>518</v>
      </c>
    </row>
    <row r="53" spans="1:1" x14ac:dyDescent="0.35">
      <c r="A53" s="307" t="s">
        <v>514</v>
      </c>
    </row>
    <row r="54" spans="1:1" x14ac:dyDescent="0.35">
      <c r="A54" s="307" t="s">
        <v>515</v>
      </c>
    </row>
    <row r="55" spans="1:1" x14ac:dyDescent="0.35">
      <c r="A55" s="307" t="s">
        <v>513</v>
      </c>
    </row>
  </sheetData>
  <sheetProtection sheet="1" objects="1" scenarios="1" autoFilter="0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2026-04-18T17:49:23Z</dcterms:modified>
</cp:coreProperties>
</file>