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Dropbox\INTL\Lectures\Reuters\"/>
    </mc:Choice>
  </mc:AlternateContent>
  <xr:revisionPtr revIDLastSave="0" documentId="13_ncr:1_{EA061848-E813-4944-8D42-7ED9EDF80268}" xr6:coauthVersionLast="45" xr6:coauthVersionMax="45" xr10:uidLastSave="{00000000-0000-0000-0000-000000000000}"/>
  <bookViews>
    <workbookView xWindow="-120" yWindow="-120" windowWidth="29040" windowHeight="15840" activeTab="1" xr2:uid="{B073D11D-CBF0-4E4E-A4C6-CD24793DCECD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" i="2" l="1"/>
  <c r="F25" i="2"/>
  <c r="E25" i="2"/>
  <c r="C25" i="2"/>
  <c r="B25" i="2"/>
  <c r="C22" i="2"/>
  <c r="C23" i="2"/>
  <c r="F23" i="2" s="1"/>
  <c r="B22" i="2"/>
  <c r="B4" i="2" l="1"/>
  <c r="B5" i="2" s="1"/>
  <c r="B12" i="2"/>
  <c r="E12" i="2" s="1"/>
  <c r="S227" i="1"/>
  <c r="B13" i="2" l="1"/>
  <c r="B16" i="2"/>
  <c r="B8" i="2"/>
  <c r="C13" i="2"/>
  <c r="E4" i="2"/>
  <c r="E7" i="2" s="1"/>
  <c r="F7" i="2" s="1"/>
  <c r="E15" i="2"/>
  <c r="F15" i="2" s="1"/>
  <c r="C5" i="2"/>
  <c r="C6" i="2" s="1"/>
  <c r="Q12" i="1"/>
  <c r="R12" i="1"/>
  <c r="S12" i="1"/>
  <c r="T12" i="1"/>
  <c r="Q13" i="1"/>
  <c r="R13" i="1"/>
  <c r="S13" i="1"/>
  <c r="T13" i="1"/>
  <c r="Q14" i="1"/>
  <c r="R14" i="1"/>
  <c r="S14" i="1"/>
  <c r="T14" i="1"/>
  <c r="Q15" i="1"/>
  <c r="R15" i="1"/>
  <c r="S15" i="1"/>
  <c r="T15" i="1"/>
  <c r="Q16" i="1"/>
  <c r="R16" i="1"/>
  <c r="S16" i="1"/>
  <c r="T16" i="1"/>
  <c r="Q17" i="1"/>
  <c r="R17" i="1"/>
  <c r="S17" i="1"/>
  <c r="T17" i="1"/>
  <c r="Q18" i="1"/>
  <c r="R18" i="1"/>
  <c r="S18" i="1"/>
  <c r="T18" i="1"/>
  <c r="Q19" i="1"/>
  <c r="R19" i="1"/>
  <c r="S19" i="1"/>
  <c r="T19" i="1"/>
  <c r="Q20" i="1"/>
  <c r="R20" i="1"/>
  <c r="S20" i="1"/>
  <c r="T20" i="1"/>
  <c r="Q21" i="1"/>
  <c r="R21" i="1"/>
  <c r="S21" i="1"/>
  <c r="T21" i="1"/>
  <c r="Q22" i="1"/>
  <c r="R22" i="1"/>
  <c r="S22" i="1"/>
  <c r="T22" i="1"/>
  <c r="Q23" i="1"/>
  <c r="R23" i="1"/>
  <c r="S23" i="1"/>
  <c r="T23" i="1"/>
  <c r="Q24" i="1"/>
  <c r="R24" i="1"/>
  <c r="S24" i="1"/>
  <c r="T24" i="1"/>
  <c r="Q25" i="1"/>
  <c r="R25" i="1"/>
  <c r="S25" i="1"/>
  <c r="T25" i="1"/>
  <c r="Q26" i="1"/>
  <c r="R26" i="1"/>
  <c r="S26" i="1"/>
  <c r="T26" i="1"/>
  <c r="Q27" i="1"/>
  <c r="R27" i="1"/>
  <c r="S27" i="1"/>
  <c r="T27" i="1"/>
  <c r="Q28" i="1"/>
  <c r="R28" i="1"/>
  <c r="S28" i="1"/>
  <c r="T28" i="1"/>
  <c r="Q29" i="1"/>
  <c r="R29" i="1"/>
  <c r="S29" i="1"/>
  <c r="T29" i="1"/>
  <c r="Q30" i="1"/>
  <c r="R30" i="1"/>
  <c r="S30" i="1"/>
  <c r="T30" i="1"/>
  <c r="Q31" i="1"/>
  <c r="R31" i="1"/>
  <c r="S31" i="1"/>
  <c r="T31" i="1"/>
  <c r="Q32" i="1"/>
  <c r="R32" i="1"/>
  <c r="S32" i="1"/>
  <c r="T32" i="1"/>
  <c r="Q33" i="1"/>
  <c r="R33" i="1"/>
  <c r="S33" i="1"/>
  <c r="T33" i="1"/>
  <c r="Q34" i="1"/>
  <c r="R34" i="1"/>
  <c r="S34" i="1"/>
  <c r="T34" i="1"/>
  <c r="Q35" i="1"/>
  <c r="R35" i="1"/>
  <c r="S35" i="1"/>
  <c r="T35" i="1"/>
  <c r="Q36" i="1"/>
  <c r="R36" i="1"/>
  <c r="S36" i="1"/>
  <c r="T36" i="1"/>
  <c r="Q37" i="1"/>
  <c r="R37" i="1"/>
  <c r="S37" i="1"/>
  <c r="T37" i="1"/>
  <c r="Q38" i="1"/>
  <c r="R38" i="1"/>
  <c r="S38" i="1"/>
  <c r="T38" i="1"/>
  <c r="Q39" i="1"/>
  <c r="R39" i="1"/>
  <c r="S39" i="1"/>
  <c r="T39" i="1"/>
  <c r="Q40" i="1"/>
  <c r="R40" i="1"/>
  <c r="S40" i="1"/>
  <c r="T40" i="1"/>
  <c r="Q41" i="1"/>
  <c r="R41" i="1"/>
  <c r="S41" i="1"/>
  <c r="T41" i="1"/>
  <c r="Q42" i="1"/>
  <c r="R42" i="1"/>
  <c r="S42" i="1"/>
  <c r="T42" i="1"/>
  <c r="Q43" i="1"/>
  <c r="R43" i="1"/>
  <c r="S43" i="1"/>
  <c r="T43" i="1"/>
  <c r="Q44" i="1"/>
  <c r="R44" i="1"/>
  <c r="S44" i="1"/>
  <c r="T44" i="1"/>
  <c r="Q45" i="1"/>
  <c r="R45" i="1"/>
  <c r="S45" i="1"/>
  <c r="T45" i="1"/>
  <c r="Q46" i="1"/>
  <c r="R46" i="1"/>
  <c r="S46" i="1"/>
  <c r="T46" i="1"/>
  <c r="Q47" i="1"/>
  <c r="R47" i="1"/>
  <c r="S47" i="1"/>
  <c r="T47" i="1"/>
  <c r="Q48" i="1"/>
  <c r="R48" i="1"/>
  <c r="S48" i="1"/>
  <c r="T48" i="1"/>
  <c r="Q49" i="1"/>
  <c r="R49" i="1"/>
  <c r="S49" i="1"/>
  <c r="T49" i="1"/>
  <c r="Q50" i="1"/>
  <c r="R50" i="1"/>
  <c r="S50" i="1"/>
  <c r="T50" i="1"/>
  <c r="Q51" i="1"/>
  <c r="R51" i="1"/>
  <c r="S51" i="1"/>
  <c r="T51" i="1"/>
  <c r="Q52" i="1"/>
  <c r="R52" i="1"/>
  <c r="S52" i="1"/>
  <c r="T52" i="1"/>
  <c r="Q53" i="1"/>
  <c r="R53" i="1"/>
  <c r="S53" i="1"/>
  <c r="T53" i="1"/>
  <c r="Q54" i="1"/>
  <c r="R54" i="1"/>
  <c r="S54" i="1"/>
  <c r="T54" i="1"/>
  <c r="Q55" i="1"/>
  <c r="R55" i="1"/>
  <c r="S55" i="1"/>
  <c r="T55" i="1"/>
  <c r="Q56" i="1"/>
  <c r="R56" i="1"/>
  <c r="S56" i="1"/>
  <c r="T56" i="1"/>
  <c r="Q57" i="1"/>
  <c r="R57" i="1"/>
  <c r="S57" i="1"/>
  <c r="T57" i="1"/>
  <c r="Q58" i="1"/>
  <c r="R58" i="1"/>
  <c r="S58" i="1"/>
  <c r="T58" i="1"/>
  <c r="Q59" i="1"/>
  <c r="R59" i="1"/>
  <c r="S59" i="1"/>
  <c r="T59" i="1"/>
  <c r="Q60" i="1"/>
  <c r="R60" i="1"/>
  <c r="S60" i="1"/>
  <c r="T60" i="1"/>
  <c r="Q61" i="1"/>
  <c r="R61" i="1"/>
  <c r="S61" i="1"/>
  <c r="T61" i="1"/>
  <c r="Q62" i="1"/>
  <c r="R62" i="1"/>
  <c r="S62" i="1"/>
  <c r="T62" i="1"/>
  <c r="Q63" i="1"/>
  <c r="R63" i="1"/>
  <c r="S63" i="1"/>
  <c r="T63" i="1"/>
  <c r="Q64" i="1"/>
  <c r="R64" i="1"/>
  <c r="S64" i="1"/>
  <c r="T64" i="1"/>
  <c r="Q65" i="1"/>
  <c r="R65" i="1"/>
  <c r="S65" i="1"/>
  <c r="T65" i="1"/>
  <c r="Q66" i="1"/>
  <c r="R66" i="1"/>
  <c r="S66" i="1"/>
  <c r="T66" i="1"/>
  <c r="Q67" i="1"/>
  <c r="R67" i="1"/>
  <c r="S67" i="1"/>
  <c r="T67" i="1"/>
  <c r="Q68" i="1"/>
  <c r="R68" i="1"/>
  <c r="S68" i="1"/>
  <c r="T68" i="1"/>
  <c r="Q69" i="1"/>
  <c r="R69" i="1"/>
  <c r="S69" i="1"/>
  <c r="T69" i="1"/>
  <c r="Q70" i="1"/>
  <c r="R70" i="1"/>
  <c r="S70" i="1"/>
  <c r="T70" i="1"/>
  <c r="Q71" i="1"/>
  <c r="R71" i="1"/>
  <c r="S71" i="1"/>
  <c r="T71" i="1"/>
  <c r="Q72" i="1"/>
  <c r="R72" i="1"/>
  <c r="S72" i="1"/>
  <c r="T72" i="1"/>
  <c r="Q73" i="1"/>
  <c r="R73" i="1"/>
  <c r="S73" i="1"/>
  <c r="T73" i="1"/>
  <c r="Q74" i="1"/>
  <c r="R74" i="1"/>
  <c r="S74" i="1"/>
  <c r="T74" i="1"/>
  <c r="Q75" i="1"/>
  <c r="R75" i="1"/>
  <c r="S75" i="1"/>
  <c r="T75" i="1"/>
  <c r="Q76" i="1"/>
  <c r="R76" i="1"/>
  <c r="S76" i="1"/>
  <c r="T76" i="1"/>
  <c r="Q77" i="1"/>
  <c r="R77" i="1"/>
  <c r="S77" i="1"/>
  <c r="T77" i="1"/>
  <c r="Q78" i="1"/>
  <c r="R78" i="1"/>
  <c r="S78" i="1"/>
  <c r="T78" i="1"/>
  <c r="Q79" i="1"/>
  <c r="R79" i="1"/>
  <c r="S79" i="1"/>
  <c r="T79" i="1"/>
  <c r="Q80" i="1"/>
  <c r="R80" i="1"/>
  <c r="S80" i="1"/>
  <c r="T80" i="1"/>
  <c r="Q81" i="1"/>
  <c r="R81" i="1"/>
  <c r="S81" i="1"/>
  <c r="T81" i="1"/>
  <c r="Q82" i="1"/>
  <c r="R82" i="1"/>
  <c r="S82" i="1"/>
  <c r="T82" i="1"/>
  <c r="Q83" i="1"/>
  <c r="R83" i="1"/>
  <c r="S83" i="1"/>
  <c r="T83" i="1"/>
  <c r="Q84" i="1"/>
  <c r="R84" i="1"/>
  <c r="S84" i="1"/>
  <c r="T84" i="1"/>
  <c r="Q85" i="1"/>
  <c r="R85" i="1"/>
  <c r="S85" i="1"/>
  <c r="T85" i="1"/>
  <c r="Q86" i="1"/>
  <c r="R86" i="1"/>
  <c r="S86" i="1"/>
  <c r="T86" i="1"/>
  <c r="Q87" i="1"/>
  <c r="R87" i="1"/>
  <c r="S87" i="1"/>
  <c r="T87" i="1"/>
  <c r="Q88" i="1"/>
  <c r="R88" i="1"/>
  <c r="S88" i="1"/>
  <c r="T88" i="1"/>
  <c r="Q89" i="1"/>
  <c r="R89" i="1"/>
  <c r="S89" i="1"/>
  <c r="T89" i="1"/>
  <c r="Q90" i="1"/>
  <c r="R90" i="1"/>
  <c r="S90" i="1"/>
  <c r="T90" i="1"/>
  <c r="Q91" i="1"/>
  <c r="R91" i="1"/>
  <c r="S91" i="1"/>
  <c r="T91" i="1"/>
  <c r="Q92" i="1"/>
  <c r="R92" i="1"/>
  <c r="S92" i="1"/>
  <c r="T92" i="1"/>
  <c r="Q93" i="1"/>
  <c r="R93" i="1"/>
  <c r="S93" i="1"/>
  <c r="T93" i="1"/>
  <c r="Q94" i="1"/>
  <c r="R94" i="1"/>
  <c r="S94" i="1"/>
  <c r="T94" i="1"/>
  <c r="Q95" i="1"/>
  <c r="R95" i="1"/>
  <c r="S95" i="1"/>
  <c r="T95" i="1"/>
  <c r="Q96" i="1"/>
  <c r="R96" i="1"/>
  <c r="S96" i="1"/>
  <c r="T96" i="1"/>
  <c r="Q97" i="1"/>
  <c r="R97" i="1"/>
  <c r="S97" i="1"/>
  <c r="T97" i="1"/>
  <c r="Q98" i="1"/>
  <c r="R98" i="1"/>
  <c r="S98" i="1"/>
  <c r="T98" i="1"/>
  <c r="Q99" i="1"/>
  <c r="R99" i="1"/>
  <c r="S99" i="1"/>
  <c r="T99" i="1"/>
  <c r="Q100" i="1"/>
  <c r="R100" i="1"/>
  <c r="S100" i="1"/>
  <c r="T100" i="1"/>
  <c r="Q101" i="1"/>
  <c r="R101" i="1"/>
  <c r="S101" i="1"/>
  <c r="T101" i="1"/>
  <c r="Q102" i="1"/>
  <c r="R102" i="1"/>
  <c r="S102" i="1"/>
  <c r="T102" i="1"/>
  <c r="Q103" i="1"/>
  <c r="R103" i="1"/>
  <c r="S103" i="1"/>
  <c r="T103" i="1"/>
  <c r="Q104" i="1"/>
  <c r="R104" i="1"/>
  <c r="S104" i="1"/>
  <c r="T104" i="1"/>
  <c r="Q105" i="1"/>
  <c r="R105" i="1"/>
  <c r="S105" i="1"/>
  <c r="T105" i="1"/>
  <c r="Q106" i="1"/>
  <c r="R106" i="1"/>
  <c r="S106" i="1"/>
  <c r="T106" i="1"/>
  <c r="Q107" i="1"/>
  <c r="R107" i="1"/>
  <c r="S107" i="1"/>
  <c r="T107" i="1"/>
  <c r="Q108" i="1"/>
  <c r="R108" i="1"/>
  <c r="S108" i="1"/>
  <c r="T108" i="1"/>
  <c r="Q109" i="1"/>
  <c r="R109" i="1"/>
  <c r="S109" i="1"/>
  <c r="T109" i="1"/>
  <c r="Q110" i="1"/>
  <c r="R110" i="1"/>
  <c r="S110" i="1"/>
  <c r="T110" i="1"/>
  <c r="Q111" i="1"/>
  <c r="R111" i="1"/>
  <c r="S111" i="1"/>
  <c r="T111" i="1"/>
  <c r="Q112" i="1"/>
  <c r="R112" i="1"/>
  <c r="S112" i="1"/>
  <c r="T112" i="1"/>
  <c r="Q113" i="1"/>
  <c r="R113" i="1"/>
  <c r="S113" i="1"/>
  <c r="T113" i="1"/>
  <c r="Q114" i="1"/>
  <c r="R114" i="1"/>
  <c r="S114" i="1"/>
  <c r="T114" i="1"/>
  <c r="Q115" i="1"/>
  <c r="R115" i="1"/>
  <c r="S115" i="1"/>
  <c r="T115" i="1"/>
  <c r="Q116" i="1"/>
  <c r="R116" i="1"/>
  <c r="S116" i="1"/>
  <c r="T116" i="1"/>
  <c r="Q117" i="1"/>
  <c r="R117" i="1"/>
  <c r="S117" i="1"/>
  <c r="T117" i="1"/>
  <c r="Q118" i="1"/>
  <c r="R118" i="1"/>
  <c r="S118" i="1"/>
  <c r="T118" i="1"/>
  <c r="Q119" i="1"/>
  <c r="R119" i="1"/>
  <c r="S119" i="1"/>
  <c r="T119" i="1"/>
  <c r="Q120" i="1"/>
  <c r="R120" i="1"/>
  <c r="S120" i="1"/>
  <c r="T120" i="1"/>
  <c r="Q121" i="1"/>
  <c r="R121" i="1"/>
  <c r="S121" i="1"/>
  <c r="T121" i="1"/>
  <c r="Q122" i="1"/>
  <c r="R122" i="1"/>
  <c r="S122" i="1"/>
  <c r="T122" i="1"/>
  <c r="Q123" i="1"/>
  <c r="R123" i="1"/>
  <c r="S123" i="1"/>
  <c r="T123" i="1"/>
  <c r="Q124" i="1"/>
  <c r="R124" i="1"/>
  <c r="S124" i="1"/>
  <c r="T124" i="1"/>
  <c r="Q125" i="1"/>
  <c r="R125" i="1"/>
  <c r="S125" i="1"/>
  <c r="T125" i="1"/>
  <c r="Q126" i="1"/>
  <c r="R126" i="1"/>
  <c r="S126" i="1"/>
  <c r="T126" i="1"/>
  <c r="Q127" i="1"/>
  <c r="R127" i="1"/>
  <c r="S127" i="1"/>
  <c r="T127" i="1"/>
  <c r="Q128" i="1"/>
  <c r="R128" i="1"/>
  <c r="S128" i="1"/>
  <c r="T128" i="1"/>
  <c r="Q129" i="1"/>
  <c r="R129" i="1"/>
  <c r="S129" i="1"/>
  <c r="T129" i="1"/>
  <c r="Q130" i="1"/>
  <c r="R130" i="1"/>
  <c r="S130" i="1"/>
  <c r="T130" i="1"/>
  <c r="Q131" i="1"/>
  <c r="R131" i="1"/>
  <c r="S131" i="1"/>
  <c r="T131" i="1"/>
  <c r="Q132" i="1"/>
  <c r="R132" i="1"/>
  <c r="S132" i="1"/>
  <c r="T132" i="1"/>
  <c r="Q133" i="1"/>
  <c r="R133" i="1"/>
  <c r="S133" i="1"/>
  <c r="T133" i="1"/>
  <c r="Q134" i="1"/>
  <c r="R134" i="1"/>
  <c r="S134" i="1"/>
  <c r="T134" i="1"/>
  <c r="Q135" i="1"/>
  <c r="R135" i="1"/>
  <c r="S135" i="1"/>
  <c r="T135" i="1"/>
  <c r="Q136" i="1"/>
  <c r="R136" i="1"/>
  <c r="S136" i="1"/>
  <c r="T136" i="1"/>
  <c r="Q137" i="1"/>
  <c r="R137" i="1"/>
  <c r="S137" i="1"/>
  <c r="T137" i="1"/>
  <c r="Q138" i="1"/>
  <c r="R138" i="1"/>
  <c r="S138" i="1"/>
  <c r="T138" i="1"/>
  <c r="Q139" i="1"/>
  <c r="R139" i="1"/>
  <c r="S139" i="1"/>
  <c r="T139" i="1"/>
  <c r="Q140" i="1"/>
  <c r="R140" i="1"/>
  <c r="S140" i="1"/>
  <c r="T140" i="1"/>
  <c r="Q141" i="1"/>
  <c r="R141" i="1"/>
  <c r="S141" i="1"/>
  <c r="T141" i="1"/>
  <c r="Q142" i="1"/>
  <c r="R142" i="1"/>
  <c r="S142" i="1"/>
  <c r="T142" i="1"/>
  <c r="Q143" i="1"/>
  <c r="R143" i="1"/>
  <c r="S143" i="1"/>
  <c r="T143" i="1"/>
  <c r="Q144" i="1"/>
  <c r="R144" i="1"/>
  <c r="S144" i="1"/>
  <c r="T144" i="1"/>
  <c r="Q145" i="1"/>
  <c r="R145" i="1"/>
  <c r="S145" i="1"/>
  <c r="T145" i="1"/>
  <c r="Q146" i="1"/>
  <c r="R146" i="1"/>
  <c r="S146" i="1"/>
  <c r="T146" i="1"/>
  <c r="Q147" i="1"/>
  <c r="R147" i="1"/>
  <c r="S147" i="1"/>
  <c r="T147" i="1"/>
  <c r="Q148" i="1"/>
  <c r="R148" i="1"/>
  <c r="S148" i="1"/>
  <c r="T148" i="1"/>
  <c r="Q149" i="1"/>
  <c r="R149" i="1"/>
  <c r="S149" i="1"/>
  <c r="T149" i="1"/>
  <c r="Q150" i="1"/>
  <c r="R150" i="1"/>
  <c r="S150" i="1"/>
  <c r="T150" i="1"/>
  <c r="Q151" i="1"/>
  <c r="R151" i="1"/>
  <c r="S151" i="1"/>
  <c r="T151" i="1"/>
  <c r="Q152" i="1"/>
  <c r="R152" i="1"/>
  <c r="S152" i="1"/>
  <c r="T152" i="1"/>
  <c r="Q153" i="1"/>
  <c r="R153" i="1"/>
  <c r="S153" i="1"/>
  <c r="T153" i="1"/>
  <c r="Q154" i="1"/>
  <c r="R154" i="1"/>
  <c r="S154" i="1"/>
  <c r="T154" i="1"/>
  <c r="Q155" i="1"/>
  <c r="R155" i="1"/>
  <c r="S155" i="1"/>
  <c r="T155" i="1"/>
  <c r="Q156" i="1"/>
  <c r="R156" i="1"/>
  <c r="S156" i="1"/>
  <c r="T156" i="1"/>
  <c r="Q157" i="1"/>
  <c r="R157" i="1"/>
  <c r="S157" i="1"/>
  <c r="T157" i="1"/>
  <c r="Q158" i="1"/>
  <c r="R158" i="1"/>
  <c r="S158" i="1"/>
  <c r="T158" i="1"/>
  <c r="Q159" i="1"/>
  <c r="R159" i="1"/>
  <c r="S159" i="1"/>
  <c r="T159" i="1"/>
  <c r="Q160" i="1"/>
  <c r="R160" i="1"/>
  <c r="S160" i="1"/>
  <c r="T160" i="1"/>
  <c r="Q161" i="1"/>
  <c r="R161" i="1"/>
  <c r="S161" i="1"/>
  <c r="T161" i="1"/>
  <c r="Q162" i="1"/>
  <c r="R162" i="1"/>
  <c r="S162" i="1"/>
  <c r="T162" i="1"/>
  <c r="Q163" i="1"/>
  <c r="R163" i="1"/>
  <c r="S163" i="1"/>
  <c r="T163" i="1"/>
  <c r="Q164" i="1"/>
  <c r="R164" i="1"/>
  <c r="S164" i="1"/>
  <c r="T164" i="1"/>
  <c r="Q165" i="1"/>
  <c r="R165" i="1"/>
  <c r="S165" i="1"/>
  <c r="T165" i="1"/>
  <c r="Q166" i="1"/>
  <c r="R166" i="1"/>
  <c r="S166" i="1"/>
  <c r="T166" i="1"/>
  <c r="Q167" i="1"/>
  <c r="R167" i="1"/>
  <c r="S167" i="1"/>
  <c r="T167" i="1"/>
  <c r="Q168" i="1"/>
  <c r="R168" i="1"/>
  <c r="S168" i="1"/>
  <c r="T168" i="1"/>
  <c r="Q169" i="1"/>
  <c r="R169" i="1"/>
  <c r="S169" i="1"/>
  <c r="T169" i="1"/>
  <c r="Q170" i="1"/>
  <c r="R170" i="1"/>
  <c r="S170" i="1"/>
  <c r="T170" i="1"/>
  <c r="Q171" i="1"/>
  <c r="R171" i="1"/>
  <c r="S171" i="1"/>
  <c r="T171" i="1"/>
  <c r="Q172" i="1"/>
  <c r="R172" i="1"/>
  <c r="S172" i="1"/>
  <c r="T172" i="1"/>
  <c r="Q173" i="1"/>
  <c r="R173" i="1"/>
  <c r="S173" i="1"/>
  <c r="T173" i="1"/>
  <c r="Q174" i="1"/>
  <c r="R174" i="1"/>
  <c r="S174" i="1"/>
  <c r="T174" i="1"/>
  <c r="Q175" i="1"/>
  <c r="R175" i="1"/>
  <c r="S175" i="1"/>
  <c r="T175" i="1"/>
  <c r="Q176" i="1"/>
  <c r="R176" i="1"/>
  <c r="S176" i="1"/>
  <c r="T176" i="1"/>
  <c r="Q177" i="1"/>
  <c r="R177" i="1"/>
  <c r="S177" i="1"/>
  <c r="T177" i="1"/>
  <c r="Q178" i="1"/>
  <c r="R178" i="1"/>
  <c r="S178" i="1"/>
  <c r="T178" i="1"/>
  <c r="Q179" i="1"/>
  <c r="R179" i="1"/>
  <c r="S179" i="1"/>
  <c r="T179" i="1"/>
  <c r="Q180" i="1"/>
  <c r="R180" i="1"/>
  <c r="S180" i="1"/>
  <c r="T180" i="1"/>
  <c r="Q181" i="1"/>
  <c r="R181" i="1"/>
  <c r="S181" i="1"/>
  <c r="T181" i="1"/>
  <c r="Q182" i="1"/>
  <c r="R182" i="1"/>
  <c r="S182" i="1"/>
  <c r="T182" i="1"/>
  <c r="Q183" i="1"/>
  <c r="R183" i="1"/>
  <c r="S183" i="1"/>
  <c r="T183" i="1"/>
  <c r="Q184" i="1"/>
  <c r="R184" i="1"/>
  <c r="S184" i="1"/>
  <c r="T184" i="1"/>
  <c r="Q185" i="1"/>
  <c r="R185" i="1"/>
  <c r="S185" i="1"/>
  <c r="T185" i="1"/>
  <c r="Q186" i="1"/>
  <c r="R186" i="1"/>
  <c r="S186" i="1"/>
  <c r="T186" i="1"/>
  <c r="Q187" i="1"/>
  <c r="R187" i="1"/>
  <c r="S187" i="1"/>
  <c r="T187" i="1"/>
  <c r="Q188" i="1"/>
  <c r="R188" i="1"/>
  <c r="S188" i="1"/>
  <c r="T188" i="1"/>
  <c r="Q189" i="1"/>
  <c r="R189" i="1"/>
  <c r="S189" i="1"/>
  <c r="T189" i="1"/>
  <c r="Q190" i="1"/>
  <c r="R190" i="1"/>
  <c r="S190" i="1"/>
  <c r="T190" i="1"/>
  <c r="Q191" i="1"/>
  <c r="R191" i="1"/>
  <c r="S191" i="1"/>
  <c r="T191" i="1"/>
  <c r="Q192" i="1"/>
  <c r="R192" i="1"/>
  <c r="S192" i="1"/>
  <c r="T192" i="1"/>
  <c r="Q193" i="1"/>
  <c r="R193" i="1"/>
  <c r="S193" i="1"/>
  <c r="T193" i="1"/>
  <c r="Q194" i="1"/>
  <c r="R194" i="1"/>
  <c r="S194" i="1"/>
  <c r="T194" i="1"/>
  <c r="Q195" i="1"/>
  <c r="R195" i="1"/>
  <c r="S195" i="1"/>
  <c r="T195" i="1"/>
  <c r="Q196" i="1"/>
  <c r="R196" i="1"/>
  <c r="S196" i="1"/>
  <c r="T196" i="1"/>
  <c r="Q197" i="1"/>
  <c r="R197" i="1"/>
  <c r="S197" i="1"/>
  <c r="T197" i="1"/>
  <c r="Q198" i="1"/>
  <c r="R198" i="1"/>
  <c r="S198" i="1"/>
  <c r="T198" i="1"/>
  <c r="Q199" i="1"/>
  <c r="R199" i="1"/>
  <c r="S199" i="1"/>
  <c r="T199" i="1"/>
  <c r="Q200" i="1"/>
  <c r="R200" i="1"/>
  <c r="S200" i="1"/>
  <c r="T200" i="1"/>
  <c r="Q201" i="1"/>
  <c r="R201" i="1"/>
  <c r="S201" i="1"/>
  <c r="T201" i="1"/>
  <c r="Q202" i="1"/>
  <c r="R202" i="1"/>
  <c r="S202" i="1"/>
  <c r="T202" i="1"/>
  <c r="Q203" i="1"/>
  <c r="R203" i="1"/>
  <c r="S203" i="1"/>
  <c r="T203" i="1"/>
  <c r="Q204" i="1"/>
  <c r="R204" i="1"/>
  <c r="S204" i="1"/>
  <c r="T204" i="1"/>
  <c r="Q205" i="1"/>
  <c r="R205" i="1"/>
  <c r="S205" i="1"/>
  <c r="T205" i="1"/>
  <c r="Q206" i="1"/>
  <c r="R206" i="1"/>
  <c r="S206" i="1"/>
  <c r="T206" i="1"/>
  <c r="Q207" i="1"/>
  <c r="R207" i="1"/>
  <c r="S207" i="1"/>
  <c r="T207" i="1"/>
  <c r="Q208" i="1"/>
  <c r="R208" i="1"/>
  <c r="S208" i="1"/>
  <c r="T208" i="1"/>
  <c r="Q209" i="1"/>
  <c r="R209" i="1"/>
  <c r="S209" i="1"/>
  <c r="T209" i="1"/>
  <c r="Q210" i="1"/>
  <c r="R210" i="1"/>
  <c r="S210" i="1"/>
  <c r="T210" i="1"/>
  <c r="Q211" i="1"/>
  <c r="R211" i="1"/>
  <c r="S211" i="1"/>
  <c r="T211" i="1"/>
  <c r="Q212" i="1"/>
  <c r="R212" i="1"/>
  <c r="S212" i="1"/>
  <c r="T212" i="1"/>
  <c r="Q213" i="1"/>
  <c r="R213" i="1"/>
  <c r="S213" i="1"/>
  <c r="T213" i="1"/>
  <c r="Q214" i="1"/>
  <c r="R214" i="1"/>
  <c r="S214" i="1"/>
  <c r="T214" i="1"/>
  <c r="Q215" i="1"/>
  <c r="R215" i="1"/>
  <c r="S215" i="1"/>
  <c r="T215" i="1"/>
  <c r="Q216" i="1"/>
  <c r="R216" i="1"/>
  <c r="S216" i="1"/>
  <c r="T216" i="1"/>
  <c r="Q217" i="1"/>
  <c r="R217" i="1"/>
  <c r="S217" i="1"/>
  <c r="T217" i="1"/>
  <c r="Q218" i="1"/>
  <c r="R218" i="1"/>
  <c r="S218" i="1"/>
  <c r="T218" i="1"/>
  <c r="Q219" i="1"/>
  <c r="R219" i="1"/>
  <c r="S219" i="1"/>
  <c r="T219" i="1"/>
  <c r="Q220" i="1"/>
  <c r="R220" i="1"/>
  <c r="S220" i="1"/>
  <c r="T220" i="1"/>
  <c r="Q221" i="1"/>
  <c r="R221" i="1"/>
  <c r="S221" i="1"/>
  <c r="T221" i="1"/>
  <c r="Q222" i="1"/>
  <c r="R222" i="1"/>
  <c r="S222" i="1"/>
  <c r="T222" i="1"/>
  <c r="Q223" i="1"/>
  <c r="R223" i="1"/>
  <c r="S223" i="1"/>
  <c r="T223" i="1"/>
  <c r="Q224" i="1"/>
  <c r="R224" i="1"/>
  <c r="S224" i="1"/>
  <c r="T224" i="1"/>
  <c r="Q225" i="1"/>
  <c r="R225" i="1"/>
  <c r="S225" i="1"/>
  <c r="T225" i="1"/>
  <c r="Q226" i="1"/>
  <c r="R226" i="1"/>
  <c r="S226" i="1"/>
  <c r="T226" i="1"/>
  <c r="Q227" i="1"/>
  <c r="R227" i="1"/>
  <c r="T227" i="1"/>
  <c r="Q228" i="1"/>
  <c r="R228" i="1"/>
  <c r="S228" i="1"/>
  <c r="T228" i="1"/>
  <c r="Q229" i="1"/>
  <c r="R229" i="1"/>
  <c r="S229" i="1"/>
  <c r="T229" i="1"/>
  <c r="Q230" i="1"/>
  <c r="R230" i="1"/>
  <c r="S230" i="1"/>
  <c r="T230" i="1"/>
  <c r="Q231" i="1"/>
  <c r="R231" i="1"/>
  <c r="S231" i="1"/>
  <c r="T231" i="1"/>
  <c r="Q232" i="1"/>
  <c r="R232" i="1"/>
  <c r="S232" i="1"/>
  <c r="T232" i="1"/>
  <c r="Q233" i="1"/>
  <c r="R233" i="1"/>
  <c r="S233" i="1"/>
  <c r="T233" i="1"/>
  <c r="Q234" i="1"/>
  <c r="R234" i="1"/>
  <c r="S234" i="1"/>
  <c r="T234" i="1"/>
  <c r="Q235" i="1"/>
  <c r="R235" i="1"/>
  <c r="S235" i="1"/>
  <c r="T235" i="1"/>
  <c r="Q236" i="1"/>
  <c r="R236" i="1"/>
  <c r="S236" i="1"/>
  <c r="T236" i="1"/>
  <c r="Q237" i="1"/>
  <c r="R237" i="1"/>
  <c r="S237" i="1"/>
  <c r="T237" i="1"/>
  <c r="Q238" i="1"/>
  <c r="R238" i="1"/>
  <c r="S238" i="1"/>
  <c r="T238" i="1"/>
  <c r="Q239" i="1"/>
  <c r="R239" i="1"/>
  <c r="S239" i="1"/>
  <c r="T239" i="1"/>
  <c r="Q240" i="1"/>
  <c r="R240" i="1"/>
  <c r="S240" i="1"/>
  <c r="T240" i="1"/>
  <c r="Q241" i="1"/>
  <c r="R241" i="1"/>
  <c r="S241" i="1"/>
  <c r="T241" i="1"/>
  <c r="Q242" i="1"/>
  <c r="R242" i="1"/>
  <c r="S242" i="1"/>
  <c r="T242" i="1"/>
  <c r="Q243" i="1"/>
  <c r="R243" i="1"/>
  <c r="S243" i="1"/>
  <c r="T243" i="1"/>
  <c r="Q244" i="1"/>
  <c r="R244" i="1"/>
  <c r="S244" i="1"/>
  <c r="T244" i="1"/>
  <c r="Q245" i="1"/>
  <c r="R245" i="1"/>
  <c r="S245" i="1"/>
  <c r="T245" i="1"/>
  <c r="Q246" i="1"/>
  <c r="R246" i="1"/>
  <c r="S246" i="1"/>
  <c r="T246" i="1"/>
  <c r="Q247" i="1"/>
  <c r="R247" i="1"/>
  <c r="S247" i="1"/>
  <c r="T247" i="1"/>
  <c r="Q248" i="1"/>
  <c r="R248" i="1"/>
  <c r="S248" i="1"/>
  <c r="T248" i="1"/>
  <c r="Q249" i="1"/>
  <c r="R249" i="1"/>
  <c r="S249" i="1"/>
  <c r="T249" i="1"/>
  <c r="Q250" i="1"/>
  <c r="R250" i="1"/>
  <c r="S250" i="1"/>
  <c r="T250" i="1"/>
  <c r="Q251" i="1"/>
  <c r="R251" i="1"/>
  <c r="S251" i="1"/>
  <c r="T251" i="1"/>
  <c r="Q252" i="1"/>
  <c r="R252" i="1"/>
  <c r="S252" i="1"/>
  <c r="T252" i="1"/>
  <c r="Q253" i="1"/>
  <c r="R253" i="1"/>
  <c r="S253" i="1"/>
  <c r="T253" i="1"/>
  <c r="Q254" i="1"/>
  <c r="R254" i="1"/>
  <c r="S254" i="1"/>
  <c r="T254" i="1"/>
  <c r="Q255" i="1"/>
  <c r="R255" i="1"/>
  <c r="S255" i="1"/>
  <c r="T255" i="1"/>
  <c r="Q256" i="1"/>
  <c r="R256" i="1"/>
  <c r="S256" i="1"/>
  <c r="T256" i="1"/>
  <c r="Q257" i="1"/>
  <c r="R257" i="1"/>
  <c r="S257" i="1"/>
  <c r="T257" i="1"/>
  <c r="Q258" i="1"/>
  <c r="R258" i="1"/>
  <c r="S258" i="1"/>
  <c r="T258" i="1"/>
  <c r="Q259" i="1"/>
  <c r="R259" i="1"/>
  <c r="S259" i="1"/>
  <c r="T259" i="1"/>
  <c r="Q260" i="1"/>
  <c r="R260" i="1"/>
  <c r="S260" i="1"/>
  <c r="T260" i="1"/>
  <c r="Q261" i="1"/>
  <c r="R261" i="1"/>
  <c r="S261" i="1"/>
  <c r="T261" i="1"/>
  <c r="Q262" i="1"/>
  <c r="R262" i="1"/>
  <c r="S262" i="1"/>
  <c r="T262" i="1"/>
  <c r="Q263" i="1"/>
  <c r="R263" i="1"/>
  <c r="S263" i="1"/>
  <c r="T263" i="1"/>
  <c r="Q264" i="1"/>
  <c r="R264" i="1"/>
  <c r="S264" i="1"/>
  <c r="T264" i="1"/>
  <c r="Q265" i="1"/>
  <c r="R265" i="1"/>
  <c r="S265" i="1"/>
  <c r="T265" i="1"/>
  <c r="Q266" i="1"/>
  <c r="R266" i="1"/>
  <c r="S266" i="1"/>
  <c r="T266" i="1"/>
  <c r="Q267" i="1"/>
  <c r="R267" i="1"/>
  <c r="S267" i="1"/>
  <c r="T267" i="1"/>
  <c r="Q268" i="1"/>
  <c r="R268" i="1"/>
  <c r="S268" i="1"/>
  <c r="T268" i="1"/>
  <c r="Q269" i="1"/>
  <c r="R269" i="1"/>
  <c r="S269" i="1"/>
  <c r="T269" i="1"/>
  <c r="Q270" i="1"/>
  <c r="R270" i="1"/>
  <c r="S270" i="1"/>
  <c r="T270" i="1"/>
  <c r="Q271" i="1"/>
  <c r="R271" i="1"/>
  <c r="S271" i="1"/>
  <c r="T271" i="1"/>
  <c r="Q272" i="1"/>
  <c r="R272" i="1"/>
  <c r="S272" i="1"/>
  <c r="T272" i="1"/>
  <c r="Q273" i="1"/>
  <c r="R273" i="1"/>
  <c r="S273" i="1"/>
  <c r="T273" i="1"/>
  <c r="Q274" i="1"/>
  <c r="R274" i="1"/>
  <c r="S274" i="1"/>
  <c r="T274" i="1"/>
  <c r="Q275" i="1"/>
  <c r="R275" i="1"/>
  <c r="S275" i="1"/>
  <c r="T275" i="1"/>
  <c r="Q276" i="1"/>
  <c r="R276" i="1"/>
  <c r="S276" i="1"/>
  <c r="T276" i="1"/>
  <c r="Q277" i="1"/>
  <c r="R277" i="1"/>
  <c r="S277" i="1"/>
  <c r="T277" i="1"/>
  <c r="Q278" i="1"/>
  <c r="R278" i="1"/>
  <c r="S278" i="1"/>
  <c r="T278" i="1"/>
  <c r="Q279" i="1"/>
  <c r="R279" i="1"/>
  <c r="S279" i="1"/>
  <c r="T279" i="1"/>
  <c r="Q280" i="1"/>
  <c r="R280" i="1"/>
  <c r="S280" i="1"/>
  <c r="T280" i="1"/>
  <c r="Q281" i="1"/>
  <c r="R281" i="1"/>
  <c r="S281" i="1"/>
  <c r="T281" i="1"/>
  <c r="Q282" i="1"/>
  <c r="R282" i="1"/>
  <c r="S282" i="1"/>
  <c r="T282" i="1"/>
  <c r="Q283" i="1"/>
  <c r="R283" i="1"/>
  <c r="S283" i="1"/>
  <c r="T283" i="1"/>
  <c r="Q284" i="1"/>
  <c r="R284" i="1"/>
  <c r="S284" i="1"/>
  <c r="T284" i="1"/>
  <c r="Q285" i="1"/>
  <c r="R285" i="1"/>
  <c r="S285" i="1"/>
  <c r="T285" i="1"/>
  <c r="Q286" i="1"/>
  <c r="R286" i="1"/>
  <c r="S286" i="1"/>
  <c r="T286" i="1"/>
  <c r="Q287" i="1"/>
  <c r="R287" i="1"/>
  <c r="S287" i="1"/>
  <c r="T287" i="1"/>
  <c r="Q288" i="1"/>
  <c r="R288" i="1"/>
  <c r="S288" i="1"/>
  <c r="T288" i="1"/>
  <c r="Q289" i="1"/>
  <c r="R289" i="1"/>
  <c r="S289" i="1"/>
  <c r="T289" i="1"/>
  <c r="Q290" i="1"/>
  <c r="R290" i="1"/>
  <c r="S290" i="1"/>
  <c r="T290" i="1"/>
  <c r="Q291" i="1"/>
  <c r="R291" i="1"/>
  <c r="S291" i="1"/>
  <c r="T291" i="1"/>
  <c r="Q292" i="1"/>
  <c r="R292" i="1"/>
  <c r="S292" i="1"/>
  <c r="T292" i="1"/>
  <c r="Q293" i="1"/>
  <c r="R293" i="1"/>
  <c r="S293" i="1"/>
  <c r="T293" i="1"/>
  <c r="Q294" i="1"/>
  <c r="R294" i="1"/>
  <c r="S294" i="1"/>
  <c r="T294" i="1"/>
  <c r="Q295" i="1"/>
  <c r="R295" i="1"/>
  <c r="S295" i="1"/>
  <c r="T295" i="1"/>
  <c r="Q296" i="1"/>
  <c r="R296" i="1"/>
  <c r="S296" i="1"/>
  <c r="T296" i="1"/>
  <c r="Q297" i="1"/>
  <c r="R297" i="1"/>
  <c r="S297" i="1"/>
  <c r="T297" i="1"/>
  <c r="Q298" i="1"/>
  <c r="R298" i="1"/>
  <c r="S298" i="1"/>
  <c r="T298" i="1"/>
  <c r="Q299" i="1"/>
  <c r="R299" i="1"/>
  <c r="S299" i="1"/>
  <c r="T299" i="1"/>
  <c r="Q300" i="1"/>
  <c r="R300" i="1"/>
  <c r="S300" i="1"/>
  <c r="T300" i="1"/>
  <c r="Q301" i="1"/>
  <c r="R301" i="1"/>
  <c r="S301" i="1"/>
  <c r="T301" i="1"/>
  <c r="Q302" i="1"/>
  <c r="R302" i="1"/>
  <c r="S302" i="1"/>
  <c r="T302" i="1"/>
  <c r="Q303" i="1"/>
  <c r="R303" i="1"/>
  <c r="S303" i="1"/>
  <c r="T303" i="1"/>
  <c r="Q304" i="1"/>
  <c r="R304" i="1"/>
  <c r="S304" i="1"/>
  <c r="T304" i="1"/>
  <c r="Q305" i="1"/>
  <c r="R305" i="1"/>
  <c r="S305" i="1"/>
  <c r="T305" i="1"/>
  <c r="Q306" i="1"/>
  <c r="R306" i="1"/>
  <c r="S306" i="1"/>
  <c r="T306" i="1"/>
  <c r="Q307" i="1"/>
  <c r="R307" i="1"/>
  <c r="S307" i="1"/>
  <c r="T307" i="1"/>
  <c r="Q308" i="1"/>
  <c r="R308" i="1"/>
  <c r="S308" i="1"/>
  <c r="T308" i="1"/>
  <c r="Q309" i="1"/>
  <c r="R309" i="1"/>
  <c r="S309" i="1"/>
  <c r="T309" i="1"/>
  <c r="Q310" i="1"/>
  <c r="R310" i="1"/>
  <c r="S310" i="1"/>
  <c r="T310" i="1"/>
  <c r="Q311" i="1"/>
  <c r="R311" i="1"/>
  <c r="S311" i="1"/>
  <c r="T311" i="1"/>
  <c r="Q312" i="1"/>
  <c r="R312" i="1"/>
  <c r="S312" i="1"/>
  <c r="T312" i="1"/>
  <c r="Q313" i="1"/>
  <c r="R313" i="1"/>
  <c r="S313" i="1"/>
  <c r="T313" i="1"/>
  <c r="Q314" i="1"/>
  <c r="R314" i="1"/>
  <c r="S314" i="1"/>
  <c r="T314" i="1"/>
  <c r="Q315" i="1"/>
  <c r="R315" i="1"/>
  <c r="S315" i="1"/>
  <c r="T315" i="1"/>
  <c r="Q316" i="1"/>
  <c r="R316" i="1"/>
  <c r="S316" i="1"/>
  <c r="T316" i="1"/>
  <c r="Q317" i="1"/>
  <c r="R317" i="1"/>
  <c r="S317" i="1"/>
  <c r="T317" i="1"/>
  <c r="Q318" i="1"/>
  <c r="R318" i="1"/>
  <c r="S318" i="1"/>
  <c r="T318" i="1"/>
  <c r="Q319" i="1"/>
  <c r="R319" i="1"/>
  <c r="S319" i="1"/>
  <c r="T319" i="1"/>
  <c r="Q320" i="1"/>
  <c r="R320" i="1"/>
  <c r="S320" i="1"/>
  <c r="T320" i="1"/>
  <c r="Q321" i="1"/>
  <c r="R321" i="1"/>
  <c r="S321" i="1"/>
  <c r="T321" i="1"/>
  <c r="Q322" i="1"/>
  <c r="R322" i="1"/>
  <c r="S322" i="1"/>
  <c r="T322" i="1"/>
  <c r="Q323" i="1"/>
  <c r="R323" i="1"/>
  <c r="S323" i="1"/>
  <c r="T323" i="1"/>
  <c r="Q324" i="1"/>
  <c r="R324" i="1"/>
  <c r="S324" i="1"/>
  <c r="T324" i="1"/>
  <c r="Q325" i="1"/>
  <c r="R325" i="1"/>
  <c r="S325" i="1"/>
  <c r="T325" i="1"/>
  <c r="Q326" i="1"/>
  <c r="R326" i="1"/>
  <c r="S326" i="1"/>
  <c r="T326" i="1"/>
  <c r="Q327" i="1"/>
  <c r="R327" i="1"/>
  <c r="S327" i="1"/>
  <c r="T327" i="1"/>
  <c r="Q328" i="1"/>
  <c r="R328" i="1"/>
  <c r="S328" i="1"/>
  <c r="T328" i="1"/>
  <c r="Q329" i="1"/>
  <c r="R329" i="1"/>
  <c r="S329" i="1"/>
  <c r="T329" i="1"/>
  <c r="Q330" i="1"/>
  <c r="R330" i="1"/>
  <c r="S330" i="1"/>
  <c r="T330" i="1"/>
  <c r="Q331" i="1"/>
  <c r="R331" i="1"/>
  <c r="S331" i="1"/>
  <c r="T331" i="1"/>
  <c r="Q332" i="1"/>
  <c r="R332" i="1"/>
  <c r="S332" i="1"/>
  <c r="T332" i="1"/>
  <c r="Q333" i="1"/>
  <c r="R333" i="1"/>
  <c r="S333" i="1"/>
  <c r="T333" i="1"/>
  <c r="Q334" i="1"/>
  <c r="R334" i="1"/>
  <c r="S334" i="1"/>
  <c r="T334" i="1"/>
  <c r="Q335" i="1"/>
  <c r="R335" i="1"/>
  <c r="S335" i="1"/>
  <c r="T335" i="1"/>
  <c r="Q336" i="1"/>
  <c r="R336" i="1"/>
  <c r="S336" i="1"/>
  <c r="T336" i="1"/>
  <c r="Q337" i="1"/>
  <c r="R337" i="1"/>
  <c r="S337" i="1"/>
  <c r="T337" i="1"/>
  <c r="Q338" i="1"/>
  <c r="R338" i="1"/>
  <c r="S338" i="1"/>
  <c r="T338" i="1"/>
  <c r="Q339" i="1"/>
  <c r="R339" i="1"/>
  <c r="S339" i="1"/>
  <c r="T339" i="1"/>
  <c r="Q340" i="1"/>
  <c r="R340" i="1"/>
  <c r="S340" i="1"/>
  <c r="T340" i="1"/>
  <c r="Q341" i="1"/>
  <c r="R341" i="1"/>
  <c r="S341" i="1"/>
  <c r="T341" i="1"/>
  <c r="Q342" i="1"/>
  <c r="R342" i="1"/>
  <c r="S342" i="1"/>
  <c r="T342" i="1"/>
  <c r="Q343" i="1"/>
  <c r="R343" i="1"/>
  <c r="S343" i="1"/>
  <c r="T343" i="1"/>
  <c r="Q344" i="1"/>
  <c r="R344" i="1"/>
  <c r="S344" i="1"/>
  <c r="T344" i="1"/>
  <c r="Q345" i="1"/>
  <c r="R345" i="1"/>
  <c r="S345" i="1"/>
  <c r="T345" i="1"/>
  <c r="Q346" i="1"/>
  <c r="R346" i="1"/>
  <c r="S346" i="1"/>
  <c r="T346" i="1"/>
  <c r="Q347" i="1"/>
  <c r="R347" i="1"/>
  <c r="S347" i="1"/>
  <c r="T347" i="1"/>
  <c r="Q348" i="1"/>
  <c r="R348" i="1"/>
  <c r="S348" i="1"/>
  <c r="T348" i="1"/>
  <c r="Q349" i="1"/>
  <c r="R349" i="1"/>
  <c r="S349" i="1"/>
  <c r="T349" i="1"/>
  <c r="Q350" i="1"/>
  <c r="R350" i="1"/>
  <c r="S350" i="1"/>
  <c r="T350" i="1"/>
  <c r="Q351" i="1"/>
  <c r="R351" i="1"/>
  <c r="S351" i="1"/>
  <c r="T351" i="1"/>
  <c r="Q352" i="1"/>
  <c r="R352" i="1"/>
  <c r="S352" i="1"/>
  <c r="T352" i="1"/>
  <c r="Q353" i="1"/>
  <c r="R353" i="1"/>
  <c r="S353" i="1"/>
  <c r="T353" i="1"/>
  <c r="Q354" i="1"/>
  <c r="R354" i="1"/>
  <c r="S354" i="1"/>
  <c r="T354" i="1"/>
  <c r="Q355" i="1"/>
  <c r="R355" i="1"/>
  <c r="S355" i="1"/>
  <c r="T355" i="1"/>
  <c r="Q356" i="1"/>
  <c r="R356" i="1"/>
  <c r="S356" i="1"/>
  <c r="T356" i="1"/>
  <c r="Q357" i="1"/>
  <c r="R357" i="1"/>
  <c r="S357" i="1"/>
  <c r="T357" i="1"/>
  <c r="Q358" i="1"/>
  <c r="R358" i="1"/>
  <c r="S358" i="1"/>
  <c r="T358" i="1"/>
  <c r="Q359" i="1"/>
  <c r="R359" i="1"/>
  <c r="S359" i="1"/>
  <c r="T359" i="1"/>
  <c r="Q360" i="1"/>
  <c r="R360" i="1"/>
  <c r="S360" i="1"/>
  <c r="T360" i="1"/>
  <c r="Q361" i="1"/>
  <c r="R361" i="1"/>
  <c r="S361" i="1"/>
  <c r="T361" i="1"/>
  <c r="Q362" i="1"/>
  <c r="R362" i="1"/>
  <c r="S362" i="1"/>
  <c r="T362" i="1"/>
  <c r="Q363" i="1"/>
  <c r="R363" i="1"/>
  <c r="S363" i="1"/>
  <c r="T363" i="1"/>
  <c r="Q364" i="1"/>
  <c r="R364" i="1"/>
  <c r="S364" i="1"/>
  <c r="T364" i="1"/>
  <c r="Q365" i="1"/>
  <c r="R365" i="1"/>
  <c r="S365" i="1"/>
  <c r="T365" i="1"/>
  <c r="Q366" i="1"/>
  <c r="R366" i="1"/>
  <c r="S366" i="1"/>
  <c r="T366" i="1"/>
  <c r="Q367" i="1"/>
  <c r="R367" i="1"/>
  <c r="S367" i="1"/>
  <c r="T367" i="1"/>
  <c r="Q368" i="1"/>
  <c r="R368" i="1"/>
  <c r="S368" i="1"/>
  <c r="T368" i="1"/>
  <c r="Q369" i="1"/>
  <c r="R369" i="1"/>
  <c r="S369" i="1"/>
  <c r="T369" i="1"/>
  <c r="Q370" i="1"/>
  <c r="R370" i="1"/>
  <c r="S370" i="1"/>
  <c r="T370" i="1"/>
  <c r="Q371" i="1"/>
  <c r="R371" i="1"/>
  <c r="S371" i="1"/>
  <c r="T371" i="1"/>
  <c r="Q372" i="1"/>
  <c r="R372" i="1"/>
  <c r="S372" i="1"/>
  <c r="T372" i="1"/>
  <c r="Q373" i="1"/>
  <c r="R373" i="1"/>
  <c r="S373" i="1"/>
  <c r="T373" i="1"/>
  <c r="Q374" i="1"/>
  <c r="R374" i="1"/>
  <c r="S374" i="1"/>
  <c r="T374" i="1"/>
  <c r="Q375" i="1"/>
  <c r="R375" i="1"/>
  <c r="S375" i="1"/>
  <c r="T375" i="1"/>
  <c r="Q376" i="1"/>
  <c r="R376" i="1"/>
  <c r="S376" i="1"/>
  <c r="T376" i="1"/>
  <c r="Q377" i="1"/>
  <c r="R377" i="1"/>
  <c r="S377" i="1"/>
  <c r="T377" i="1"/>
  <c r="Q378" i="1"/>
  <c r="R378" i="1"/>
  <c r="S378" i="1"/>
  <c r="T378" i="1"/>
  <c r="Q379" i="1"/>
  <c r="R379" i="1"/>
  <c r="S379" i="1"/>
  <c r="T379" i="1"/>
  <c r="Q380" i="1"/>
  <c r="R380" i="1"/>
  <c r="S380" i="1"/>
  <c r="T380" i="1"/>
  <c r="Q381" i="1"/>
  <c r="R381" i="1"/>
  <c r="S381" i="1"/>
  <c r="T381" i="1"/>
  <c r="Q382" i="1"/>
  <c r="R382" i="1"/>
  <c r="S382" i="1"/>
  <c r="T382" i="1"/>
  <c r="Q383" i="1"/>
  <c r="R383" i="1"/>
  <c r="S383" i="1"/>
  <c r="T383" i="1"/>
  <c r="Q384" i="1"/>
  <c r="R384" i="1"/>
  <c r="S384" i="1"/>
  <c r="T384" i="1"/>
  <c r="Q385" i="1"/>
  <c r="R385" i="1"/>
  <c r="S385" i="1"/>
  <c r="T385" i="1"/>
  <c r="Q386" i="1"/>
  <c r="R386" i="1"/>
  <c r="S386" i="1"/>
  <c r="T386" i="1"/>
  <c r="Q387" i="1"/>
  <c r="R387" i="1"/>
  <c r="S387" i="1"/>
  <c r="T387" i="1"/>
  <c r="Q388" i="1"/>
  <c r="R388" i="1"/>
  <c r="S388" i="1"/>
  <c r="T388" i="1"/>
  <c r="Q389" i="1"/>
  <c r="R389" i="1"/>
  <c r="S389" i="1"/>
  <c r="T389" i="1"/>
  <c r="Q390" i="1"/>
  <c r="R390" i="1"/>
  <c r="S390" i="1"/>
  <c r="T390" i="1"/>
  <c r="Q391" i="1"/>
  <c r="R391" i="1"/>
  <c r="S391" i="1"/>
  <c r="T391" i="1"/>
  <c r="Q392" i="1"/>
  <c r="R392" i="1"/>
  <c r="S392" i="1"/>
  <c r="T392" i="1"/>
  <c r="Q393" i="1"/>
  <c r="R393" i="1"/>
  <c r="S393" i="1"/>
  <c r="T393" i="1"/>
  <c r="Q394" i="1"/>
  <c r="R394" i="1"/>
  <c r="S394" i="1"/>
  <c r="T394" i="1"/>
  <c r="Q395" i="1"/>
  <c r="R395" i="1"/>
  <c r="S395" i="1"/>
  <c r="T395" i="1"/>
  <c r="Q396" i="1"/>
  <c r="R396" i="1"/>
  <c r="S396" i="1"/>
  <c r="T396" i="1"/>
  <c r="Q397" i="1"/>
  <c r="R397" i="1"/>
  <c r="S397" i="1"/>
  <c r="T397" i="1"/>
  <c r="Q398" i="1"/>
  <c r="R398" i="1"/>
  <c r="S398" i="1"/>
  <c r="T398" i="1"/>
  <c r="Q399" i="1"/>
  <c r="R399" i="1"/>
  <c r="S399" i="1"/>
  <c r="T399" i="1"/>
  <c r="Q400" i="1"/>
  <c r="R400" i="1"/>
  <c r="S400" i="1"/>
  <c r="T400" i="1"/>
  <c r="Q401" i="1"/>
  <c r="R401" i="1"/>
  <c r="S401" i="1"/>
  <c r="T401" i="1"/>
  <c r="Q402" i="1"/>
  <c r="R402" i="1"/>
  <c r="S402" i="1"/>
  <c r="T402" i="1"/>
  <c r="Q403" i="1"/>
  <c r="R403" i="1"/>
  <c r="S403" i="1"/>
  <c r="T403" i="1"/>
  <c r="Q404" i="1"/>
  <c r="R404" i="1"/>
  <c r="S404" i="1"/>
  <c r="T404" i="1"/>
  <c r="Q405" i="1"/>
  <c r="R405" i="1"/>
  <c r="S405" i="1"/>
  <c r="T405" i="1"/>
  <c r="Q406" i="1"/>
  <c r="R406" i="1"/>
  <c r="S406" i="1"/>
  <c r="T406" i="1"/>
  <c r="Q407" i="1"/>
  <c r="R407" i="1"/>
  <c r="S407" i="1"/>
  <c r="T407" i="1"/>
  <c r="Q408" i="1"/>
  <c r="R408" i="1"/>
  <c r="S408" i="1"/>
  <c r="T408" i="1"/>
  <c r="Q409" i="1"/>
  <c r="R409" i="1"/>
  <c r="S409" i="1"/>
  <c r="T409" i="1"/>
  <c r="Q410" i="1"/>
  <c r="R410" i="1"/>
  <c r="S410" i="1"/>
  <c r="T410" i="1"/>
  <c r="Q411" i="1"/>
  <c r="R411" i="1"/>
  <c r="S411" i="1"/>
  <c r="T411" i="1"/>
  <c r="Q412" i="1"/>
  <c r="R412" i="1"/>
  <c r="S412" i="1"/>
  <c r="T412" i="1"/>
  <c r="Q413" i="1"/>
  <c r="R413" i="1"/>
  <c r="S413" i="1"/>
  <c r="T413" i="1"/>
  <c r="Q414" i="1"/>
  <c r="R414" i="1"/>
  <c r="S414" i="1"/>
  <c r="T414" i="1"/>
  <c r="Q415" i="1"/>
  <c r="R415" i="1"/>
  <c r="S415" i="1"/>
  <c r="T415" i="1"/>
  <c r="Q416" i="1"/>
  <c r="R416" i="1"/>
  <c r="S416" i="1"/>
  <c r="T416" i="1"/>
  <c r="Q417" i="1"/>
  <c r="R417" i="1"/>
  <c r="S417" i="1"/>
  <c r="T417" i="1"/>
  <c r="Q418" i="1"/>
  <c r="R418" i="1"/>
  <c r="S418" i="1"/>
  <c r="T418" i="1"/>
  <c r="Q419" i="1"/>
  <c r="R419" i="1"/>
  <c r="S419" i="1"/>
  <c r="T419" i="1"/>
  <c r="Q420" i="1"/>
  <c r="R420" i="1"/>
  <c r="S420" i="1"/>
  <c r="T420" i="1"/>
  <c r="Q421" i="1"/>
  <c r="R421" i="1"/>
  <c r="S421" i="1"/>
  <c r="T421" i="1"/>
  <c r="Q422" i="1"/>
  <c r="R422" i="1"/>
  <c r="S422" i="1"/>
  <c r="T422" i="1"/>
  <c r="Q423" i="1"/>
  <c r="R423" i="1"/>
  <c r="S423" i="1"/>
  <c r="T423" i="1"/>
  <c r="Q424" i="1"/>
  <c r="R424" i="1"/>
  <c r="S424" i="1"/>
  <c r="T424" i="1"/>
  <c r="Q425" i="1"/>
  <c r="R425" i="1"/>
  <c r="S425" i="1"/>
  <c r="T425" i="1"/>
  <c r="Q426" i="1"/>
  <c r="R426" i="1"/>
  <c r="S426" i="1"/>
  <c r="T426" i="1"/>
  <c r="Q427" i="1"/>
  <c r="R427" i="1"/>
  <c r="S427" i="1"/>
  <c r="T427" i="1"/>
  <c r="Q428" i="1"/>
  <c r="R428" i="1"/>
  <c r="S428" i="1"/>
  <c r="T428" i="1"/>
  <c r="Q429" i="1"/>
  <c r="R429" i="1"/>
  <c r="S429" i="1"/>
  <c r="T429" i="1"/>
  <c r="Q430" i="1"/>
  <c r="R430" i="1"/>
  <c r="S430" i="1"/>
  <c r="T430" i="1"/>
  <c r="Q431" i="1"/>
  <c r="R431" i="1"/>
  <c r="S431" i="1"/>
  <c r="T431" i="1"/>
  <c r="Q432" i="1"/>
  <c r="R432" i="1"/>
  <c r="S432" i="1"/>
  <c r="T432" i="1"/>
  <c r="Q433" i="1"/>
  <c r="R433" i="1"/>
  <c r="S433" i="1"/>
  <c r="T433" i="1"/>
  <c r="Q434" i="1"/>
  <c r="R434" i="1"/>
  <c r="S434" i="1"/>
  <c r="T434" i="1"/>
  <c r="Q435" i="1"/>
  <c r="R435" i="1"/>
  <c r="S435" i="1"/>
  <c r="T435" i="1"/>
  <c r="Q436" i="1"/>
  <c r="R436" i="1"/>
  <c r="S436" i="1"/>
  <c r="T436" i="1"/>
  <c r="Q437" i="1"/>
  <c r="R437" i="1"/>
  <c r="S437" i="1"/>
  <c r="T437" i="1"/>
  <c r="Q438" i="1"/>
  <c r="R438" i="1"/>
  <c r="S438" i="1"/>
  <c r="T438" i="1"/>
  <c r="Q439" i="1"/>
  <c r="R439" i="1"/>
  <c r="S439" i="1"/>
  <c r="T439" i="1"/>
  <c r="Q440" i="1"/>
  <c r="R440" i="1"/>
  <c r="S440" i="1"/>
  <c r="T440" i="1"/>
  <c r="Q441" i="1"/>
  <c r="R441" i="1"/>
  <c r="S441" i="1"/>
  <c r="T441" i="1"/>
  <c r="Q442" i="1"/>
  <c r="R442" i="1"/>
  <c r="S442" i="1"/>
  <c r="T442" i="1"/>
  <c r="Q443" i="1"/>
  <c r="R443" i="1"/>
  <c r="S443" i="1"/>
  <c r="T443" i="1"/>
  <c r="Q444" i="1"/>
  <c r="R444" i="1"/>
  <c r="S444" i="1"/>
  <c r="T444" i="1"/>
  <c r="Q445" i="1"/>
  <c r="R445" i="1"/>
  <c r="S445" i="1"/>
  <c r="T445" i="1"/>
  <c r="Q446" i="1"/>
  <c r="R446" i="1"/>
  <c r="S446" i="1"/>
  <c r="T446" i="1"/>
  <c r="Q447" i="1"/>
  <c r="R447" i="1"/>
  <c r="S447" i="1"/>
  <c r="T447" i="1"/>
  <c r="Q448" i="1"/>
  <c r="R448" i="1"/>
  <c r="S448" i="1"/>
  <c r="T448" i="1"/>
  <c r="Q449" i="1"/>
  <c r="R449" i="1"/>
  <c r="S449" i="1"/>
  <c r="T449" i="1"/>
  <c r="Q450" i="1"/>
  <c r="R450" i="1"/>
  <c r="S450" i="1"/>
  <c r="T450" i="1"/>
  <c r="Q451" i="1"/>
  <c r="R451" i="1"/>
  <c r="S451" i="1"/>
  <c r="T451" i="1"/>
  <c r="Q452" i="1"/>
  <c r="R452" i="1"/>
  <c r="S452" i="1"/>
  <c r="T452" i="1"/>
  <c r="Q453" i="1"/>
  <c r="R453" i="1"/>
  <c r="S453" i="1"/>
  <c r="T453" i="1"/>
  <c r="Q454" i="1"/>
  <c r="R454" i="1"/>
  <c r="S454" i="1"/>
  <c r="T454" i="1"/>
  <c r="Q455" i="1"/>
  <c r="R455" i="1"/>
  <c r="S455" i="1"/>
  <c r="T455" i="1"/>
  <c r="Q456" i="1"/>
  <c r="R456" i="1"/>
  <c r="S456" i="1"/>
  <c r="T456" i="1"/>
  <c r="Q457" i="1"/>
  <c r="R457" i="1"/>
  <c r="S457" i="1"/>
  <c r="T457" i="1"/>
  <c r="Q458" i="1"/>
  <c r="R458" i="1"/>
  <c r="S458" i="1"/>
  <c r="T458" i="1"/>
  <c r="Q459" i="1"/>
  <c r="R459" i="1"/>
  <c r="S459" i="1"/>
  <c r="T459" i="1"/>
  <c r="Q460" i="1"/>
  <c r="R460" i="1"/>
  <c r="S460" i="1"/>
  <c r="T460" i="1"/>
  <c r="Q461" i="1"/>
  <c r="R461" i="1"/>
  <c r="S461" i="1"/>
  <c r="T461" i="1"/>
  <c r="Q462" i="1"/>
  <c r="R462" i="1"/>
  <c r="S462" i="1"/>
  <c r="T462" i="1"/>
  <c r="Q463" i="1"/>
  <c r="R463" i="1"/>
  <c r="S463" i="1"/>
  <c r="T463" i="1"/>
  <c r="Q464" i="1"/>
  <c r="R464" i="1"/>
  <c r="S464" i="1"/>
  <c r="T464" i="1"/>
  <c r="Q465" i="1"/>
  <c r="R465" i="1"/>
  <c r="S465" i="1"/>
  <c r="T465" i="1"/>
  <c r="Q466" i="1"/>
  <c r="R466" i="1"/>
  <c r="S466" i="1"/>
  <c r="T466" i="1"/>
  <c r="Q467" i="1"/>
  <c r="R467" i="1"/>
  <c r="S467" i="1"/>
  <c r="T467" i="1"/>
  <c r="Q468" i="1"/>
  <c r="R468" i="1"/>
  <c r="S468" i="1"/>
  <c r="T468" i="1"/>
  <c r="Q469" i="1"/>
  <c r="R469" i="1"/>
  <c r="S469" i="1"/>
  <c r="T469" i="1"/>
  <c r="Q470" i="1"/>
  <c r="R470" i="1"/>
  <c r="S470" i="1"/>
  <c r="T470" i="1"/>
  <c r="Q471" i="1"/>
  <c r="R471" i="1"/>
  <c r="S471" i="1"/>
  <c r="T471" i="1"/>
  <c r="Q472" i="1"/>
  <c r="R472" i="1"/>
  <c r="S472" i="1"/>
  <c r="T472" i="1"/>
  <c r="Q473" i="1"/>
  <c r="R473" i="1"/>
  <c r="S473" i="1"/>
  <c r="T473" i="1"/>
  <c r="Q474" i="1"/>
  <c r="R474" i="1"/>
  <c r="S474" i="1"/>
  <c r="T474" i="1"/>
  <c r="Q475" i="1"/>
  <c r="R475" i="1"/>
  <c r="S475" i="1"/>
  <c r="T475" i="1"/>
  <c r="Q476" i="1"/>
  <c r="R476" i="1"/>
  <c r="S476" i="1"/>
  <c r="T476" i="1"/>
  <c r="Q477" i="1"/>
  <c r="R477" i="1"/>
  <c r="S477" i="1"/>
  <c r="T477" i="1"/>
  <c r="Q478" i="1"/>
  <c r="R478" i="1"/>
  <c r="S478" i="1"/>
  <c r="T478" i="1"/>
  <c r="Q479" i="1"/>
  <c r="R479" i="1"/>
  <c r="S479" i="1"/>
  <c r="T479" i="1"/>
  <c r="Q480" i="1"/>
  <c r="R480" i="1"/>
  <c r="S480" i="1"/>
  <c r="T480" i="1"/>
  <c r="Q481" i="1"/>
  <c r="R481" i="1"/>
  <c r="S481" i="1"/>
  <c r="T481" i="1"/>
  <c r="Q482" i="1"/>
  <c r="R482" i="1"/>
  <c r="S482" i="1"/>
  <c r="T482" i="1"/>
  <c r="Q483" i="1"/>
  <c r="R483" i="1"/>
  <c r="S483" i="1"/>
  <c r="T483" i="1"/>
  <c r="Q484" i="1"/>
  <c r="R484" i="1"/>
  <c r="S484" i="1"/>
  <c r="T484" i="1"/>
  <c r="Q485" i="1"/>
  <c r="R485" i="1"/>
  <c r="S485" i="1"/>
  <c r="T485" i="1"/>
  <c r="Q486" i="1"/>
  <c r="R486" i="1"/>
  <c r="S486" i="1"/>
  <c r="T486" i="1"/>
  <c r="Q487" i="1"/>
  <c r="R487" i="1"/>
  <c r="S487" i="1"/>
  <c r="T487" i="1"/>
  <c r="Q488" i="1"/>
  <c r="R488" i="1"/>
  <c r="S488" i="1"/>
  <c r="T488" i="1"/>
  <c r="Q489" i="1"/>
  <c r="R489" i="1"/>
  <c r="S489" i="1"/>
  <c r="T489" i="1"/>
  <c r="Q490" i="1"/>
  <c r="R490" i="1"/>
  <c r="S490" i="1"/>
  <c r="T490" i="1"/>
  <c r="Q491" i="1"/>
  <c r="R491" i="1"/>
  <c r="S491" i="1"/>
  <c r="T491" i="1"/>
  <c r="Q492" i="1"/>
  <c r="R492" i="1"/>
  <c r="S492" i="1"/>
  <c r="T492" i="1"/>
  <c r="Q493" i="1"/>
  <c r="R493" i="1"/>
  <c r="S493" i="1"/>
  <c r="T493" i="1"/>
  <c r="Q494" i="1"/>
  <c r="R494" i="1"/>
  <c r="S494" i="1"/>
  <c r="T494" i="1"/>
  <c r="Q495" i="1"/>
  <c r="R495" i="1"/>
  <c r="S495" i="1"/>
  <c r="T495" i="1"/>
  <c r="Q496" i="1"/>
  <c r="R496" i="1"/>
  <c r="S496" i="1"/>
  <c r="T496" i="1"/>
  <c r="Q497" i="1"/>
  <c r="R497" i="1"/>
  <c r="S497" i="1"/>
  <c r="T497" i="1"/>
  <c r="Q498" i="1"/>
  <c r="R498" i="1"/>
  <c r="S498" i="1"/>
  <c r="T498" i="1"/>
  <c r="Q499" i="1"/>
  <c r="R499" i="1"/>
  <c r="S499" i="1"/>
  <c r="T499" i="1"/>
  <c r="Q500" i="1"/>
  <c r="R500" i="1"/>
  <c r="S500" i="1"/>
  <c r="T500" i="1"/>
  <c r="Q501" i="1"/>
  <c r="R501" i="1"/>
  <c r="S501" i="1"/>
  <c r="T501" i="1"/>
  <c r="Q502" i="1"/>
  <c r="R502" i="1"/>
  <c r="S502" i="1"/>
  <c r="T502" i="1"/>
  <c r="Q503" i="1"/>
  <c r="R503" i="1"/>
  <c r="S503" i="1"/>
  <c r="T503" i="1"/>
  <c r="Q504" i="1"/>
  <c r="R504" i="1"/>
  <c r="S504" i="1"/>
  <c r="T504" i="1"/>
  <c r="Q505" i="1"/>
  <c r="R505" i="1"/>
  <c r="S505" i="1"/>
  <c r="T505" i="1"/>
  <c r="Q506" i="1"/>
  <c r="R506" i="1"/>
  <c r="S506" i="1"/>
  <c r="T506" i="1"/>
  <c r="Q507" i="1"/>
  <c r="R507" i="1"/>
  <c r="S507" i="1"/>
  <c r="T507" i="1"/>
  <c r="Q508" i="1"/>
  <c r="R508" i="1"/>
  <c r="S508" i="1"/>
  <c r="T508" i="1"/>
  <c r="Q509" i="1"/>
  <c r="R509" i="1"/>
  <c r="S509" i="1"/>
  <c r="T509" i="1"/>
  <c r="Q510" i="1"/>
  <c r="R510" i="1"/>
  <c r="S510" i="1"/>
  <c r="T510" i="1"/>
  <c r="Q511" i="1"/>
  <c r="R511" i="1"/>
  <c r="S511" i="1"/>
  <c r="T511" i="1"/>
  <c r="Q512" i="1"/>
  <c r="R512" i="1"/>
  <c r="S512" i="1"/>
  <c r="T512" i="1"/>
  <c r="Q513" i="1"/>
  <c r="R513" i="1"/>
  <c r="S513" i="1"/>
  <c r="T513" i="1"/>
  <c r="Q514" i="1"/>
  <c r="R514" i="1"/>
  <c r="S514" i="1"/>
  <c r="T514" i="1"/>
  <c r="Q515" i="1"/>
  <c r="R515" i="1"/>
  <c r="S515" i="1"/>
  <c r="T515" i="1"/>
  <c r="Q516" i="1"/>
  <c r="R516" i="1"/>
  <c r="S516" i="1"/>
  <c r="T516" i="1"/>
  <c r="Q517" i="1"/>
  <c r="R517" i="1"/>
  <c r="S517" i="1"/>
  <c r="T517" i="1"/>
  <c r="Q518" i="1"/>
  <c r="R518" i="1"/>
  <c r="S518" i="1"/>
  <c r="T518" i="1"/>
  <c r="Q519" i="1"/>
  <c r="R519" i="1"/>
  <c r="S519" i="1"/>
  <c r="T519" i="1"/>
  <c r="Q520" i="1"/>
  <c r="R520" i="1"/>
  <c r="S520" i="1"/>
  <c r="T520" i="1"/>
  <c r="Q521" i="1"/>
  <c r="R521" i="1"/>
  <c r="S521" i="1"/>
  <c r="T521" i="1"/>
  <c r="Q522" i="1"/>
  <c r="R522" i="1"/>
  <c r="S522" i="1"/>
  <c r="T522" i="1"/>
  <c r="Q523" i="1"/>
  <c r="R523" i="1"/>
  <c r="S523" i="1"/>
  <c r="T523" i="1"/>
  <c r="Q524" i="1"/>
  <c r="R524" i="1"/>
  <c r="S524" i="1"/>
  <c r="T524" i="1"/>
  <c r="Q525" i="1"/>
  <c r="R525" i="1"/>
  <c r="S525" i="1"/>
  <c r="T525" i="1"/>
  <c r="Q526" i="1"/>
  <c r="R526" i="1"/>
  <c r="S526" i="1"/>
  <c r="T526" i="1"/>
  <c r="Q527" i="1"/>
  <c r="R527" i="1"/>
  <c r="S527" i="1"/>
  <c r="T527" i="1"/>
  <c r="Q528" i="1"/>
  <c r="R528" i="1"/>
  <c r="S528" i="1"/>
  <c r="T528" i="1"/>
  <c r="Q529" i="1"/>
  <c r="R529" i="1"/>
  <c r="S529" i="1"/>
  <c r="T529" i="1"/>
  <c r="Q530" i="1"/>
  <c r="R530" i="1"/>
  <c r="S530" i="1"/>
  <c r="T530" i="1"/>
  <c r="Q531" i="1"/>
  <c r="R531" i="1"/>
  <c r="S531" i="1"/>
  <c r="T531" i="1"/>
  <c r="Q532" i="1"/>
  <c r="R532" i="1"/>
  <c r="S532" i="1"/>
  <c r="T532" i="1"/>
  <c r="Q533" i="1"/>
  <c r="R533" i="1"/>
  <c r="S533" i="1"/>
  <c r="T533" i="1"/>
  <c r="Q534" i="1"/>
  <c r="R534" i="1"/>
  <c r="S534" i="1"/>
  <c r="T534" i="1"/>
  <c r="Q535" i="1"/>
  <c r="R535" i="1"/>
  <c r="S535" i="1"/>
  <c r="T535" i="1"/>
  <c r="Q536" i="1"/>
  <c r="R536" i="1"/>
  <c r="S536" i="1"/>
  <c r="T536" i="1"/>
  <c r="Q537" i="1"/>
  <c r="R537" i="1"/>
  <c r="S537" i="1"/>
  <c r="T537" i="1"/>
  <c r="Q538" i="1"/>
  <c r="R538" i="1"/>
  <c r="S538" i="1"/>
  <c r="T538" i="1"/>
  <c r="Q539" i="1"/>
  <c r="R539" i="1"/>
  <c r="S539" i="1"/>
  <c r="T539" i="1"/>
  <c r="Q540" i="1"/>
  <c r="R540" i="1"/>
  <c r="S540" i="1"/>
  <c r="T540" i="1"/>
  <c r="Q541" i="1"/>
  <c r="R541" i="1"/>
  <c r="S541" i="1"/>
  <c r="T541" i="1"/>
  <c r="Q542" i="1"/>
  <c r="R542" i="1"/>
  <c r="S542" i="1"/>
  <c r="T542" i="1"/>
  <c r="Q543" i="1"/>
  <c r="R543" i="1"/>
  <c r="S543" i="1"/>
  <c r="T543" i="1"/>
  <c r="Q544" i="1"/>
  <c r="R544" i="1"/>
  <c r="S544" i="1"/>
  <c r="T544" i="1"/>
  <c r="Q545" i="1"/>
  <c r="R545" i="1"/>
  <c r="S545" i="1"/>
  <c r="T545" i="1"/>
  <c r="Q546" i="1"/>
  <c r="R546" i="1"/>
  <c r="S546" i="1"/>
  <c r="T546" i="1"/>
  <c r="Q547" i="1"/>
  <c r="R547" i="1"/>
  <c r="S547" i="1"/>
  <c r="T547" i="1"/>
  <c r="Q548" i="1"/>
  <c r="R548" i="1"/>
  <c r="S548" i="1"/>
  <c r="T548" i="1"/>
  <c r="Q549" i="1"/>
  <c r="R549" i="1"/>
  <c r="S549" i="1"/>
  <c r="T549" i="1"/>
  <c r="Q550" i="1"/>
  <c r="R550" i="1"/>
  <c r="S550" i="1"/>
  <c r="T550" i="1"/>
  <c r="Q551" i="1"/>
  <c r="R551" i="1"/>
  <c r="S551" i="1"/>
  <c r="T551" i="1"/>
  <c r="Q552" i="1"/>
  <c r="R552" i="1"/>
  <c r="S552" i="1"/>
  <c r="T552" i="1"/>
  <c r="Q553" i="1"/>
  <c r="R553" i="1"/>
  <c r="S553" i="1"/>
  <c r="T553" i="1"/>
  <c r="Q554" i="1"/>
  <c r="R554" i="1"/>
  <c r="S554" i="1"/>
  <c r="T554" i="1"/>
  <c r="Q555" i="1"/>
  <c r="R555" i="1"/>
  <c r="S555" i="1"/>
  <c r="T555" i="1"/>
  <c r="Q556" i="1"/>
  <c r="R556" i="1"/>
  <c r="S556" i="1"/>
  <c r="T556" i="1"/>
  <c r="Q557" i="1"/>
  <c r="R557" i="1"/>
  <c r="S557" i="1"/>
  <c r="T557" i="1"/>
  <c r="Q558" i="1"/>
  <c r="R558" i="1"/>
  <c r="S558" i="1"/>
  <c r="T558" i="1"/>
  <c r="Q559" i="1"/>
  <c r="R559" i="1"/>
  <c r="S559" i="1"/>
  <c r="T559" i="1"/>
  <c r="Q560" i="1"/>
  <c r="R560" i="1"/>
  <c r="S560" i="1"/>
  <c r="T560" i="1"/>
  <c r="Q561" i="1"/>
  <c r="R561" i="1"/>
  <c r="S561" i="1"/>
  <c r="T561" i="1"/>
  <c r="Q562" i="1"/>
  <c r="R562" i="1"/>
  <c r="S562" i="1"/>
  <c r="T562" i="1"/>
  <c r="Q563" i="1"/>
  <c r="R563" i="1"/>
  <c r="S563" i="1"/>
  <c r="T563" i="1"/>
  <c r="Q564" i="1"/>
  <c r="R564" i="1"/>
  <c r="S564" i="1"/>
  <c r="T564" i="1"/>
  <c r="Q565" i="1"/>
  <c r="R565" i="1"/>
  <c r="S565" i="1"/>
  <c r="T565" i="1"/>
  <c r="Q566" i="1"/>
  <c r="R566" i="1"/>
  <c r="S566" i="1"/>
  <c r="T566" i="1"/>
  <c r="Q567" i="1"/>
  <c r="R567" i="1"/>
  <c r="S567" i="1"/>
  <c r="T567" i="1"/>
  <c r="Q568" i="1"/>
  <c r="R568" i="1"/>
  <c r="S568" i="1"/>
  <c r="T568" i="1"/>
  <c r="Q569" i="1"/>
  <c r="R569" i="1"/>
  <c r="S569" i="1"/>
  <c r="T569" i="1"/>
  <c r="Q570" i="1"/>
  <c r="R570" i="1"/>
  <c r="S570" i="1"/>
  <c r="T570" i="1"/>
  <c r="Q571" i="1"/>
  <c r="R571" i="1"/>
  <c r="S571" i="1"/>
  <c r="T571" i="1"/>
  <c r="Q572" i="1"/>
  <c r="R572" i="1"/>
  <c r="S572" i="1"/>
  <c r="T572" i="1"/>
  <c r="Q573" i="1"/>
  <c r="R573" i="1"/>
  <c r="S573" i="1"/>
  <c r="T573" i="1"/>
  <c r="Q574" i="1"/>
  <c r="R574" i="1"/>
  <c r="S574" i="1"/>
  <c r="T574" i="1"/>
  <c r="Q575" i="1"/>
  <c r="R575" i="1"/>
  <c r="S575" i="1"/>
  <c r="T575" i="1"/>
  <c r="Q576" i="1"/>
  <c r="R576" i="1"/>
  <c r="S576" i="1"/>
  <c r="T576" i="1"/>
  <c r="Q577" i="1"/>
  <c r="R577" i="1"/>
  <c r="S577" i="1"/>
  <c r="T577" i="1"/>
  <c r="Q578" i="1"/>
  <c r="R578" i="1"/>
  <c r="S578" i="1"/>
  <c r="T578" i="1"/>
  <c r="Q579" i="1"/>
  <c r="R579" i="1"/>
  <c r="S579" i="1"/>
  <c r="T579" i="1"/>
  <c r="Q580" i="1"/>
  <c r="R580" i="1"/>
  <c r="S580" i="1"/>
  <c r="T580" i="1"/>
  <c r="Q581" i="1"/>
  <c r="R581" i="1"/>
  <c r="S581" i="1"/>
  <c r="T581" i="1"/>
  <c r="Q582" i="1"/>
  <c r="R582" i="1"/>
  <c r="S582" i="1"/>
  <c r="T582" i="1"/>
  <c r="Q583" i="1"/>
  <c r="R583" i="1"/>
  <c r="S583" i="1"/>
  <c r="T583" i="1"/>
  <c r="Q584" i="1"/>
  <c r="R584" i="1"/>
  <c r="S584" i="1"/>
  <c r="T584" i="1"/>
  <c r="Q585" i="1"/>
  <c r="R585" i="1"/>
  <c r="S585" i="1"/>
  <c r="T585" i="1"/>
  <c r="Q586" i="1"/>
  <c r="R586" i="1"/>
  <c r="S586" i="1"/>
  <c r="T586" i="1"/>
  <c r="Q587" i="1"/>
  <c r="R587" i="1"/>
  <c r="S587" i="1"/>
  <c r="T587" i="1"/>
  <c r="Q588" i="1"/>
  <c r="R588" i="1"/>
  <c r="S588" i="1"/>
  <c r="T588" i="1"/>
  <c r="Q589" i="1"/>
  <c r="R589" i="1"/>
  <c r="S589" i="1"/>
  <c r="T589" i="1"/>
  <c r="Q590" i="1"/>
  <c r="R590" i="1"/>
  <c r="S590" i="1"/>
  <c r="T590" i="1"/>
  <c r="Q591" i="1"/>
  <c r="R591" i="1"/>
  <c r="S591" i="1"/>
  <c r="T591" i="1"/>
  <c r="Q592" i="1"/>
  <c r="R592" i="1"/>
  <c r="S592" i="1"/>
  <c r="T592" i="1"/>
  <c r="Q593" i="1"/>
  <c r="R593" i="1"/>
  <c r="S593" i="1"/>
  <c r="T593" i="1"/>
  <c r="Q594" i="1"/>
  <c r="R594" i="1"/>
  <c r="S594" i="1"/>
  <c r="T594" i="1"/>
  <c r="T11" i="1"/>
  <c r="S11" i="1"/>
  <c r="R11" i="1"/>
  <c r="Q11" i="1"/>
  <c r="T10" i="1"/>
  <c r="S10" i="1"/>
  <c r="R10" i="1"/>
  <c r="Q10" i="1"/>
  <c r="T9" i="1"/>
  <c r="S9" i="1"/>
  <c r="R9" i="1"/>
  <c r="Q9" i="1"/>
  <c r="T8" i="1"/>
  <c r="S8" i="1"/>
  <c r="R8" i="1"/>
  <c r="Q8" i="1"/>
  <c r="T7" i="1"/>
  <c r="S7" i="1"/>
  <c r="R7" i="1"/>
  <c r="Q7" i="1"/>
  <c r="T6" i="1"/>
  <c r="S6" i="1"/>
  <c r="R6" i="1"/>
  <c r="Q6" i="1"/>
  <c r="T5" i="1"/>
  <c r="S5" i="1"/>
  <c r="R5" i="1"/>
  <c r="Q5" i="1"/>
  <c r="T4" i="1"/>
  <c r="S4" i="1"/>
  <c r="R4" i="1"/>
  <c r="Q4" i="1"/>
  <c r="C16" i="2" l="1"/>
  <c r="C14" i="2"/>
  <c r="F14" i="2"/>
  <c r="F16" i="2" s="1"/>
  <c r="E16" i="2"/>
  <c r="F6" i="2"/>
  <c r="C8" i="2"/>
  <c r="E8" i="2" l="1"/>
  <c r="F8" i="2" l="1"/>
</calcChain>
</file>

<file path=xl/sharedStrings.xml><?xml version="1.0" encoding="utf-8"?>
<sst xmlns="http://schemas.openxmlformats.org/spreadsheetml/2006/main" count="58" uniqueCount="35">
  <si>
    <r>
      <t xml:space="preserve">eur1yd= </t>
    </r>
    <r>
      <rPr>
        <sz val="10"/>
        <color indexed="10"/>
        <rFont val="Arial"/>
        <family val="2"/>
      </rPr>
      <t>(1-yr euro deposit rate)</t>
    </r>
  </si>
  <si>
    <r>
      <t xml:space="preserve">eur= </t>
    </r>
    <r>
      <rPr>
        <sz val="10"/>
        <color indexed="10"/>
        <rFont val="Arial"/>
        <family val="2"/>
      </rPr>
      <t>(1-yr $/euro spot rate)</t>
    </r>
  </si>
  <si>
    <r>
      <t xml:space="preserve">eur1y= </t>
    </r>
    <r>
      <rPr>
        <sz val="10"/>
        <color indexed="10"/>
        <rFont val="Arial"/>
        <family val="2"/>
      </rPr>
      <t>(1-yr $/euro forward rate)</t>
    </r>
  </si>
  <si>
    <r>
      <t xml:space="preserve">usd1yd= </t>
    </r>
    <r>
      <rPr>
        <sz val="10"/>
        <color indexed="10"/>
        <rFont val="Arial"/>
        <family val="2"/>
      </rPr>
      <t>(1-yr $ deposit rate)</t>
    </r>
  </si>
  <si>
    <t>DATE</t>
  </si>
  <si>
    <t>BID</t>
  </si>
  <si>
    <t>ASK</t>
  </si>
  <si>
    <t>FWD Bid</t>
  </si>
  <si>
    <t>FWD Ask</t>
  </si>
  <si>
    <t>Syn Bid</t>
  </si>
  <si>
    <t>Syn Ask</t>
  </si>
  <si>
    <t>USD</t>
  </si>
  <si>
    <t>EUR</t>
  </si>
  <si>
    <t>Time 0</t>
  </si>
  <si>
    <t>Time 1</t>
  </si>
  <si>
    <t>Lend USD @ 3.4%</t>
  </si>
  <si>
    <t>Convert to spot USD @ .914 USD/EUR</t>
  </si>
  <si>
    <t>Borrow PV(EUR 1MM) @ 3.87%</t>
  </si>
  <si>
    <t>Total</t>
  </si>
  <si>
    <t>Borrow EUR equivalent to USD 1,000,000</t>
  </si>
  <si>
    <t>This matches the .90986 synthetic bid from covered interest rate parity.</t>
  </si>
  <si>
    <t>This matches the outright forward ask.</t>
  </si>
  <si>
    <t>This is a slightly bigger arbitrage, because you borrowed more.</t>
  </si>
  <si>
    <t>Solution 1:  This matches the arbitrage table in the Powerpoint slides.</t>
  </si>
  <si>
    <t>Solution 2:  This rescales to USD 1,000,000 instead of PV(EUR 1,000,000).</t>
  </si>
  <si>
    <t>Here is my DM example in this format</t>
  </si>
  <si>
    <t>DEM</t>
  </si>
  <si>
    <t>Borrow DEM</t>
  </si>
  <si>
    <t>Lend USD</t>
  </si>
  <si>
    <t>Sell USD 1 forward</t>
  </si>
  <si>
    <t>This is a tiny profit, roughly 1MM times (.90986-.9098).</t>
  </si>
  <si>
    <t>Buy EUR forward @ .9098 USD/EUR</t>
  </si>
  <si>
    <t>Buy EUR forward, sell USD forward</t>
  </si>
  <si>
    <t>Sell DEM, buy USD spot</t>
  </si>
  <si>
    <t>Sell EUR, buy spot USD @ .914 USD/EUR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</si>
</sst>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m/d/yy"/>
    <numFmt numFmtId="165" formatCode="_([$€-2]\ * #,##0.00_);_([$€-2]\ * \(#,##0.00\);_([$€-2]\ * &quot;-&quot;??_);_(@_)"/>
    <numFmt numFmtId="166" formatCode="_([$€-2]\ * #,##0.0000_);_([$€-2]\ * \(#,##0.0000\);_([$€-2]\ * &quot;-&quot;????_);_(@_)"/>
    <numFmt numFmtId="167" formatCode="_([$$-409]* #,##0.00_);_([$$-409]* \(#,##0.00\);_([$$-409]* &quot;-&quot;??_);_(@_)"/>
    <numFmt numFmtId="168" formatCode="_([$DEM]\ * #,##0.000_);_([$DEM]\ * \(#,##0.000\);_([$DEM]\ * &quot;-&quot;??_);_(@_)"/>
    <numFmt numFmtId="169" formatCode="_(&quot;$&quot;* #,##0.000_);_(&quot;$&quot;* \(#,##0.000\);_(&quot;$&quot;* &quot;-&quot;??_);_(@_)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Continuous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4" fontId="0" fillId="0" borderId="0" xfId="1" applyFont="1"/>
    <xf numFmtId="165" fontId="0" fillId="0" borderId="0" xfId="1" applyNumberFormat="1" applyFont="1"/>
    <xf numFmtId="165" fontId="0" fillId="0" borderId="0" xfId="0" applyNumberFormat="1"/>
    <xf numFmtId="167" fontId="0" fillId="0" borderId="0" xfId="0" applyNumberFormat="1"/>
    <xf numFmtId="166" fontId="0" fillId="0" borderId="0" xfId="0" applyNumberFormat="1"/>
    <xf numFmtId="167" fontId="5" fillId="0" borderId="0" xfId="0" applyNumberFormat="1" applyFont="1"/>
    <xf numFmtId="165" fontId="5" fillId="0" borderId="0" xfId="0" applyNumberFormat="1" applyFont="1"/>
    <xf numFmtId="167" fontId="0" fillId="0" borderId="0" xfId="0" applyNumberFormat="1" applyFont="1"/>
    <xf numFmtId="0" fontId="5" fillId="0" borderId="0" xfId="0" applyFont="1"/>
    <xf numFmtId="44" fontId="5" fillId="0" borderId="0" xfId="1" applyFont="1"/>
    <xf numFmtId="168" fontId="0" fillId="0" borderId="0" xfId="0" applyNumberFormat="1"/>
    <xf numFmtId="169" fontId="0" fillId="0" borderId="0" xfId="1" applyNumberFormat="1" applyFont="1"/>
    <xf numFmtId="44" fontId="0" fillId="0" borderId="0" xfId="1" applyNumberFormat="1" applyFont="1"/>
    <xf numFmtId="168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2B1B2-EFFF-4174-AC3A-ED28EF911D20}">
  <dimension ref="A1:T594"/>
  <sheetViews>
    <sheetView topLeftCell="A197" workbookViewId="0">
      <selection activeCell="R227" sqref="R227"/>
    </sheetView>
  </sheetViews>
  <sheetFormatPr defaultRowHeight="15" x14ac:dyDescent="0.25"/>
  <sheetData>
    <row r="1" spans="1:20" x14ac:dyDescent="0.25">
      <c r="A1" s="1" t="s">
        <v>0</v>
      </c>
      <c r="B1" s="1"/>
      <c r="C1" s="1"/>
      <c r="D1" s="2"/>
      <c r="E1" s="3" t="s">
        <v>1</v>
      </c>
      <c r="F1" s="3"/>
      <c r="G1" s="3"/>
      <c r="H1" s="1"/>
      <c r="I1" s="3" t="s">
        <v>2</v>
      </c>
      <c r="J1" s="3"/>
      <c r="K1" s="3"/>
      <c r="L1" s="1"/>
      <c r="M1" s="1" t="s">
        <v>3</v>
      </c>
      <c r="N1" s="1"/>
      <c r="O1" s="1"/>
      <c r="P1" s="2"/>
      <c r="Q1" s="2"/>
    </row>
    <row r="2" spans="1:20" x14ac:dyDescent="0.25">
      <c r="A2" s="4" t="s">
        <v>4</v>
      </c>
      <c r="B2" s="4" t="s">
        <v>5</v>
      </c>
      <c r="C2" s="4" t="s">
        <v>6</v>
      </c>
      <c r="D2" s="5"/>
      <c r="E2" s="4" t="s">
        <v>4</v>
      </c>
      <c r="F2" s="4" t="s">
        <v>5</v>
      </c>
      <c r="G2" s="4" t="s">
        <v>6</v>
      </c>
      <c r="H2" s="4"/>
      <c r="I2" s="4" t="s">
        <v>4</v>
      </c>
      <c r="J2" s="4" t="s">
        <v>5</v>
      </c>
      <c r="K2" s="4" t="s">
        <v>6</v>
      </c>
      <c r="L2" s="4"/>
      <c r="M2" s="4" t="s">
        <v>4</v>
      </c>
      <c r="N2" s="4" t="s">
        <v>5</v>
      </c>
      <c r="O2" s="4" t="s">
        <v>6</v>
      </c>
      <c r="P2" s="6"/>
      <c r="Q2" s="2"/>
    </row>
    <row r="3" spans="1:20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t="s">
        <v>7</v>
      </c>
      <c r="R3" t="s">
        <v>8</v>
      </c>
      <c r="S3" t="s">
        <v>9</v>
      </c>
      <c r="T3" t="s">
        <v>10</v>
      </c>
    </row>
    <row r="4" spans="1:20" x14ac:dyDescent="0.25">
      <c r="A4" s="7">
        <v>36829</v>
      </c>
      <c r="B4" s="5">
        <v>5.23</v>
      </c>
      <c r="C4" s="5">
        <v>5.33</v>
      </c>
      <c r="D4" s="5"/>
      <c r="E4" s="7">
        <v>36829</v>
      </c>
      <c r="F4" s="5">
        <v>0.83979999999999999</v>
      </c>
      <c r="G4" s="5">
        <v>0.84050000000000002</v>
      </c>
      <c r="H4" s="5"/>
      <c r="I4" s="7">
        <v>36829</v>
      </c>
      <c r="J4" s="5">
        <v>118</v>
      </c>
      <c r="K4" s="5">
        <v>120</v>
      </c>
      <c r="L4" s="5"/>
      <c r="M4" s="8">
        <v>36829</v>
      </c>
      <c r="N4" s="9">
        <v>6.59</v>
      </c>
      <c r="O4" s="9">
        <v>6.71</v>
      </c>
      <c r="P4" s="5"/>
      <c r="Q4">
        <f>J4/10000+F4</f>
        <v>0.85160000000000002</v>
      </c>
      <c r="R4">
        <f>K4/10000+G4</f>
        <v>0.85250000000000004</v>
      </c>
      <c r="S4">
        <f>F4*(1+N4%)/(1+C4%)</f>
        <v>0.84984602677299925</v>
      </c>
      <c r="T4">
        <f>G4*(1+O4%)/(1+B4%)</f>
        <v>0.85232115366340389</v>
      </c>
    </row>
    <row r="5" spans="1:20" x14ac:dyDescent="0.25">
      <c r="A5" s="7">
        <v>36830</v>
      </c>
      <c r="B5" s="5">
        <v>5.21</v>
      </c>
      <c r="C5" s="5">
        <v>5.31</v>
      </c>
      <c r="D5" s="5"/>
      <c r="E5" s="7">
        <v>36830</v>
      </c>
      <c r="F5" s="5">
        <v>0.84899999999999998</v>
      </c>
      <c r="G5" s="5">
        <v>0.84950000000000003</v>
      </c>
      <c r="H5" s="5"/>
      <c r="I5" s="7">
        <v>36830</v>
      </c>
      <c r="J5" s="5">
        <v>114</v>
      </c>
      <c r="K5" s="5">
        <v>118</v>
      </c>
      <c r="L5" s="5"/>
      <c r="M5" s="8">
        <v>36830</v>
      </c>
      <c r="N5" s="9">
        <v>6.62</v>
      </c>
      <c r="O5" s="9">
        <v>6.74</v>
      </c>
      <c r="P5" s="5"/>
      <c r="Q5">
        <f t="shared" ref="Q5:R11" si="0">J5/10000+F5</f>
        <v>0.86039999999999994</v>
      </c>
      <c r="R5">
        <f t="shared" si="0"/>
        <v>0.86130000000000007</v>
      </c>
      <c r="S5">
        <f t="shared" ref="S5:S11" si="1">F5*(1+N5%)/(1+C5%)</f>
        <v>0.8595611053081379</v>
      </c>
      <c r="T5">
        <f t="shared" ref="T5:T11" si="2">G5*(1+O5%)/(1+B5%)</f>
        <v>0.86185372112917014</v>
      </c>
    </row>
    <row r="6" spans="1:20" x14ac:dyDescent="0.25">
      <c r="A6" s="7">
        <v>36831</v>
      </c>
      <c r="B6" s="5">
        <v>5.17</v>
      </c>
      <c r="C6" s="5">
        <v>5.29</v>
      </c>
      <c r="D6" s="5"/>
      <c r="E6" s="7">
        <v>36831</v>
      </c>
      <c r="F6" s="5">
        <v>0.86119999999999997</v>
      </c>
      <c r="G6" s="5">
        <v>0.8619</v>
      </c>
      <c r="H6" s="5"/>
      <c r="I6" s="7">
        <v>36831</v>
      </c>
      <c r="J6" s="5">
        <v>119.3</v>
      </c>
      <c r="K6" s="5">
        <v>120.7</v>
      </c>
      <c r="L6" s="5"/>
      <c r="M6" s="8">
        <v>36831</v>
      </c>
      <c r="N6" s="9">
        <v>6.55</v>
      </c>
      <c r="O6" s="9">
        <v>6.67</v>
      </c>
      <c r="P6" s="5"/>
      <c r="Q6">
        <f t="shared" si="0"/>
        <v>0.87312999999999996</v>
      </c>
      <c r="R6">
        <f t="shared" si="0"/>
        <v>0.87397000000000002</v>
      </c>
      <c r="S6">
        <f t="shared" si="1"/>
        <v>0.87150593598632364</v>
      </c>
      <c r="T6">
        <f t="shared" si="2"/>
        <v>0.87419295426452404</v>
      </c>
    </row>
    <row r="7" spans="1:20" x14ac:dyDescent="0.25">
      <c r="A7" s="7">
        <v>36832</v>
      </c>
      <c r="B7" s="5">
        <v>5.18</v>
      </c>
      <c r="C7" s="5">
        <v>5.3</v>
      </c>
      <c r="D7" s="5"/>
      <c r="E7" s="7">
        <v>36832</v>
      </c>
      <c r="F7" s="5">
        <v>0.85929999999999995</v>
      </c>
      <c r="G7" s="5">
        <v>0.86</v>
      </c>
      <c r="H7" s="5"/>
      <c r="I7" s="7">
        <v>36832</v>
      </c>
      <c r="J7" s="5">
        <v>116</v>
      </c>
      <c r="K7" s="5">
        <v>120</v>
      </c>
      <c r="L7" s="5"/>
      <c r="M7" s="8">
        <v>36832</v>
      </c>
      <c r="N7" s="9">
        <v>6.59</v>
      </c>
      <c r="O7" s="9">
        <v>6.71</v>
      </c>
      <c r="P7" s="5"/>
      <c r="Q7">
        <f t="shared" si="0"/>
        <v>0.87090000000000001</v>
      </c>
      <c r="R7">
        <f t="shared" si="0"/>
        <v>0.872</v>
      </c>
      <c r="S7">
        <f t="shared" si="1"/>
        <v>0.86982703703703712</v>
      </c>
      <c r="T7">
        <f t="shared" si="2"/>
        <v>0.87250998288648018</v>
      </c>
    </row>
    <row r="8" spans="1:20" x14ac:dyDescent="0.25">
      <c r="A8" s="7">
        <v>36833</v>
      </c>
      <c r="B8" s="5">
        <v>5.19</v>
      </c>
      <c r="C8" s="5">
        <v>5.25</v>
      </c>
      <c r="D8" s="5"/>
      <c r="E8" s="7">
        <v>36833</v>
      </c>
      <c r="F8" s="5">
        <v>0.86639999999999995</v>
      </c>
      <c r="G8" s="5">
        <v>0.86709999999999998</v>
      </c>
      <c r="H8" s="5"/>
      <c r="I8" s="7">
        <v>36833</v>
      </c>
      <c r="J8" s="5">
        <v>120</v>
      </c>
      <c r="K8" s="5">
        <v>124</v>
      </c>
      <c r="L8" s="5"/>
      <c r="M8" s="8">
        <v>36833</v>
      </c>
      <c r="N8" s="9">
        <v>6.64</v>
      </c>
      <c r="O8" s="9">
        <v>6.76</v>
      </c>
      <c r="P8" s="5"/>
      <c r="Q8">
        <f t="shared" si="0"/>
        <v>0.87839999999999996</v>
      </c>
      <c r="R8">
        <f t="shared" si="0"/>
        <v>0.87949999999999995</v>
      </c>
      <c r="S8">
        <f t="shared" si="1"/>
        <v>0.87784224228028496</v>
      </c>
      <c r="T8">
        <f t="shared" si="2"/>
        <v>0.8800417910447762</v>
      </c>
    </row>
    <row r="9" spans="1:20" x14ac:dyDescent="0.25">
      <c r="A9" s="7">
        <v>36836</v>
      </c>
      <c r="B9" s="5">
        <v>5.19</v>
      </c>
      <c r="C9" s="5">
        <v>5.24</v>
      </c>
      <c r="D9" s="5"/>
      <c r="E9" s="7">
        <v>36836</v>
      </c>
      <c r="F9" s="5">
        <v>0.86109999999999998</v>
      </c>
      <c r="G9" s="5">
        <v>0.86160000000000003</v>
      </c>
      <c r="H9" s="5"/>
      <c r="I9" s="7">
        <v>36836</v>
      </c>
      <c r="J9" s="5">
        <v>120</v>
      </c>
      <c r="K9" s="5">
        <v>124</v>
      </c>
      <c r="L9" s="5"/>
      <c r="M9" s="8">
        <v>36836</v>
      </c>
      <c r="N9" s="9">
        <v>6.65</v>
      </c>
      <c r="O9" s="9">
        <v>6.77</v>
      </c>
      <c r="P9" s="5"/>
      <c r="Q9">
        <f t="shared" si="0"/>
        <v>0.87309999999999999</v>
      </c>
      <c r="R9">
        <f t="shared" si="0"/>
        <v>0.874</v>
      </c>
      <c r="S9">
        <f t="shared" si="1"/>
        <v>0.87263697263397944</v>
      </c>
      <c r="T9">
        <f t="shared" si="2"/>
        <v>0.87454161041924139</v>
      </c>
    </row>
    <row r="10" spans="1:20" x14ac:dyDescent="0.25">
      <c r="A10" s="7">
        <v>36837</v>
      </c>
      <c r="B10" s="5">
        <v>5.17</v>
      </c>
      <c r="C10" s="5">
        <v>5.29</v>
      </c>
      <c r="D10" s="5"/>
      <c r="E10" s="7">
        <v>36837</v>
      </c>
      <c r="F10" s="5">
        <v>0.86019999999999996</v>
      </c>
      <c r="G10" s="5">
        <v>0.8609</v>
      </c>
      <c r="H10" s="5"/>
      <c r="I10" s="7">
        <v>36837</v>
      </c>
      <c r="J10" s="5">
        <v>122</v>
      </c>
      <c r="K10" s="5">
        <v>126</v>
      </c>
      <c r="L10" s="5"/>
      <c r="M10" s="8">
        <v>36837</v>
      </c>
      <c r="N10" s="9">
        <v>6.66</v>
      </c>
      <c r="O10" s="9">
        <v>6.78</v>
      </c>
      <c r="P10" s="5"/>
      <c r="Q10">
        <f t="shared" si="0"/>
        <v>0.87239999999999995</v>
      </c>
      <c r="R10">
        <f t="shared" si="0"/>
        <v>0.87349999999999994</v>
      </c>
      <c r="S10">
        <f t="shared" si="1"/>
        <v>0.87139264887453693</v>
      </c>
      <c r="T10">
        <f t="shared" si="2"/>
        <v>0.87407912902919083</v>
      </c>
    </row>
    <row r="11" spans="1:20" x14ac:dyDescent="0.25">
      <c r="A11" s="7">
        <v>36838</v>
      </c>
      <c r="B11" s="5">
        <v>5.2</v>
      </c>
      <c r="C11" s="5">
        <v>5.26</v>
      </c>
      <c r="D11" s="5"/>
      <c r="E11" s="7">
        <v>36838</v>
      </c>
      <c r="F11" s="5">
        <v>0.85560000000000003</v>
      </c>
      <c r="G11" s="5">
        <v>0.85599999999999998</v>
      </c>
      <c r="H11" s="5"/>
      <c r="I11" s="7">
        <v>36838</v>
      </c>
      <c r="J11" s="5">
        <v>123</v>
      </c>
      <c r="K11" s="5">
        <v>127</v>
      </c>
      <c r="L11" s="5"/>
      <c r="M11" s="8">
        <v>36838</v>
      </c>
      <c r="N11" s="9">
        <v>6.68</v>
      </c>
      <c r="O11" s="9">
        <v>6.78</v>
      </c>
      <c r="P11" s="5"/>
      <c r="Q11">
        <f t="shared" si="0"/>
        <v>0.8679</v>
      </c>
      <c r="R11">
        <f t="shared" si="0"/>
        <v>0.86870000000000003</v>
      </c>
      <c r="S11">
        <f t="shared" si="1"/>
        <v>0.86714239027170814</v>
      </c>
      <c r="T11">
        <f t="shared" si="2"/>
        <v>0.86885627376425856</v>
      </c>
    </row>
    <row r="12" spans="1:20" x14ac:dyDescent="0.25">
      <c r="A12" s="7">
        <v>36839</v>
      </c>
      <c r="B12" s="5">
        <v>5.22</v>
      </c>
      <c r="C12" s="5">
        <v>5.27</v>
      </c>
      <c r="D12" s="5"/>
      <c r="E12" s="7">
        <v>36839</v>
      </c>
      <c r="F12" s="5">
        <v>0.86599999999999999</v>
      </c>
      <c r="G12" s="5">
        <v>0.86670000000000003</v>
      </c>
      <c r="H12" s="5"/>
      <c r="I12" s="7">
        <v>36839</v>
      </c>
      <c r="J12" s="5">
        <v>121</v>
      </c>
      <c r="K12" s="5">
        <v>122</v>
      </c>
      <c r="L12" s="5"/>
      <c r="M12" s="8">
        <v>36839</v>
      </c>
      <c r="N12" s="9">
        <v>6.57</v>
      </c>
      <c r="O12" s="9">
        <v>6.69</v>
      </c>
      <c r="P12" s="5"/>
      <c r="Q12">
        <f t="shared" ref="Q12:Q75" si="3">J12/10000+F12</f>
        <v>0.87809999999999999</v>
      </c>
      <c r="R12">
        <f t="shared" ref="R12:R75" si="4">K12/10000+G12</f>
        <v>0.87890000000000001</v>
      </c>
      <c r="S12">
        <f t="shared" ref="S12:S75" si="5">F12*(1+N12%)/(1+C12%)</f>
        <v>0.87669440486368388</v>
      </c>
      <c r="T12">
        <f t="shared" ref="T12:T75" si="6">G12*(1+O12%)/(1+B12%)</f>
        <v>0.87880842995628194</v>
      </c>
    </row>
    <row r="13" spans="1:20" x14ac:dyDescent="0.25">
      <c r="A13" s="7">
        <v>36840</v>
      </c>
      <c r="B13" s="5">
        <v>5.17</v>
      </c>
      <c r="C13" s="5">
        <v>5.22</v>
      </c>
      <c r="D13" s="5"/>
      <c r="E13" s="7">
        <v>36840</v>
      </c>
      <c r="F13" s="5">
        <v>0.86019999999999996</v>
      </c>
      <c r="G13" s="5">
        <v>0.86060000000000003</v>
      </c>
      <c r="H13" s="5"/>
      <c r="I13" s="7">
        <v>36840</v>
      </c>
      <c r="J13" s="5">
        <v>120</v>
      </c>
      <c r="K13" s="5">
        <v>124</v>
      </c>
      <c r="L13" s="5"/>
      <c r="M13" s="8">
        <v>36840</v>
      </c>
      <c r="N13" s="9">
        <v>6.59</v>
      </c>
      <c r="O13" s="9">
        <v>6.71</v>
      </c>
      <c r="P13" s="5"/>
      <c r="Q13">
        <f t="shared" si="3"/>
        <v>0.87219999999999998</v>
      </c>
      <c r="R13">
        <f t="shared" si="4"/>
        <v>0.873</v>
      </c>
      <c r="S13">
        <f t="shared" si="5"/>
        <v>0.87140009503896598</v>
      </c>
      <c r="T13">
        <f t="shared" si="6"/>
        <v>0.87320173053152028</v>
      </c>
    </row>
    <row r="14" spans="1:20" x14ac:dyDescent="0.25">
      <c r="A14" s="7">
        <v>36843</v>
      </c>
      <c r="B14" s="5">
        <v>5.0999999999999996</v>
      </c>
      <c r="C14" s="5">
        <v>5.16</v>
      </c>
      <c r="D14" s="5"/>
      <c r="E14" s="7">
        <v>36843</v>
      </c>
      <c r="F14" s="5">
        <v>0.85919999999999996</v>
      </c>
      <c r="G14" s="5">
        <v>0.8599</v>
      </c>
      <c r="H14" s="5"/>
      <c r="I14" s="7">
        <v>36843</v>
      </c>
      <c r="J14" s="5">
        <v>122</v>
      </c>
      <c r="K14" s="5">
        <v>124</v>
      </c>
      <c r="L14" s="5"/>
      <c r="M14" s="8">
        <v>36843</v>
      </c>
      <c r="N14" s="9">
        <v>6.47</v>
      </c>
      <c r="O14" s="9">
        <v>6.59</v>
      </c>
      <c r="P14" s="5"/>
      <c r="Q14">
        <f t="shared" si="3"/>
        <v>0.87139999999999995</v>
      </c>
      <c r="R14">
        <f t="shared" si="4"/>
        <v>0.87229999999999996</v>
      </c>
      <c r="S14">
        <f t="shared" si="5"/>
        <v>0.86990323316850504</v>
      </c>
      <c r="T14">
        <f t="shared" si="6"/>
        <v>0.87209078020932462</v>
      </c>
    </row>
    <row r="15" spans="1:20" x14ac:dyDescent="0.25">
      <c r="A15" s="7">
        <v>36844</v>
      </c>
      <c r="B15" s="5">
        <v>5.16</v>
      </c>
      <c r="C15" s="5">
        <v>5.21</v>
      </c>
      <c r="D15" s="5"/>
      <c r="E15" s="7">
        <v>36844</v>
      </c>
      <c r="F15" s="5">
        <v>0.8579</v>
      </c>
      <c r="G15" s="5">
        <v>0.85840000000000005</v>
      </c>
      <c r="H15" s="5"/>
      <c r="I15" s="7">
        <v>36844</v>
      </c>
      <c r="J15" s="5">
        <v>123</v>
      </c>
      <c r="K15" s="5">
        <v>125</v>
      </c>
      <c r="L15" s="5"/>
      <c r="M15" s="8">
        <v>36844</v>
      </c>
      <c r="N15" s="9">
        <v>6.52</v>
      </c>
      <c r="O15" s="9">
        <v>6.64</v>
      </c>
      <c r="P15" s="5"/>
      <c r="Q15">
        <f t="shared" si="3"/>
        <v>0.87019999999999997</v>
      </c>
      <c r="R15">
        <f t="shared" si="4"/>
        <v>0.87090000000000001</v>
      </c>
      <c r="S15">
        <f t="shared" si="5"/>
        <v>0.86858195988974418</v>
      </c>
      <c r="T15">
        <f t="shared" si="6"/>
        <v>0.87048094332445791</v>
      </c>
    </row>
    <row r="16" spans="1:20" x14ac:dyDescent="0.25">
      <c r="A16" s="7">
        <v>36845</v>
      </c>
      <c r="B16" s="5">
        <v>5.13</v>
      </c>
      <c r="C16" s="5">
        <v>5.18</v>
      </c>
      <c r="D16" s="5"/>
      <c r="E16" s="7">
        <v>36845</v>
      </c>
      <c r="F16" s="5">
        <v>0.85699999999999998</v>
      </c>
      <c r="G16" s="5">
        <v>0.85770000000000002</v>
      </c>
      <c r="H16" s="5"/>
      <c r="I16" s="7">
        <v>36845</v>
      </c>
      <c r="J16" s="5">
        <v>125</v>
      </c>
      <c r="K16" s="5">
        <v>126</v>
      </c>
      <c r="L16" s="5"/>
      <c r="M16" s="8">
        <v>36845</v>
      </c>
      <c r="N16" s="9">
        <v>6.59</v>
      </c>
      <c r="O16" s="9">
        <v>6.71</v>
      </c>
      <c r="P16" s="5"/>
      <c r="Q16">
        <f t="shared" si="3"/>
        <v>0.86949999999999994</v>
      </c>
      <c r="R16">
        <f t="shared" si="4"/>
        <v>0.87030000000000007</v>
      </c>
      <c r="S16">
        <f t="shared" si="5"/>
        <v>0.86848859098687958</v>
      </c>
      <c r="T16">
        <f t="shared" si="6"/>
        <v>0.87059038333491867</v>
      </c>
    </row>
    <row r="17" spans="1:20" x14ac:dyDescent="0.25">
      <c r="A17" s="7">
        <v>36846</v>
      </c>
      <c r="B17" s="5">
        <v>5</v>
      </c>
      <c r="C17" s="5">
        <v>5.0999999999999996</v>
      </c>
      <c r="D17" s="5"/>
      <c r="E17" s="7">
        <v>36846</v>
      </c>
      <c r="F17" s="5">
        <v>0.8518</v>
      </c>
      <c r="G17" s="5">
        <v>0.85250000000000004</v>
      </c>
      <c r="H17" s="5"/>
      <c r="I17" s="7">
        <v>36846</v>
      </c>
      <c r="J17" s="5">
        <v>122</v>
      </c>
      <c r="K17" s="5">
        <v>126</v>
      </c>
      <c r="L17" s="5"/>
      <c r="M17" s="8">
        <v>36846</v>
      </c>
      <c r="N17" s="9">
        <v>6.6</v>
      </c>
      <c r="O17" s="9">
        <v>6.66</v>
      </c>
      <c r="P17" s="5"/>
      <c r="Q17">
        <f t="shared" si="3"/>
        <v>0.86399999999999999</v>
      </c>
      <c r="R17">
        <f t="shared" si="4"/>
        <v>0.86509999999999998</v>
      </c>
      <c r="S17">
        <f t="shared" si="5"/>
        <v>0.86395699333967657</v>
      </c>
      <c r="T17">
        <f t="shared" si="6"/>
        <v>0.86597761904761905</v>
      </c>
    </row>
    <row r="18" spans="1:20" x14ac:dyDescent="0.25">
      <c r="A18" s="7">
        <v>36847</v>
      </c>
      <c r="B18" s="5">
        <v>5.0999999999999996</v>
      </c>
      <c r="C18" s="5">
        <v>5.2</v>
      </c>
      <c r="D18" s="5"/>
      <c r="E18" s="7">
        <v>36847</v>
      </c>
      <c r="F18" s="5">
        <v>0.84870000000000001</v>
      </c>
      <c r="G18" s="5">
        <v>0.84919999999999995</v>
      </c>
      <c r="H18" s="5"/>
      <c r="I18" s="7">
        <v>36847</v>
      </c>
      <c r="J18" s="5">
        <v>122</v>
      </c>
      <c r="K18" s="5">
        <v>126</v>
      </c>
      <c r="L18" s="5"/>
      <c r="M18" s="8">
        <v>36847</v>
      </c>
      <c r="N18" s="9">
        <v>6.58</v>
      </c>
      <c r="O18" s="9">
        <v>6.7</v>
      </c>
      <c r="P18" s="5"/>
      <c r="Q18">
        <f t="shared" si="3"/>
        <v>0.8609</v>
      </c>
      <c r="R18">
        <f t="shared" si="4"/>
        <v>0.8617999999999999</v>
      </c>
      <c r="S18">
        <f t="shared" si="5"/>
        <v>0.85983313688212937</v>
      </c>
      <c r="T18">
        <f t="shared" si="6"/>
        <v>0.86212787821122738</v>
      </c>
    </row>
    <row r="19" spans="1:20" x14ac:dyDescent="0.25">
      <c r="A19" s="7">
        <v>36850</v>
      </c>
      <c r="B19" s="5">
        <v>5.09</v>
      </c>
      <c r="C19" s="5">
        <v>5.21</v>
      </c>
      <c r="D19" s="5"/>
      <c r="E19" s="7">
        <v>36850</v>
      </c>
      <c r="F19" s="5">
        <v>0.85109999999999997</v>
      </c>
      <c r="G19" s="5">
        <v>0.85150000000000003</v>
      </c>
      <c r="H19" s="5"/>
      <c r="I19" s="7">
        <v>36850</v>
      </c>
      <c r="J19" s="5">
        <v>121</v>
      </c>
      <c r="K19" s="5">
        <v>125</v>
      </c>
      <c r="L19" s="5"/>
      <c r="M19" s="8">
        <v>36850</v>
      </c>
      <c r="N19" s="9">
        <v>6.56</v>
      </c>
      <c r="O19" s="9">
        <v>6.68</v>
      </c>
      <c r="P19" s="5"/>
      <c r="Q19">
        <f t="shared" si="3"/>
        <v>0.86319999999999997</v>
      </c>
      <c r="R19">
        <f t="shared" si="4"/>
        <v>0.86399999999999999</v>
      </c>
      <c r="S19">
        <f t="shared" si="5"/>
        <v>0.86202087254063287</v>
      </c>
      <c r="T19">
        <f t="shared" si="6"/>
        <v>0.86438310019982878</v>
      </c>
    </row>
    <row r="20" spans="1:20" x14ac:dyDescent="0.25">
      <c r="A20" s="7">
        <v>36851</v>
      </c>
      <c r="B20" s="5">
        <v>5.0999999999999996</v>
      </c>
      <c r="C20" s="5">
        <v>5.22</v>
      </c>
      <c r="D20" s="5"/>
      <c r="E20" s="7">
        <v>36851</v>
      </c>
      <c r="F20" s="5">
        <v>0.84330000000000005</v>
      </c>
      <c r="G20" s="5">
        <v>0.84350000000000003</v>
      </c>
      <c r="H20" s="5"/>
      <c r="I20" s="7">
        <v>36851</v>
      </c>
      <c r="J20" s="5">
        <v>120</v>
      </c>
      <c r="K20" s="5">
        <v>123</v>
      </c>
      <c r="L20" s="5"/>
      <c r="M20" s="8">
        <v>36851</v>
      </c>
      <c r="N20" s="9">
        <v>6.57</v>
      </c>
      <c r="O20" s="9">
        <v>6.69</v>
      </c>
      <c r="P20" s="5"/>
      <c r="Q20">
        <f t="shared" si="3"/>
        <v>0.85530000000000006</v>
      </c>
      <c r="R20">
        <f t="shared" si="4"/>
        <v>0.85580000000000001</v>
      </c>
      <c r="S20">
        <f t="shared" si="5"/>
        <v>0.85411975860102651</v>
      </c>
      <c r="T20">
        <f t="shared" si="6"/>
        <v>0.85626084681255954</v>
      </c>
    </row>
    <row r="21" spans="1:20" x14ac:dyDescent="0.25">
      <c r="A21" s="7">
        <v>36852</v>
      </c>
      <c r="B21" s="5">
        <v>5.14</v>
      </c>
      <c r="C21" s="5">
        <v>5.19</v>
      </c>
      <c r="D21" s="5"/>
      <c r="E21" s="7">
        <v>36852</v>
      </c>
      <c r="F21" s="5">
        <v>0.84399999999999997</v>
      </c>
      <c r="G21" s="5">
        <v>0.84470000000000001</v>
      </c>
      <c r="H21" s="5"/>
      <c r="I21" s="7">
        <v>36852</v>
      </c>
      <c r="J21" s="5">
        <v>118</v>
      </c>
      <c r="K21" s="5">
        <v>120</v>
      </c>
      <c r="L21" s="5"/>
      <c r="M21" s="8">
        <v>36852</v>
      </c>
      <c r="N21" s="9">
        <v>6.58</v>
      </c>
      <c r="O21" s="9">
        <v>6.64</v>
      </c>
      <c r="P21" s="5"/>
      <c r="Q21">
        <f t="shared" si="3"/>
        <v>0.85580000000000001</v>
      </c>
      <c r="R21">
        <f t="shared" si="4"/>
        <v>0.85670000000000002</v>
      </c>
      <c r="S21">
        <f t="shared" si="5"/>
        <v>0.85515277117596733</v>
      </c>
      <c r="T21">
        <f t="shared" si="6"/>
        <v>0.85675107475746637</v>
      </c>
    </row>
    <row r="22" spans="1:20" x14ac:dyDescent="0.25">
      <c r="A22" s="7">
        <v>36853</v>
      </c>
      <c r="B22" s="5">
        <v>5.09</v>
      </c>
      <c r="C22" s="5">
        <v>5.21</v>
      </c>
      <c r="D22" s="5"/>
      <c r="E22" s="7">
        <v>36853</v>
      </c>
      <c r="F22" s="5">
        <v>0.83799999999999997</v>
      </c>
      <c r="G22" s="5">
        <v>0.8387</v>
      </c>
      <c r="H22" s="5"/>
      <c r="I22" s="7">
        <v>36853</v>
      </c>
      <c r="J22" s="5">
        <v>118</v>
      </c>
      <c r="K22" s="5">
        <v>120</v>
      </c>
      <c r="L22" s="5"/>
      <c r="M22" s="8">
        <v>36853</v>
      </c>
      <c r="N22" s="9">
        <v>6.57</v>
      </c>
      <c r="O22" s="9">
        <v>6.69</v>
      </c>
      <c r="P22" s="5"/>
      <c r="Q22">
        <f t="shared" si="3"/>
        <v>0.8498</v>
      </c>
      <c r="R22">
        <f t="shared" si="4"/>
        <v>0.85070000000000001</v>
      </c>
      <c r="S22">
        <f t="shared" si="5"/>
        <v>0.84883243037734057</v>
      </c>
      <c r="T22">
        <f t="shared" si="6"/>
        <v>0.85146924540869739</v>
      </c>
    </row>
    <row r="23" spans="1:20" x14ac:dyDescent="0.25">
      <c r="A23" s="7">
        <v>36854</v>
      </c>
      <c r="B23" s="5">
        <v>5.08</v>
      </c>
      <c r="C23" s="5">
        <v>5.18</v>
      </c>
      <c r="D23" s="5"/>
      <c r="E23" s="7">
        <v>36854</v>
      </c>
      <c r="F23" s="5">
        <v>0.83830000000000005</v>
      </c>
      <c r="G23" s="5">
        <v>0.83879999999999999</v>
      </c>
      <c r="H23" s="5"/>
      <c r="I23" s="7">
        <v>36854</v>
      </c>
      <c r="J23" s="5">
        <v>119</v>
      </c>
      <c r="K23" s="5">
        <v>121</v>
      </c>
      <c r="L23" s="5"/>
      <c r="M23" s="8">
        <v>36854</v>
      </c>
      <c r="N23" s="9">
        <v>6.59</v>
      </c>
      <c r="O23" s="9">
        <v>6.69</v>
      </c>
      <c r="P23" s="5"/>
      <c r="Q23">
        <f t="shared" si="3"/>
        <v>0.85020000000000007</v>
      </c>
      <c r="R23">
        <f t="shared" si="4"/>
        <v>0.85089999999999999</v>
      </c>
      <c r="S23">
        <f t="shared" si="5"/>
        <v>0.84953790644609239</v>
      </c>
      <c r="T23">
        <f t="shared" si="6"/>
        <v>0.85165180814617436</v>
      </c>
    </row>
    <row r="24" spans="1:20" x14ac:dyDescent="0.25">
      <c r="A24" s="7">
        <v>36857</v>
      </c>
      <c r="B24" s="5">
        <v>5.14</v>
      </c>
      <c r="C24" s="5">
        <v>5.19</v>
      </c>
      <c r="D24" s="5"/>
      <c r="E24" s="7">
        <v>36857</v>
      </c>
      <c r="F24" s="5">
        <v>0.85119999999999996</v>
      </c>
      <c r="G24" s="5">
        <v>0.85189999999999999</v>
      </c>
      <c r="H24" s="5"/>
      <c r="I24" s="7">
        <v>36857</v>
      </c>
      <c r="J24" s="5">
        <v>121</v>
      </c>
      <c r="K24" s="5">
        <v>125</v>
      </c>
      <c r="L24" s="5"/>
      <c r="M24" s="8">
        <v>36857</v>
      </c>
      <c r="N24" s="9">
        <v>6.57</v>
      </c>
      <c r="O24" s="9">
        <v>6.69</v>
      </c>
      <c r="P24" s="5"/>
      <c r="Q24">
        <f t="shared" si="3"/>
        <v>0.86329999999999996</v>
      </c>
      <c r="R24">
        <f t="shared" si="4"/>
        <v>0.86439999999999995</v>
      </c>
      <c r="S24">
        <f t="shared" si="5"/>
        <v>0.86236699306017683</v>
      </c>
      <c r="T24">
        <f t="shared" si="6"/>
        <v>0.86445892143808256</v>
      </c>
    </row>
    <row r="25" spans="1:20" x14ac:dyDescent="0.25">
      <c r="A25" s="7">
        <v>36858</v>
      </c>
      <c r="B25" s="5">
        <v>5.08</v>
      </c>
      <c r="C25" s="5">
        <v>5.2</v>
      </c>
      <c r="D25" s="5"/>
      <c r="E25" s="7">
        <v>36858</v>
      </c>
      <c r="F25" s="5">
        <v>0.85640000000000005</v>
      </c>
      <c r="G25" s="5">
        <v>0.85709999999999997</v>
      </c>
      <c r="H25" s="5"/>
      <c r="I25" s="7">
        <v>36858</v>
      </c>
      <c r="J25" s="5">
        <v>121</v>
      </c>
      <c r="K25" s="5">
        <v>125</v>
      </c>
      <c r="L25" s="5"/>
      <c r="M25" s="8">
        <v>36858</v>
      </c>
      <c r="N25" s="9">
        <v>6.53</v>
      </c>
      <c r="O25" s="9">
        <v>6.65</v>
      </c>
      <c r="P25" s="5"/>
      <c r="Q25">
        <f t="shared" si="3"/>
        <v>0.86850000000000005</v>
      </c>
      <c r="R25">
        <f t="shared" si="4"/>
        <v>0.86959999999999993</v>
      </c>
      <c r="S25">
        <f t="shared" si="5"/>
        <v>0.86722711026615962</v>
      </c>
      <c r="T25">
        <f t="shared" si="6"/>
        <v>0.86990592881614015</v>
      </c>
    </row>
    <row r="26" spans="1:20" x14ac:dyDescent="0.25">
      <c r="A26" s="7">
        <v>36859</v>
      </c>
      <c r="B26" s="5">
        <v>5.0199999999999996</v>
      </c>
      <c r="C26" s="5">
        <v>5.14</v>
      </c>
      <c r="D26" s="5"/>
      <c r="E26" s="7">
        <v>36859</v>
      </c>
      <c r="F26" s="5">
        <v>0.85740000000000005</v>
      </c>
      <c r="G26" s="5">
        <v>0.85809999999999997</v>
      </c>
      <c r="H26" s="5"/>
      <c r="I26" s="7">
        <v>36859</v>
      </c>
      <c r="J26" s="5">
        <v>120</v>
      </c>
      <c r="K26" s="5">
        <v>124</v>
      </c>
      <c r="L26" s="5"/>
      <c r="M26" s="8">
        <v>36859</v>
      </c>
      <c r="N26" s="9">
        <v>6.54</v>
      </c>
      <c r="O26" s="9">
        <v>6.6</v>
      </c>
      <c r="P26" s="5"/>
      <c r="Q26">
        <f t="shared" si="3"/>
        <v>0.86940000000000006</v>
      </c>
      <c r="R26">
        <f t="shared" si="4"/>
        <v>0.87049999999999994</v>
      </c>
      <c r="S26">
        <f t="shared" si="5"/>
        <v>0.8688167776298269</v>
      </c>
      <c r="T26">
        <f t="shared" si="6"/>
        <v>0.87100990287564273</v>
      </c>
    </row>
    <row r="27" spans="1:20" x14ac:dyDescent="0.25">
      <c r="A27" s="7">
        <v>36860</v>
      </c>
      <c r="B27" s="5">
        <v>5.04</v>
      </c>
      <c r="C27" s="5">
        <v>5.09</v>
      </c>
      <c r="D27" s="5"/>
      <c r="E27" s="7">
        <v>36860</v>
      </c>
      <c r="F27" s="5">
        <v>0.87219999999999998</v>
      </c>
      <c r="G27" s="5">
        <v>0.87260000000000004</v>
      </c>
      <c r="H27" s="5"/>
      <c r="I27" s="7">
        <v>36860</v>
      </c>
      <c r="J27" s="5">
        <v>121</v>
      </c>
      <c r="K27" s="5">
        <v>123</v>
      </c>
      <c r="L27" s="5"/>
      <c r="M27" s="8">
        <v>36860</v>
      </c>
      <c r="N27" s="9">
        <v>6.45</v>
      </c>
      <c r="O27" s="9">
        <v>6.51</v>
      </c>
      <c r="P27" s="5"/>
      <c r="Q27">
        <f t="shared" si="3"/>
        <v>0.88429999999999997</v>
      </c>
      <c r="R27">
        <f t="shared" si="4"/>
        <v>0.88490000000000002</v>
      </c>
      <c r="S27">
        <f t="shared" si="5"/>
        <v>0.88348739175944435</v>
      </c>
      <c r="T27">
        <f t="shared" si="6"/>
        <v>0.88481174790555983</v>
      </c>
    </row>
    <row r="28" spans="1:20" x14ac:dyDescent="0.25">
      <c r="A28" s="7">
        <v>36861</v>
      </c>
      <c r="B28" s="5">
        <v>4.96</v>
      </c>
      <c r="C28" s="5">
        <v>5.08</v>
      </c>
      <c r="D28" s="5"/>
      <c r="E28" s="7">
        <v>36861</v>
      </c>
      <c r="F28" s="5">
        <v>0.87839999999999996</v>
      </c>
      <c r="G28" s="5">
        <v>0.87909999999999999</v>
      </c>
      <c r="H28" s="5"/>
      <c r="I28" s="7">
        <v>36861</v>
      </c>
      <c r="J28" s="5">
        <v>122</v>
      </c>
      <c r="K28" s="5">
        <v>126</v>
      </c>
      <c r="L28" s="5"/>
      <c r="M28" s="8">
        <v>36861</v>
      </c>
      <c r="N28" s="9">
        <v>6.41</v>
      </c>
      <c r="O28" s="9">
        <v>6.53</v>
      </c>
      <c r="P28" s="5"/>
      <c r="Q28">
        <f t="shared" si="3"/>
        <v>0.89059999999999995</v>
      </c>
      <c r="R28">
        <f t="shared" si="4"/>
        <v>0.89169999999999994</v>
      </c>
      <c r="S28">
        <f t="shared" si="5"/>
        <v>0.8895179291968025</v>
      </c>
      <c r="T28">
        <f t="shared" si="6"/>
        <v>0.89224964748475599</v>
      </c>
    </row>
    <row r="29" spans="1:20" x14ac:dyDescent="0.25">
      <c r="A29" s="7">
        <v>36864</v>
      </c>
      <c r="B29" s="5">
        <v>4.96</v>
      </c>
      <c r="C29" s="5">
        <v>5.08</v>
      </c>
      <c r="D29" s="5"/>
      <c r="E29" s="7">
        <v>36864</v>
      </c>
      <c r="F29" s="5">
        <v>0.88900000000000001</v>
      </c>
      <c r="G29" s="5">
        <v>0.88970000000000005</v>
      </c>
      <c r="H29" s="5"/>
      <c r="I29" s="7">
        <v>36864</v>
      </c>
      <c r="J29" s="5">
        <v>124</v>
      </c>
      <c r="K29" s="5">
        <v>126</v>
      </c>
      <c r="L29" s="5"/>
      <c r="M29" s="8">
        <v>36864</v>
      </c>
      <c r="N29" s="9">
        <v>6.4</v>
      </c>
      <c r="O29" s="9">
        <v>6.52</v>
      </c>
      <c r="P29" s="5"/>
      <c r="Q29">
        <f t="shared" si="3"/>
        <v>0.90139999999999998</v>
      </c>
      <c r="R29">
        <f t="shared" si="4"/>
        <v>0.9023000000000001</v>
      </c>
      <c r="S29">
        <f t="shared" si="5"/>
        <v>0.90016749143509722</v>
      </c>
      <c r="T29">
        <f t="shared" si="6"/>
        <v>0.90292343749999993</v>
      </c>
    </row>
    <row r="30" spans="1:20" x14ac:dyDescent="0.25">
      <c r="A30" s="7">
        <v>36865</v>
      </c>
      <c r="B30" s="5">
        <v>4.91</v>
      </c>
      <c r="C30" s="5">
        <v>4.9800000000000004</v>
      </c>
      <c r="D30" s="5"/>
      <c r="E30" s="7">
        <v>36865</v>
      </c>
      <c r="F30" s="5">
        <v>0.87960000000000005</v>
      </c>
      <c r="G30" s="5">
        <v>0.88009999999999999</v>
      </c>
      <c r="H30" s="5"/>
      <c r="I30" s="7">
        <v>36865</v>
      </c>
      <c r="J30" s="5">
        <v>120</v>
      </c>
      <c r="K30" s="5">
        <v>122</v>
      </c>
      <c r="L30" s="5"/>
      <c r="M30" s="8">
        <v>36865</v>
      </c>
      <c r="N30" s="9">
        <v>6.31</v>
      </c>
      <c r="O30" s="9">
        <v>6.41</v>
      </c>
      <c r="P30" s="5"/>
      <c r="Q30">
        <f t="shared" si="3"/>
        <v>0.89160000000000006</v>
      </c>
      <c r="R30">
        <f t="shared" si="4"/>
        <v>0.89229999999999998</v>
      </c>
      <c r="S30">
        <f t="shared" si="5"/>
        <v>0.89074372261383117</v>
      </c>
      <c r="T30">
        <f t="shared" si="6"/>
        <v>0.89268364312267667</v>
      </c>
    </row>
    <row r="31" spans="1:20" x14ac:dyDescent="0.25">
      <c r="A31" s="7">
        <v>36866</v>
      </c>
      <c r="B31" s="5">
        <v>4.82</v>
      </c>
      <c r="C31" s="5">
        <v>4.9400000000000004</v>
      </c>
      <c r="D31" s="5"/>
      <c r="E31" s="7">
        <v>36866</v>
      </c>
      <c r="F31" s="5">
        <v>0.89129999999999998</v>
      </c>
      <c r="G31" s="5">
        <v>0.89170000000000005</v>
      </c>
      <c r="H31" s="5"/>
      <c r="I31" s="7">
        <v>36866</v>
      </c>
      <c r="J31" s="5">
        <v>121</v>
      </c>
      <c r="K31" s="5">
        <v>125</v>
      </c>
      <c r="L31" s="5"/>
      <c r="M31" s="8">
        <v>36866</v>
      </c>
      <c r="N31" s="9">
        <v>6.28</v>
      </c>
      <c r="O31" s="9">
        <v>6.33</v>
      </c>
      <c r="P31" s="5"/>
      <c r="Q31">
        <f t="shared" si="3"/>
        <v>0.90339999999999998</v>
      </c>
      <c r="R31">
        <f t="shared" si="4"/>
        <v>0.9042</v>
      </c>
      <c r="S31">
        <f t="shared" si="5"/>
        <v>0.90268118925100038</v>
      </c>
      <c r="T31">
        <f t="shared" si="6"/>
        <v>0.90454551612287726</v>
      </c>
    </row>
    <row r="32" spans="1:20" x14ac:dyDescent="0.25">
      <c r="A32" s="7">
        <v>36867</v>
      </c>
      <c r="B32" s="5">
        <v>4.8499999999999996</v>
      </c>
      <c r="C32" s="5">
        <v>4.97</v>
      </c>
      <c r="D32" s="5"/>
      <c r="E32" s="7">
        <v>36867</v>
      </c>
      <c r="F32" s="5">
        <v>0.88919999999999999</v>
      </c>
      <c r="G32" s="5">
        <v>0.88990000000000002</v>
      </c>
      <c r="H32" s="5"/>
      <c r="I32" s="7">
        <v>36867</v>
      </c>
      <c r="J32" s="5">
        <v>120.5</v>
      </c>
      <c r="K32" s="5">
        <v>122</v>
      </c>
      <c r="L32" s="5"/>
      <c r="M32" s="8">
        <v>36867</v>
      </c>
      <c r="N32" s="9">
        <v>6.26</v>
      </c>
      <c r="O32" s="9">
        <v>6.38</v>
      </c>
      <c r="P32" s="5"/>
      <c r="Q32">
        <f t="shared" si="3"/>
        <v>0.90125</v>
      </c>
      <c r="R32">
        <f t="shared" si="4"/>
        <v>0.90210000000000001</v>
      </c>
      <c r="S32">
        <f t="shared" si="5"/>
        <v>0.90012757930837373</v>
      </c>
      <c r="T32">
        <f t="shared" si="6"/>
        <v>0.90288566523605152</v>
      </c>
    </row>
    <row r="33" spans="1:20" x14ac:dyDescent="0.25">
      <c r="A33" s="7">
        <v>36868</v>
      </c>
      <c r="B33" s="5">
        <v>4.8600000000000003</v>
      </c>
      <c r="C33" s="5">
        <v>4.9800000000000004</v>
      </c>
      <c r="D33" s="5"/>
      <c r="E33" s="7">
        <v>36868</v>
      </c>
      <c r="F33" s="5">
        <v>0.88600000000000001</v>
      </c>
      <c r="G33" s="5">
        <v>0.88670000000000004</v>
      </c>
      <c r="H33" s="5"/>
      <c r="I33" s="7">
        <v>36868</v>
      </c>
      <c r="J33" s="5">
        <v>118</v>
      </c>
      <c r="K33" s="5">
        <v>120</v>
      </c>
      <c r="L33" s="5"/>
      <c r="M33" s="8">
        <v>36868</v>
      </c>
      <c r="N33" s="9">
        <v>6.29</v>
      </c>
      <c r="O33" s="9">
        <v>6.35</v>
      </c>
      <c r="P33" s="5"/>
      <c r="Q33">
        <f t="shared" si="3"/>
        <v>0.89780000000000004</v>
      </c>
      <c r="R33">
        <f t="shared" si="4"/>
        <v>0.89870000000000005</v>
      </c>
      <c r="S33">
        <f t="shared" si="5"/>
        <v>0.89705601066869867</v>
      </c>
      <c r="T33">
        <f t="shared" si="6"/>
        <v>0.89929949456418079</v>
      </c>
    </row>
    <row r="34" spans="1:20" x14ac:dyDescent="0.25">
      <c r="A34" s="7">
        <v>36871</v>
      </c>
      <c r="B34" s="5">
        <v>4.91</v>
      </c>
      <c r="C34" s="5">
        <v>4.96</v>
      </c>
      <c r="D34" s="5"/>
      <c r="E34" s="7">
        <v>36871</v>
      </c>
      <c r="F34" s="5">
        <v>0.87580000000000002</v>
      </c>
      <c r="G34" s="5">
        <v>0.87649999999999995</v>
      </c>
      <c r="H34" s="5"/>
      <c r="I34" s="7">
        <v>36871</v>
      </c>
      <c r="J34" s="5">
        <v>117.5</v>
      </c>
      <c r="K34" s="5">
        <v>119</v>
      </c>
      <c r="L34" s="5"/>
      <c r="M34" s="8">
        <v>36871</v>
      </c>
      <c r="N34" s="9">
        <v>6.28</v>
      </c>
      <c r="O34" s="9">
        <v>6.4</v>
      </c>
      <c r="P34" s="5"/>
      <c r="Q34">
        <f t="shared" si="3"/>
        <v>0.88755000000000006</v>
      </c>
      <c r="R34">
        <f t="shared" si="4"/>
        <v>0.88839999999999997</v>
      </c>
      <c r="S34">
        <f t="shared" si="5"/>
        <v>0.88681425304878037</v>
      </c>
      <c r="T34">
        <f t="shared" si="6"/>
        <v>0.88894862262892005</v>
      </c>
    </row>
    <row r="35" spans="1:20" x14ac:dyDescent="0.25">
      <c r="A35" s="7">
        <v>36872</v>
      </c>
      <c r="B35" s="5">
        <v>4.8899999999999997</v>
      </c>
      <c r="C35" s="5">
        <v>5.01</v>
      </c>
      <c r="D35" s="5"/>
      <c r="E35" s="7">
        <v>36872</v>
      </c>
      <c r="F35" s="5">
        <v>0.87880000000000003</v>
      </c>
      <c r="G35" s="5">
        <v>0.87949999999999995</v>
      </c>
      <c r="H35" s="5"/>
      <c r="I35" s="7">
        <v>36872</v>
      </c>
      <c r="J35" s="5">
        <v>117</v>
      </c>
      <c r="K35" s="5">
        <v>121</v>
      </c>
      <c r="L35" s="5"/>
      <c r="M35" s="8">
        <v>36872</v>
      </c>
      <c r="N35" s="9">
        <v>6.28</v>
      </c>
      <c r="O35" s="9">
        <v>6.4</v>
      </c>
      <c r="P35" s="5"/>
      <c r="Q35">
        <f t="shared" si="3"/>
        <v>0.89050000000000007</v>
      </c>
      <c r="R35">
        <f t="shared" si="4"/>
        <v>0.89159999999999995</v>
      </c>
      <c r="S35">
        <f t="shared" si="5"/>
        <v>0.88942828302066468</v>
      </c>
      <c r="T35">
        <f t="shared" si="6"/>
        <v>0.89216131185051006</v>
      </c>
    </row>
    <row r="36" spans="1:20" x14ac:dyDescent="0.25">
      <c r="A36" s="7">
        <v>36873</v>
      </c>
      <c r="B36" s="5">
        <v>4.8600000000000003</v>
      </c>
      <c r="C36" s="5">
        <v>4.91</v>
      </c>
      <c r="D36" s="5"/>
      <c r="E36" s="7">
        <v>36873</v>
      </c>
      <c r="F36" s="5">
        <v>0.87660000000000005</v>
      </c>
      <c r="G36" s="5">
        <v>0.87729999999999997</v>
      </c>
      <c r="H36" s="5"/>
      <c r="I36" s="7">
        <v>36873</v>
      </c>
      <c r="J36" s="5">
        <v>115.7</v>
      </c>
      <c r="K36" s="5">
        <v>118</v>
      </c>
      <c r="L36" s="5"/>
      <c r="M36" s="8">
        <v>36873</v>
      </c>
      <c r="N36" s="9">
        <v>6.29</v>
      </c>
      <c r="O36" s="9">
        <v>6.35</v>
      </c>
      <c r="P36" s="5"/>
      <c r="Q36">
        <f t="shared" si="3"/>
        <v>0.88817000000000002</v>
      </c>
      <c r="R36">
        <f t="shared" si="4"/>
        <v>0.8891</v>
      </c>
      <c r="S36">
        <f t="shared" si="5"/>
        <v>0.88813091221046614</v>
      </c>
      <c r="T36">
        <f t="shared" si="6"/>
        <v>0.88976592599656668</v>
      </c>
    </row>
    <row r="37" spans="1:20" x14ac:dyDescent="0.25">
      <c r="A37" s="7">
        <v>36874</v>
      </c>
      <c r="B37" s="5">
        <v>4.8499999999999996</v>
      </c>
      <c r="C37" s="5">
        <v>4.9000000000000004</v>
      </c>
      <c r="D37" s="5"/>
      <c r="E37" s="7">
        <v>36874</v>
      </c>
      <c r="F37" s="5">
        <v>0.89049999999999996</v>
      </c>
      <c r="G37" s="5">
        <v>0.89100000000000001</v>
      </c>
      <c r="H37" s="5"/>
      <c r="I37" s="7">
        <v>36874</v>
      </c>
      <c r="J37" s="5">
        <v>114.5</v>
      </c>
      <c r="K37" s="5">
        <v>117</v>
      </c>
      <c r="L37" s="5"/>
      <c r="M37" s="8">
        <v>36874</v>
      </c>
      <c r="N37" s="9">
        <v>6.17</v>
      </c>
      <c r="O37" s="9">
        <v>6.23</v>
      </c>
      <c r="P37" s="5"/>
      <c r="Q37">
        <f t="shared" si="3"/>
        <v>0.90194999999999992</v>
      </c>
      <c r="R37">
        <f t="shared" si="4"/>
        <v>0.90270000000000006</v>
      </c>
      <c r="S37">
        <f t="shared" si="5"/>
        <v>0.90128107721639672</v>
      </c>
      <c r="T37">
        <f t="shared" si="6"/>
        <v>0.90272703862660941</v>
      </c>
    </row>
    <row r="38" spans="1:20" x14ac:dyDescent="0.25">
      <c r="A38" s="7">
        <v>36875</v>
      </c>
      <c r="B38" s="5">
        <v>4.83</v>
      </c>
      <c r="C38" s="5">
        <v>4.95</v>
      </c>
      <c r="D38" s="5"/>
      <c r="E38" s="7">
        <v>36875</v>
      </c>
      <c r="F38" s="5">
        <v>0.8952</v>
      </c>
      <c r="G38" s="5">
        <v>0.89590000000000003</v>
      </c>
      <c r="H38" s="5"/>
      <c r="I38" s="7">
        <v>36875</v>
      </c>
      <c r="J38" s="5">
        <v>115</v>
      </c>
      <c r="K38" s="5">
        <v>119</v>
      </c>
      <c r="L38" s="5"/>
      <c r="M38" s="8">
        <v>36875</v>
      </c>
      <c r="N38" s="9">
        <v>6.23</v>
      </c>
      <c r="O38" s="9">
        <v>6.35</v>
      </c>
      <c r="P38" s="5"/>
      <c r="Q38">
        <f t="shared" si="3"/>
        <v>0.90669999999999995</v>
      </c>
      <c r="R38">
        <f t="shared" si="4"/>
        <v>0.90780000000000005</v>
      </c>
      <c r="S38">
        <f t="shared" si="5"/>
        <v>0.90611811338732728</v>
      </c>
      <c r="T38">
        <f t="shared" si="6"/>
        <v>0.90889025088238096</v>
      </c>
    </row>
    <row r="39" spans="1:20" x14ac:dyDescent="0.25">
      <c r="A39" s="7">
        <v>36878</v>
      </c>
      <c r="B39" s="5">
        <v>4.75</v>
      </c>
      <c r="C39" s="5">
        <v>4.87</v>
      </c>
      <c r="D39" s="5"/>
      <c r="E39" s="7">
        <v>36878</v>
      </c>
      <c r="F39" s="5">
        <v>0.89339999999999997</v>
      </c>
      <c r="G39" s="5">
        <v>0.89410000000000001</v>
      </c>
      <c r="H39" s="5"/>
      <c r="I39" s="7">
        <v>36878</v>
      </c>
      <c r="J39" s="5">
        <v>112</v>
      </c>
      <c r="K39" s="5">
        <v>116</v>
      </c>
      <c r="L39" s="5"/>
      <c r="M39" s="8">
        <v>36878</v>
      </c>
      <c r="N39" s="9">
        <v>5.98</v>
      </c>
      <c r="O39" s="9">
        <v>6.1</v>
      </c>
      <c r="P39" s="5"/>
      <c r="Q39">
        <f t="shared" si="3"/>
        <v>0.90459999999999996</v>
      </c>
      <c r="R39">
        <f t="shared" si="4"/>
        <v>0.90569999999999995</v>
      </c>
      <c r="S39">
        <f t="shared" si="5"/>
        <v>0.90285622198912951</v>
      </c>
      <c r="T39">
        <f t="shared" si="6"/>
        <v>0.9056230071599044</v>
      </c>
    </row>
    <row r="40" spans="1:20" x14ac:dyDescent="0.25">
      <c r="A40" s="7">
        <v>36879</v>
      </c>
      <c r="B40" s="5">
        <v>4.8099999999999996</v>
      </c>
      <c r="C40" s="5">
        <v>4.8600000000000003</v>
      </c>
      <c r="D40" s="5"/>
      <c r="E40" s="7">
        <v>36879</v>
      </c>
      <c r="F40" s="5">
        <v>0.89429999999999998</v>
      </c>
      <c r="G40" s="5">
        <v>0.89480000000000004</v>
      </c>
      <c r="H40" s="5"/>
      <c r="I40" s="7">
        <v>36879</v>
      </c>
      <c r="J40" s="5">
        <v>112</v>
      </c>
      <c r="K40" s="5">
        <v>116</v>
      </c>
      <c r="L40" s="5"/>
      <c r="M40" s="8">
        <v>36879</v>
      </c>
      <c r="N40" s="9">
        <v>6.06</v>
      </c>
      <c r="O40" s="9">
        <v>6.16</v>
      </c>
      <c r="P40" s="5"/>
      <c r="Q40">
        <f t="shared" si="3"/>
        <v>0.90549999999999997</v>
      </c>
      <c r="R40">
        <f t="shared" si="4"/>
        <v>0.90640000000000009</v>
      </c>
      <c r="S40">
        <f t="shared" si="5"/>
        <v>0.90453421705130654</v>
      </c>
      <c r="T40">
        <f t="shared" si="6"/>
        <v>0.90632542696307616</v>
      </c>
    </row>
    <row r="41" spans="1:20" x14ac:dyDescent="0.25">
      <c r="A41" s="7">
        <v>36880</v>
      </c>
      <c r="B41" s="5">
        <v>4.72</v>
      </c>
      <c r="C41" s="5">
        <v>4.84</v>
      </c>
      <c r="D41" s="5"/>
      <c r="E41" s="7">
        <v>36880</v>
      </c>
      <c r="F41" s="5">
        <v>0.90939999999999999</v>
      </c>
      <c r="G41" s="5">
        <v>0.90990000000000004</v>
      </c>
      <c r="H41" s="5"/>
      <c r="I41" s="7">
        <v>36880</v>
      </c>
      <c r="J41" s="5">
        <v>113</v>
      </c>
      <c r="K41" s="5">
        <v>115</v>
      </c>
      <c r="L41" s="5"/>
      <c r="M41" s="8">
        <v>36880</v>
      </c>
      <c r="N41" s="9">
        <v>5.96</v>
      </c>
      <c r="O41" s="9">
        <v>6.08</v>
      </c>
      <c r="P41" s="5"/>
      <c r="Q41">
        <f t="shared" si="3"/>
        <v>0.92069999999999996</v>
      </c>
      <c r="R41">
        <f t="shared" si="4"/>
        <v>0.9214</v>
      </c>
      <c r="S41">
        <f t="shared" si="5"/>
        <v>0.91911507058374675</v>
      </c>
      <c r="T41">
        <f t="shared" si="6"/>
        <v>0.92171688311688327</v>
      </c>
    </row>
    <row r="42" spans="1:20" x14ac:dyDescent="0.25">
      <c r="A42" s="7">
        <v>36881</v>
      </c>
      <c r="B42" s="5">
        <v>4.71</v>
      </c>
      <c r="C42" s="5">
        <v>4.83</v>
      </c>
      <c r="D42" s="5"/>
      <c r="E42" s="7">
        <v>36881</v>
      </c>
      <c r="F42" s="5">
        <v>0.91600000000000004</v>
      </c>
      <c r="G42" s="5">
        <v>0.91669999999999996</v>
      </c>
      <c r="H42" s="5"/>
      <c r="I42" s="7">
        <v>36881</v>
      </c>
      <c r="J42" s="5">
        <v>106</v>
      </c>
      <c r="K42" s="5">
        <v>110</v>
      </c>
      <c r="L42" s="5"/>
      <c r="M42" s="8">
        <v>36881</v>
      </c>
      <c r="N42" s="9">
        <v>5.98</v>
      </c>
      <c r="O42" s="9">
        <v>6.1</v>
      </c>
      <c r="P42" s="5"/>
      <c r="Q42">
        <f t="shared" si="3"/>
        <v>0.92660000000000009</v>
      </c>
      <c r="R42">
        <f t="shared" si="4"/>
        <v>0.92769999999999997</v>
      </c>
      <c r="S42">
        <f t="shared" si="5"/>
        <v>0.92604865019555482</v>
      </c>
      <c r="T42">
        <f t="shared" si="6"/>
        <v>0.92886897144494318</v>
      </c>
    </row>
    <row r="43" spans="1:20" x14ac:dyDescent="0.25">
      <c r="A43" s="7">
        <v>36882</v>
      </c>
      <c r="B43" s="5">
        <v>4.66</v>
      </c>
      <c r="C43" s="5">
        <v>4.78</v>
      </c>
      <c r="D43" s="5"/>
      <c r="E43" s="7">
        <v>36882</v>
      </c>
      <c r="F43" s="5">
        <v>0.92400000000000004</v>
      </c>
      <c r="G43" s="5">
        <v>0.92469999999999997</v>
      </c>
      <c r="H43" s="5"/>
      <c r="I43" s="7">
        <v>36882</v>
      </c>
      <c r="J43" s="5">
        <v>105</v>
      </c>
      <c r="K43" s="5">
        <v>109</v>
      </c>
      <c r="L43" s="5"/>
      <c r="M43" s="8">
        <v>36882</v>
      </c>
      <c r="N43" s="9">
        <v>5.81</v>
      </c>
      <c r="O43" s="9">
        <v>5.93</v>
      </c>
      <c r="P43" s="5"/>
      <c r="Q43">
        <f t="shared" si="3"/>
        <v>0.9345</v>
      </c>
      <c r="R43">
        <f t="shared" si="4"/>
        <v>0.93559999999999999</v>
      </c>
      <c r="S43">
        <f t="shared" si="5"/>
        <v>0.93308303111280788</v>
      </c>
      <c r="T43">
        <f t="shared" si="6"/>
        <v>0.93592080068794181</v>
      </c>
    </row>
    <row r="44" spans="1:20" x14ac:dyDescent="0.25">
      <c r="A44" s="7">
        <v>36886</v>
      </c>
      <c r="B44" s="5">
        <v>4.6900000000000004</v>
      </c>
      <c r="C44" s="5">
        <v>4.8099999999999996</v>
      </c>
      <c r="D44" s="5"/>
      <c r="E44" s="7">
        <v>36886</v>
      </c>
      <c r="F44" s="5">
        <v>0.93079999999999996</v>
      </c>
      <c r="G44" s="5">
        <v>0.93149999999999999</v>
      </c>
      <c r="H44" s="5"/>
      <c r="I44" s="7">
        <v>36886</v>
      </c>
      <c r="J44" s="5">
        <v>107</v>
      </c>
      <c r="K44" s="5">
        <v>111</v>
      </c>
      <c r="L44" s="5"/>
      <c r="M44" s="8">
        <v>36886</v>
      </c>
      <c r="N44" s="9">
        <v>5.85</v>
      </c>
      <c r="O44" s="9">
        <v>5.97</v>
      </c>
      <c r="P44" s="5"/>
      <c r="Q44">
        <f t="shared" si="3"/>
        <v>0.9415</v>
      </c>
      <c r="R44">
        <f t="shared" si="4"/>
        <v>0.94259999999999999</v>
      </c>
      <c r="S44">
        <f t="shared" si="5"/>
        <v>0.94003606526094829</v>
      </c>
      <c r="T44">
        <f t="shared" si="6"/>
        <v>0.94288905339573992</v>
      </c>
    </row>
    <row r="45" spans="1:20" x14ac:dyDescent="0.25">
      <c r="A45" s="7">
        <v>36887</v>
      </c>
      <c r="B45" s="5">
        <v>4.67</v>
      </c>
      <c r="C45" s="5">
        <v>4.79</v>
      </c>
      <c r="D45" s="5"/>
      <c r="E45" s="7">
        <v>36887</v>
      </c>
      <c r="F45" s="5">
        <v>0.9304</v>
      </c>
      <c r="G45" s="5">
        <v>0.93089999999999995</v>
      </c>
      <c r="H45" s="5"/>
      <c r="I45" s="7">
        <v>36887</v>
      </c>
      <c r="J45" s="5">
        <v>108</v>
      </c>
      <c r="K45" s="5">
        <v>112</v>
      </c>
      <c r="L45" s="5"/>
      <c r="M45" s="8">
        <v>36887</v>
      </c>
      <c r="N45" s="9">
        <v>5.89</v>
      </c>
      <c r="O45" s="9">
        <v>6.01</v>
      </c>
      <c r="P45" s="5"/>
      <c r="Q45">
        <f t="shared" si="3"/>
        <v>0.94120000000000004</v>
      </c>
      <c r="R45">
        <f t="shared" si="4"/>
        <v>0.94209999999999994</v>
      </c>
      <c r="S45">
        <f t="shared" si="5"/>
        <v>0.94016658078060877</v>
      </c>
      <c r="T45">
        <f t="shared" si="6"/>
        <v>0.94281751218114085</v>
      </c>
    </row>
    <row r="46" spans="1:20" x14ac:dyDescent="0.25">
      <c r="A46" s="7">
        <v>36888</v>
      </c>
      <c r="B46" s="5">
        <v>4.68</v>
      </c>
      <c r="C46" s="5">
        <v>4.8</v>
      </c>
      <c r="D46" s="5"/>
      <c r="E46" s="7">
        <v>36888</v>
      </c>
      <c r="F46" s="5">
        <v>0.9294</v>
      </c>
      <c r="G46" s="5">
        <v>0.92989999999999995</v>
      </c>
      <c r="H46" s="5"/>
      <c r="I46" s="7">
        <v>36888</v>
      </c>
      <c r="J46" s="5">
        <v>111</v>
      </c>
      <c r="K46" s="5">
        <v>113</v>
      </c>
      <c r="L46" s="5"/>
      <c r="M46" s="8">
        <v>36888</v>
      </c>
      <c r="N46" s="9">
        <v>5.92</v>
      </c>
      <c r="O46" s="9">
        <v>6.04</v>
      </c>
      <c r="P46" s="5"/>
      <c r="Q46">
        <f t="shared" si="3"/>
        <v>0.9405</v>
      </c>
      <c r="R46">
        <f t="shared" si="4"/>
        <v>0.94119999999999993</v>
      </c>
      <c r="S46">
        <f t="shared" si="5"/>
        <v>0.93933251908396931</v>
      </c>
      <c r="T46">
        <f t="shared" si="6"/>
        <v>0.94198123805884593</v>
      </c>
    </row>
    <row r="47" spans="1:20" x14ac:dyDescent="0.25">
      <c r="A47" s="7">
        <v>36889</v>
      </c>
      <c r="B47" s="5">
        <v>4.63</v>
      </c>
      <c r="C47" s="5">
        <v>4.7300000000000004</v>
      </c>
      <c r="D47" s="5"/>
      <c r="E47" s="7">
        <v>36889</v>
      </c>
      <c r="F47" s="5">
        <v>0.94220000000000004</v>
      </c>
      <c r="G47" s="5">
        <v>0.94259999999999999</v>
      </c>
      <c r="H47" s="5"/>
      <c r="I47" s="7">
        <v>36889</v>
      </c>
      <c r="J47" s="5">
        <v>112</v>
      </c>
      <c r="K47" s="5">
        <v>114.5</v>
      </c>
      <c r="L47" s="5"/>
      <c r="M47" s="8">
        <v>36889</v>
      </c>
      <c r="N47" s="9">
        <v>5.9</v>
      </c>
      <c r="O47" s="9">
        <v>6.02</v>
      </c>
      <c r="P47" s="5"/>
      <c r="Q47">
        <f t="shared" si="3"/>
        <v>0.95340000000000003</v>
      </c>
      <c r="R47">
        <f t="shared" si="4"/>
        <v>0.95404999999999995</v>
      </c>
      <c r="S47">
        <f t="shared" si="5"/>
        <v>0.95272586651389291</v>
      </c>
      <c r="T47">
        <f t="shared" si="6"/>
        <v>0.95512235496511522</v>
      </c>
    </row>
    <row r="48" spans="1:20" x14ac:dyDescent="0.25">
      <c r="A48" s="7">
        <v>36893</v>
      </c>
      <c r="B48" s="5">
        <v>4.53</v>
      </c>
      <c r="C48" s="5">
        <v>4.6500000000000004</v>
      </c>
      <c r="D48" s="5"/>
      <c r="E48" s="7">
        <v>36893</v>
      </c>
      <c r="F48" s="5">
        <v>0.9496</v>
      </c>
      <c r="G48" s="5">
        <v>0.95</v>
      </c>
      <c r="H48" s="5"/>
      <c r="I48" s="7">
        <v>36893</v>
      </c>
      <c r="J48" s="5">
        <v>108</v>
      </c>
      <c r="K48" s="5">
        <v>113</v>
      </c>
      <c r="L48" s="5"/>
      <c r="M48" s="8">
        <v>36893</v>
      </c>
      <c r="N48" s="9">
        <v>5.64</v>
      </c>
      <c r="O48" s="9">
        <v>5.76</v>
      </c>
      <c r="P48" s="5"/>
      <c r="Q48">
        <f t="shared" si="3"/>
        <v>0.96040000000000003</v>
      </c>
      <c r="R48">
        <f t="shared" si="4"/>
        <v>0.96129999999999993</v>
      </c>
      <c r="S48">
        <f t="shared" si="5"/>
        <v>0.9585833158146202</v>
      </c>
      <c r="T48">
        <f t="shared" si="6"/>
        <v>0.9611786090117671</v>
      </c>
    </row>
    <row r="49" spans="1:20" x14ac:dyDescent="0.25">
      <c r="A49" s="7">
        <v>36894</v>
      </c>
      <c r="B49" s="5">
        <v>4.5</v>
      </c>
      <c r="C49" s="5">
        <v>4.5999999999999996</v>
      </c>
      <c r="D49" s="5"/>
      <c r="E49" s="7">
        <v>36894</v>
      </c>
      <c r="F49" s="5">
        <v>0.92810000000000004</v>
      </c>
      <c r="G49" s="5">
        <v>0.92849999999999999</v>
      </c>
      <c r="H49" s="5"/>
      <c r="I49" s="7">
        <v>36894</v>
      </c>
      <c r="J49" s="5">
        <v>98</v>
      </c>
      <c r="K49" s="5">
        <v>99.25</v>
      </c>
      <c r="L49" s="5"/>
      <c r="M49" s="8">
        <v>36894</v>
      </c>
      <c r="N49" s="9">
        <v>5.68</v>
      </c>
      <c r="O49" s="9">
        <v>5.8</v>
      </c>
      <c r="P49" s="5"/>
      <c r="Q49">
        <f t="shared" si="3"/>
        <v>0.93790000000000007</v>
      </c>
      <c r="R49">
        <f t="shared" si="4"/>
        <v>0.93842499999999995</v>
      </c>
      <c r="S49">
        <f t="shared" si="5"/>
        <v>0.93768267686424467</v>
      </c>
      <c r="T49">
        <f t="shared" si="6"/>
        <v>0.94005071770334936</v>
      </c>
    </row>
    <row r="50" spans="1:20" x14ac:dyDescent="0.25">
      <c r="A50" s="7">
        <v>36895</v>
      </c>
      <c r="B50" s="5">
        <v>4.4800000000000004</v>
      </c>
      <c r="C50" s="5">
        <v>4.54</v>
      </c>
      <c r="D50" s="5"/>
      <c r="E50" s="7">
        <v>36895</v>
      </c>
      <c r="F50" s="5">
        <v>0.94899999999999995</v>
      </c>
      <c r="G50" s="5">
        <v>0.94969999999999999</v>
      </c>
      <c r="H50" s="5"/>
      <c r="I50" s="7">
        <v>36895</v>
      </c>
      <c r="J50" s="5">
        <v>85.3</v>
      </c>
      <c r="K50" s="5">
        <v>87.8</v>
      </c>
      <c r="L50" s="5"/>
      <c r="M50" s="8">
        <v>36895</v>
      </c>
      <c r="N50" s="9">
        <v>5.36</v>
      </c>
      <c r="O50" s="9">
        <v>5.46</v>
      </c>
      <c r="P50" s="5"/>
      <c r="Q50">
        <f t="shared" si="3"/>
        <v>0.95752999999999999</v>
      </c>
      <c r="R50">
        <f t="shared" si="4"/>
        <v>0.95848</v>
      </c>
      <c r="S50">
        <f t="shared" si="5"/>
        <v>0.95644384924430836</v>
      </c>
      <c r="T50">
        <f t="shared" si="6"/>
        <v>0.95860798238897393</v>
      </c>
    </row>
    <row r="51" spans="1:20" x14ac:dyDescent="0.25">
      <c r="A51" s="7">
        <v>36896</v>
      </c>
      <c r="B51" s="5">
        <v>4.37</v>
      </c>
      <c r="C51" s="5">
        <v>4.49</v>
      </c>
      <c r="D51" s="5"/>
      <c r="E51" s="7">
        <v>36896</v>
      </c>
      <c r="F51" s="5">
        <v>0.95779999999999998</v>
      </c>
      <c r="G51" s="5">
        <v>0.95820000000000005</v>
      </c>
      <c r="H51" s="5"/>
      <c r="I51" s="7">
        <v>36896</v>
      </c>
      <c r="J51" s="5">
        <v>80</v>
      </c>
      <c r="K51" s="5">
        <v>81.25</v>
      </c>
      <c r="L51" s="5"/>
      <c r="M51" s="8">
        <v>36896</v>
      </c>
      <c r="N51" s="9">
        <v>5.26</v>
      </c>
      <c r="O51" s="9">
        <v>5.38</v>
      </c>
      <c r="P51" s="5"/>
      <c r="Q51">
        <f t="shared" si="3"/>
        <v>0.96579999999999999</v>
      </c>
      <c r="R51">
        <f t="shared" si="4"/>
        <v>0.9663250000000001</v>
      </c>
      <c r="S51">
        <f t="shared" si="5"/>
        <v>0.96485814910517753</v>
      </c>
      <c r="T51">
        <f t="shared" si="6"/>
        <v>0.96747260707099758</v>
      </c>
    </row>
    <row r="52" spans="1:20" x14ac:dyDescent="0.25">
      <c r="A52" s="7">
        <v>36899</v>
      </c>
      <c r="B52" s="5">
        <v>4.3899999999999997</v>
      </c>
      <c r="C52" s="5">
        <v>4.46</v>
      </c>
      <c r="D52" s="5"/>
      <c r="E52" s="7">
        <v>36899</v>
      </c>
      <c r="F52" s="5">
        <v>0.9476</v>
      </c>
      <c r="G52" s="5">
        <v>0.94799999999999995</v>
      </c>
      <c r="H52" s="5"/>
      <c r="I52" s="7">
        <v>36899</v>
      </c>
      <c r="J52" s="5">
        <v>74.25</v>
      </c>
      <c r="K52" s="5">
        <v>75.5</v>
      </c>
      <c r="L52" s="5"/>
      <c r="M52" s="8">
        <v>36899</v>
      </c>
      <c r="N52" s="9">
        <v>5.2</v>
      </c>
      <c r="O52" s="9">
        <v>5.32</v>
      </c>
      <c r="P52" s="5"/>
      <c r="Q52">
        <f t="shared" si="3"/>
        <v>0.95502500000000001</v>
      </c>
      <c r="R52">
        <f t="shared" si="4"/>
        <v>0.9555499999999999</v>
      </c>
      <c r="S52">
        <f t="shared" si="5"/>
        <v>0.95431284702278396</v>
      </c>
      <c r="T52">
        <f t="shared" si="6"/>
        <v>0.95644563655522552</v>
      </c>
    </row>
    <row r="53" spans="1:20" x14ac:dyDescent="0.25">
      <c r="A53" s="7">
        <v>36900</v>
      </c>
      <c r="B53" s="5">
        <v>4.46</v>
      </c>
      <c r="C53" s="5">
        <v>4.58</v>
      </c>
      <c r="D53" s="5"/>
      <c r="E53" s="7">
        <v>36900</v>
      </c>
      <c r="F53" s="5">
        <v>0.94520000000000004</v>
      </c>
      <c r="G53" s="5">
        <v>0.94589999999999996</v>
      </c>
      <c r="H53" s="5"/>
      <c r="I53" s="7">
        <v>36900</v>
      </c>
      <c r="J53" s="5">
        <v>73</v>
      </c>
      <c r="K53" s="5">
        <v>75</v>
      </c>
      <c r="L53" s="5"/>
      <c r="M53" s="8">
        <v>36900</v>
      </c>
      <c r="N53" s="9">
        <v>5.27</v>
      </c>
      <c r="O53" s="9">
        <v>5.39</v>
      </c>
      <c r="P53" s="5"/>
      <c r="Q53">
        <f t="shared" si="3"/>
        <v>0.95250000000000001</v>
      </c>
      <c r="R53">
        <f t="shared" si="4"/>
        <v>0.95339999999999991</v>
      </c>
      <c r="S53">
        <f t="shared" si="5"/>
        <v>0.95143625932300624</v>
      </c>
      <c r="T53">
        <f t="shared" si="6"/>
        <v>0.95432128087306156</v>
      </c>
    </row>
    <row r="54" spans="1:20" x14ac:dyDescent="0.25">
      <c r="A54" s="7">
        <v>36901</v>
      </c>
      <c r="B54" s="5">
        <v>4.53</v>
      </c>
      <c r="C54" s="5">
        <v>4.63</v>
      </c>
      <c r="D54" s="5"/>
      <c r="E54" s="7">
        <v>36901</v>
      </c>
      <c r="F54" s="5">
        <v>0.93640000000000001</v>
      </c>
      <c r="G54" s="5">
        <v>0.93710000000000004</v>
      </c>
      <c r="H54" s="5"/>
      <c r="I54" s="7">
        <v>36901</v>
      </c>
      <c r="J54" s="5">
        <v>71.5</v>
      </c>
      <c r="K54" s="5">
        <v>73.5</v>
      </c>
      <c r="L54" s="5"/>
      <c r="M54" s="8">
        <v>36901</v>
      </c>
      <c r="N54" s="9">
        <v>5.34</v>
      </c>
      <c r="O54" s="9">
        <v>5.46</v>
      </c>
      <c r="P54" s="5"/>
      <c r="Q54">
        <f t="shared" si="3"/>
        <v>0.94355</v>
      </c>
      <c r="R54">
        <f t="shared" si="4"/>
        <v>0.94445000000000001</v>
      </c>
      <c r="S54">
        <f t="shared" si="5"/>
        <v>0.94275423874605746</v>
      </c>
      <c r="T54">
        <f t="shared" si="6"/>
        <v>0.94543734812972369</v>
      </c>
    </row>
    <row r="55" spans="1:20" x14ac:dyDescent="0.25">
      <c r="A55" s="7">
        <v>36902</v>
      </c>
      <c r="B55" s="5">
        <v>4.5599999999999996</v>
      </c>
      <c r="C55" s="5">
        <v>4.6100000000000003</v>
      </c>
      <c r="D55" s="5"/>
      <c r="E55" s="7">
        <v>36902</v>
      </c>
      <c r="F55" s="5">
        <v>0.95279999999999998</v>
      </c>
      <c r="G55" s="5">
        <v>0.95350000000000001</v>
      </c>
      <c r="H55" s="5"/>
      <c r="I55" s="7">
        <v>36902</v>
      </c>
      <c r="J55" s="5">
        <v>74</v>
      </c>
      <c r="K55" s="5">
        <v>76</v>
      </c>
      <c r="L55" s="5"/>
      <c r="M55" s="8">
        <v>36902</v>
      </c>
      <c r="N55" s="9">
        <v>5.35</v>
      </c>
      <c r="O55" s="9">
        <v>5.41</v>
      </c>
      <c r="P55" s="5"/>
      <c r="Q55">
        <f t="shared" si="3"/>
        <v>0.96019999999999994</v>
      </c>
      <c r="R55">
        <f t="shared" si="4"/>
        <v>0.96110000000000007</v>
      </c>
      <c r="S55">
        <f t="shared" si="5"/>
        <v>0.95954000573558929</v>
      </c>
      <c r="T55">
        <f t="shared" si="6"/>
        <v>0.96125129112471297</v>
      </c>
    </row>
    <row r="56" spans="1:20" x14ac:dyDescent="0.25">
      <c r="A56" s="7">
        <v>36903</v>
      </c>
      <c r="B56" s="5">
        <v>4.5599999999999996</v>
      </c>
      <c r="C56" s="5">
        <v>4.66</v>
      </c>
      <c r="D56" s="5"/>
      <c r="E56" s="7">
        <v>36903</v>
      </c>
      <c r="F56" s="5">
        <v>0.9516</v>
      </c>
      <c r="G56" s="5">
        <v>0.95230000000000004</v>
      </c>
      <c r="H56" s="5"/>
      <c r="I56" s="7">
        <v>36903</v>
      </c>
      <c r="J56" s="5">
        <v>78.5</v>
      </c>
      <c r="K56" s="5">
        <v>81</v>
      </c>
      <c r="L56" s="5"/>
      <c r="M56" s="8">
        <v>36903</v>
      </c>
      <c r="N56" s="9">
        <v>5.42</v>
      </c>
      <c r="O56" s="9">
        <v>5.48</v>
      </c>
      <c r="P56" s="5"/>
      <c r="Q56">
        <f t="shared" si="3"/>
        <v>0.95945000000000003</v>
      </c>
      <c r="R56">
        <f t="shared" si="4"/>
        <v>0.96040000000000003</v>
      </c>
      <c r="S56">
        <f t="shared" si="5"/>
        <v>0.95851014714313032</v>
      </c>
      <c r="T56">
        <f t="shared" si="6"/>
        <v>0.96067907421576115</v>
      </c>
    </row>
    <row r="57" spans="1:20" x14ac:dyDescent="0.25">
      <c r="A57" s="7">
        <v>36906</v>
      </c>
      <c r="B57" s="5">
        <v>4.5199999999999996</v>
      </c>
      <c r="C57" s="5">
        <v>4.6500000000000004</v>
      </c>
      <c r="D57" s="5"/>
      <c r="E57" s="7">
        <v>36906</v>
      </c>
      <c r="F57" s="5">
        <v>0.94220000000000004</v>
      </c>
      <c r="G57" s="5">
        <v>0.94269999999999998</v>
      </c>
      <c r="H57" s="5"/>
      <c r="I57" s="7">
        <v>36906</v>
      </c>
      <c r="J57" s="5">
        <v>78</v>
      </c>
      <c r="K57" s="5">
        <v>81</v>
      </c>
      <c r="L57" s="5"/>
      <c r="M57" s="8">
        <v>36906</v>
      </c>
      <c r="N57" s="9">
        <v>5.39</v>
      </c>
      <c r="O57" s="9">
        <v>5.51</v>
      </c>
      <c r="P57" s="5"/>
      <c r="Q57">
        <f t="shared" si="3"/>
        <v>0.95000000000000007</v>
      </c>
      <c r="R57">
        <f t="shared" si="4"/>
        <v>0.95079999999999998</v>
      </c>
      <c r="S57">
        <f t="shared" si="5"/>
        <v>0.94886247491638809</v>
      </c>
      <c r="T57">
        <f t="shared" si="6"/>
        <v>0.95162913318025255</v>
      </c>
    </row>
    <row r="58" spans="1:20" x14ac:dyDescent="0.25">
      <c r="A58" s="7">
        <v>36907</v>
      </c>
      <c r="B58" s="5">
        <v>4.57</v>
      </c>
      <c r="C58" s="5">
        <v>4.6900000000000004</v>
      </c>
      <c r="D58" s="5"/>
      <c r="E58" s="7">
        <v>36907</v>
      </c>
      <c r="F58" s="5">
        <v>0.94140000000000001</v>
      </c>
      <c r="G58" s="5">
        <v>0.94189999999999996</v>
      </c>
      <c r="H58" s="5"/>
      <c r="I58" s="7">
        <v>36907</v>
      </c>
      <c r="J58" s="5">
        <v>77</v>
      </c>
      <c r="K58" s="5">
        <v>81</v>
      </c>
      <c r="L58" s="5"/>
      <c r="M58" s="8">
        <v>36907</v>
      </c>
      <c r="N58" s="9">
        <v>5.42</v>
      </c>
      <c r="O58" s="9">
        <v>5.54</v>
      </c>
      <c r="P58" s="5"/>
      <c r="Q58">
        <f t="shared" si="3"/>
        <v>0.94910000000000005</v>
      </c>
      <c r="R58">
        <f t="shared" si="4"/>
        <v>0.95</v>
      </c>
      <c r="S58">
        <f t="shared" si="5"/>
        <v>0.9479643518960742</v>
      </c>
      <c r="T58">
        <f t="shared" si="6"/>
        <v>0.95063714258391485</v>
      </c>
    </row>
    <row r="59" spans="1:20" x14ac:dyDescent="0.25">
      <c r="A59" s="7">
        <v>36908</v>
      </c>
      <c r="B59" s="5">
        <v>4.5</v>
      </c>
      <c r="C59" s="5">
        <v>4.5999999999999996</v>
      </c>
      <c r="D59" s="5"/>
      <c r="E59" s="7">
        <v>36908</v>
      </c>
      <c r="F59" s="5">
        <v>0.93520000000000003</v>
      </c>
      <c r="G59" s="5">
        <v>0.93569999999999998</v>
      </c>
      <c r="H59" s="5"/>
      <c r="I59" s="7">
        <v>36908</v>
      </c>
      <c r="J59" s="5">
        <v>76</v>
      </c>
      <c r="K59" s="5">
        <v>79</v>
      </c>
      <c r="L59" s="5"/>
      <c r="M59" s="8">
        <v>36908</v>
      </c>
      <c r="N59" s="9">
        <v>5.34</v>
      </c>
      <c r="O59" s="9">
        <v>5.46</v>
      </c>
      <c r="P59" s="5"/>
      <c r="Q59">
        <f t="shared" si="3"/>
        <v>0.94280000000000008</v>
      </c>
      <c r="R59">
        <f t="shared" si="4"/>
        <v>0.94359999999999999</v>
      </c>
      <c r="S59">
        <f t="shared" si="5"/>
        <v>0.94181613766730399</v>
      </c>
      <c r="T59">
        <f t="shared" si="6"/>
        <v>0.94429590430622012</v>
      </c>
    </row>
    <row r="60" spans="1:20" x14ac:dyDescent="0.25">
      <c r="A60" s="7">
        <v>36909</v>
      </c>
      <c r="B60" s="5">
        <v>4.51</v>
      </c>
      <c r="C60" s="5">
        <v>4.63</v>
      </c>
      <c r="D60" s="5"/>
      <c r="E60" s="7">
        <v>36909</v>
      </c>
      <c r="F60" s="5">
        <v>0.94399999999999995</v>
      </c>
      <c r="G60" s="5">
        <v>0.94469999999999998</v>
      </c>
      <c r="H60" s="5"/>
      <c r="I60" s="7">
        <v>36909</v>
      </c>
      <c r="J60" s="5">
        <v>68</v>
      </c>
      <c r="K60" s="5">
        <v>70</v>
      </c>
      <c r="L60" s="5"/>
      <c r="M60" s="8">
        <v>36909</v>
      </c>
      <c r="N60" s="9">
        <v>5.26</v>
      </c>
      <c r="O60" s="9">
        <v>5.32</v>
      </c>
      <c r="P60" s="5"/>
      <c r="Q60">
        <f t="shared" si="3"/>
        <v>0.95079999999999998</v>
      </c>
      <c r="R60">
        <f t="shared" si="4"/>
        <v>0.95169999999999999</v>
      </c>
      <c r="S60">
        <f t="shared" si="5"/>
        <v>0.94968402943706387</v>
      </c>
      <c r="T60">
        <f t="shared" si="6"/>
        <v>0.95202185436800302</v>
      </c>
    </row>
    <row r="61" spans="1:20" x14ac:dyDescent="0.25">
      <c r="A61" s="7">
        <v>36910</v>
      </c>
      <c r="B61" s="5">
        <v>4.43</v>
      </c>
      <c r="C61" s="5">
        <v>4.53</v>
      </c>
      <c r="D61" s="5"/>
      <c r="E61" s="7">
        <v>36910</v>
      </c>
      <c r="F61" s="5">
        <v>0.93359999999999999</v>
      </c>
      <c r="G61" s="5">
        <v>0.93430000000000002</v>
      </c>
      <c r="H61" s="5"/>
      <c r="I61" s="7">
        <v>36910</v>
      </c>
      <c r="J61" s="5">
        <v>64.5</v>
      </c>
      <c r="K61" s="5">
        <v>67.5</v>
      </c>
      <c r="L61" s="5"/>
      <c r="M61" s="8">
        <v>36910</v>
      </c>
      <c r="N61" s="9">
        <v>5.17</v>
      </c>
      <c r="O61" s="9">
        <v>5.27</v>
      </c>
      <c r="P61" s="5"/>
      <c r="Q61">
        <f t="shared" si="3"/>
        <v>0.94004999999999994</v>
      </c>
      <c r="R61">
        <f t="shared" si="4"/>
        <v>0.94105000000000005</v>
      </c>
      <c r="S61">
        <f t="shared" si="5"/>
        <v>0.93931610064096449</v>
      </c>
      <c r="T61">
        <f t="shared" si="6"/>
        <v>0.94181519678253367</v>
      </c>
    </row>
    <row r="62" spans="1:20" x14ac:dyDescent="0.25">
      <c r="A62" s="7">
        <v>36913</v>
      </c>
      <c r="B62" s="5">
        <v>4.5</v>
      </c>
      <c r="C62" s="5">
        <v>4.62</v>
      </c>
      <c r="D62" s="5"/>
      <c r="E62" s="7">
        <v>36913</v>
      </c>
      <c r="F62" s="5">
        <v>0.93930000000000002</v>
      </c>
      <c r="G62" s="5">
        <v>0.93969999999999998</v>
      </c>
      <c r="H62" s="5"/>
      <c r="I62" s="7">
        <v>36913</v>
      </c>
      <c r="J62" s="5">
        <v>64</v>
      </c>
      <c r="K62" s="5">
        <v>69</v>
      </c>
      <c r="L62" s="5"/>
      <c r="M62" s="8">
        <v>36913</v>
      </c>
      <c r="N62" s="9">
        <v>5.23</v>
      </c>
      <c r="O62" s="9">
        <v>5.35</v>
      </c>
      <c r="P62" s="5"/>
      <c r="Q62">
        <f t="shared" si="3"/>
        <v>0.94569999999999999</v>
      </c>
      <c r="R62">
        <f t="shared" si="4"/>
        <v>0.9466</v>
      </c>
      <c r="S62">
        <f t="shared" si="5"/>
        <v>0.94477670617472764</v>
      </c>
      <c r="T62">
        <f t="shared" si="6"/>
        <v>0.9473434928229667</v>
      </c>
    </row>
    <row r="63" spans="1:20" x14ac:dyDescent="0.25">
      <c r="A63" s="7">
        <v>36914</v>
      </c>
      <c r="B63" s="5">
        <v>4.46</v>
      </c>
      <c r="C63" s="5">
        <v>4.5599999999999996</v>
      </c>
      <c r="D63" s="5"/>
      <c r="E63" s="7">
        <v>36914</v>
      </c>
      <c r="F63" s="5">
        <v>0.93759999999999999</v>
      </c>
      <c r="G63" s="5">
        <v>0.93820000000000003</v>
      </c>
      <c r="H63" s="5"/>
      <c r="I63" s="7">
        <v>36914</v>
      </c>
      <c r="J63" s="5">
        <v>69.25</v>
      </c>
      <c r="K63" s="5">
        <v>70.5</v>
      </c>
      <c r="L63" s="5"/>
      <c r="M63" s="8">
        <v>36914</v>
      </c>
      <c r="N63" s="9">
        <v>5.2</v>
      </c>
      <c r="O63" s="9">
        <v>5.32</v>
      </c>
      <c r="P63" s="5"/>
      <c r="Q63">
        <f t="shared" si="3"/>
        <v>0.94452499999999995</v>
      </c>
      <c r="R63">
        <f t="shared" si="4"/>
        <v>0.94525000000000003</v>
      </c>
      <c r="S63">
        <f t="shared" si="5"/>
        <v>0.94333894414690123</v>
      </c>
      <c r="T63">
        <f t="shared" si="6"/>
        <v>0.94592402833620526</v>
      </c>
    </row>
    <row r="64" spans="1:20" x14ac:dyDescent="0.25">
      <c r="A64" s="7">
        <v>36915</v>
      </c>
      <c r="B64" s="5">
        <v>4.5</v>
      </c>
      <c r="C64" s="5">
        <v>4.62</v>
      </c>
      <c r="D64" s="5"/>
      <c r="E64" s="7">
        <v>36915</v>
      </c>
      <c r="F64" s="5">
        <v>0.92100000000000004</v>
      </c>
      <c r="G64" s="5">
        <v>0.92169999999999996</v>
      </c>
      <c r="H64" s="5"/>
      <c r="I64" s="7">
        <v>36915</v>
      </c>
      <c r="J64" s="5">
        <v>68</v>
      </c>
      <c r="K64" s="5">
        <v>70.5</v>
      </c>
      <c r="L64" s="5"/>
      <c r="M64" s="8">
        <v>36915</v>
      </c>
      <c r="N64" s="9">
        <v>5.3</v>
      </c>
      <c r="O64" s="9">
        <v>5.38</v>
      </c>
      <c r="P64" s="5"/>
      <c r="Q64">
        <f t="shared" si="3"/>
        <v>0.92780000000000007</v>
      </c>
      <c r="R64">
        <f t="shared" si="4"/>
        <v>0.92874999999999996</v>
      </c>
      <c r="S64">
        <f t="shared" si="5"/>
        <v>0.92698623590135731</v>
      </c>
      <c r="T64">
        <f t="shared" si="6"/>
        <v>0.92946168421052633</v>
      </c>
    </row>
    <row r="65" spans="1:20" x14ac:dyDescent="0.25">
      <c r="A65" s="7">
        <v>36916</v>
      </c>
      <c r="B65" s="5">
        <v>4.59</v>
      </c>
      <c r="C65" s="5">
        <v>4.71</v>
      </c>
      <c r="D65" s="5"/>
      <c r="E65" s="7">
        <v>36916</v>
      </c>
      <c r="F65" s="5">
        <v>0.92420000000000002</v>
      </c>
      <c r="G65" s="5">
        <v>0.92490000000000006</v>
      </c>
      <c r="H65" s="5"/>
      <c r="I65" s="7">
        <v>36916</v>
      </c>
      <c r="J65" s="5">
        <v>65</v>
      </c>
      <c r="K65" s="5">
        <v>67</v>
      </c>
      <c r="L65" s="5"/>
      <c r="M65" s="8">
        <v>36916</v>
      </c>
      <c r="N65" s="9">
        <v>5.33</v>
      </c>
      <c r="O65" s="9">
        <v>5.45</v>
      </c>
      <c r="P65" s="5"/>
      <c r="Q65">
        <f t="shared" si="3"/>
        <v>0.93069999999999997</v>
      </c>
      <c r="R65">
        <f t="shared" si="4"/>
        <v>0.93160000000000009</v>
      </c>
      <c r="S65">
        <f t="shared" si="5"/>
        <v>0.92967229490975078</v>
      </c>
      <c r="T65">
        <f t="shared" si="6"/>
        <v>0.93250506740606176</v>
      </c>
    </row>
    <row r="66" spans="1:20" x14ac:dyDescent="0.25">
      <c r="A66" s="7">
        <v>36917</v>
      </c>
      <c r="B66" s="5">
        <v>4.57</v>
      </c>
      <c r="C66" s="5">
        <v>4.63</v>
      </c>
      <c r="D66" s="5"/>
      <c r="E66" s="7">
        <v>36917</v>
      </c>
      <c r="F66" s="5">
        <v>0.92379999999999995</v>
      </c>
      <c r="G66" s="5">
        <v>0.92449999999999999</v>
      </c>
      <c r="H66" s="5"/>
      <c r="I66" s="7">
        <v>36917</v>
      </c>
      <c r="J66" s="5">
        <v>59</v>
      </c>
      <c r="K66" s="5">
        <v>61</v>
      </c>
      <c r="L66" s="5"/>
      <c r="M66" s="8">
        <v>36917</v>
      </c>
      <c r="N66" s="9">
        <v>5.26</v>
      </c>
      <c r="O66" s="9">
        <v>5.32</v>
      </c>
      <c r="P66" s="5"/>
      <c r="Q66">
        <f t="shared" si="3"/>
        <v>0.92969999999999997</v>
      </c>
      <c r="R66">
        <f t="shared" si="4"/>
        <v>0.93059999999999998</v>
      </c>
      <c r="S66">
        <f t="shared" si="5"/>
        <v>0.92936240084105892</v>
      </c>
      <c r="T66">
        <f t="shared" si="6"/>
        <v>0.93113072582958767</v>
      </c>
    </row>
    <row r="67" spans="1:20" x14ac:dyDescent="0.25">
      <c r="A67" s="7">
        <v>36920</v>
      </c>
      <c r="B67" s="5">
        <v>4.59</v>
      </c>
      <c r="C67" s="5">
        <v>4.6399999999999997</v>
      </c>
      <c r="D67" s="5"/>
      <c r="E67" s="7">
        <v>36920</v>
      </c>
      <c r="F67" s="5">
        <v>0.91620000000000001</v>
      </c>
      <c r="G67" s="5">
        <v>0.91690000000000005</v>
      </c>
      <c r="H67" s="5"/>
      <c r="I67" s="7">
        <v>36920</v>
      </c>
      <c r="J67" s="5">
        <v>57</v>
      </c>
      <c r="K67" s="5">
        <v>59.5</v>
      </c>
      <c r="L67" s="5"/>
      <c r="M67" s="8">
        <v>36920</v>
      </c>
      <c r="N67" s="9">
        <v>5.19</v>
      </c>
      <c r="O67" s="9">
        <v>5.29</v>
      </c>
      <c r="P67" s="5"/>
      <c r="Q67">
        <f t="shared" si="3"/>
        <v>0.92190000000000005</v>
      </c>
      <c r="R67">
        <f t="shared" si="4"/>
        <v>0.92285000000000006</v>
      </c>
      <c r="S67">
        <f t="shared" si="5"/>
        <v>0.92101565366972482</v>
      </c>
      <c r="T67">
        <f t="shared" si="6"/>
        <v>0.92303662874079728</v>
      </c>
    </row>
    <row r="68" spans="1:20" x14ac:dyDescent="0.25">
      <c r="A68" s="7">
        <v>36921</v>
      </c>
      <c r="B68" s="5">
        <v>4.5199999999999996</v>
      </c>
      <c r="C68" s="5">
        <v>4.58</v>
      </c>
      <c r="D68" s="5"/>
      <c r="E68" s="7">
        <v>36921</v>
      </c>
      <c r="F68" s="5">
        <v>0.92649999999999999</v>
      </c>
      <c r="G68" s="5">
        <v>0.92700000000000005</v>
      </c>
      <c r="H68" s="5"/>
      <c r="I68" s="7">
        <v>36921</v>
      </c>
      <c r="J68" s="5">
        <v>56.5</v>
      </c>
      <c r="K68" s="5">
        <v>57.75</v>
      </c>
      <c r="L68" s="5"/>
      <c r="M68" s="8">
        <v>36921</v>
      </c>
      <c r="N68" s="9">
        <v>5.14</v>
      </c>
      <c r="O68" s="9">
        <v>5.26</v>
      </c>
      <c r="P68" s="5"/>
      <c r="Q68">
        <f t="shared" si="3"/>
        <v>0.93215000000000003</v>
      </c>
      <c r="R68">
        <f t="shared" si="4"/>
        <v>0.93277500000000002</v>
      </c>
      <c r="S68">
        <f t="shared" si="5"/>
        <v>0.9314611780455152</v>
      </c>
      <c r="T68">
        <f t="shared" si="6"/>
        <v>0.93356314580941457</v>
      </c>
    </row>
    <row r="69" spans="1:20" x14ac:dyDescent="0.25">
      <c r="A69" s="7">
        <v>36922</v>
      </c>
      <c r="B69" s="5">
        <v>4.4800000000000004</v>
      </c>
      <c r="C69" s="5">
        <v>4.53</v>
      </c>
      <c r="D69" s="5"/>
      <c r="E69" s="7">
        <v>36922</v>
      </c>
      <c r="F69" s="5">
        <v>0.93620000000000003</v>
      </c>
      <c r="G69" s="5">
        <v>0.93669999999999998</v>
      </c>
      <c r="H69" s="5"/>
      <c r="I69" s="7">
        <v>36922</v>
      </c>
      <c r="J69" s="5">
        <v>56.5</v>
      </c>
      <c r="K69" s="5">
        <v>59</v>
      </c>
      <c r="L69" s="5"/>
      <c r="M69" s="8">
        <v>36922</v>
      </c>
      <c r="N69" s="9">
        <v>5.1100000000000003</v>
      </c>
      <c r="O69" s="9">
        <v>5.17</v>
      </c>
      <c r="P69" s="5"/>
      <c r="Q69">
        <f t="shared" si="3"/>
        <v>0.94185000000000008</v>
      </c>
      <c r="R69">
        <f t="shared" si="4"/>
        <v>0.94259999999999999</v>
      </c>
      <c r="S69">
        <f t="shared" si="5"/>
        <v>0.94139464268631023</v>
      </c>
      <c r="T69">
        <f t="shared" si="6"/>
        <v>0.94288609303215931</v>
      </c>
    </row>
    <row r="70" spans="1:20" x14ac:dyDescent="0.25">
      <c r="A70" s="7">
        <v>36923</v>
      </c>
      <c r="B70" s="5">
        <v>4.5</v>
      </c>
      <c r="C70" s="5">
        <v>4.55</v>
      </c>
      <c r="D70" s="5"/>
      <c r="E70" s="7">
        <v>36923</v>
      </c>
      <c r="F70" s="5">
        <v>0.93879999999999997</v>
      </c>
      <c r="G70" s="5">
        <v>0.9395</v>
      </c>
      <c r="H70" s="5"/>
      <c r="I70" s="7">
        <v>36923</v>
      </c>
      <c r="J70" s="5">
        <v>49</v>
      </c>
      <c r="K70" s="5">
        <v>53</v>
      </c>
      <c r="L70" s="5"/>
      <c r="M70" s="8">
        <v>36923</v>
      </c>
      <c r="N70" s="9">
        <v>5.07</v>
      </c>
      <c r="O70" s="9">
        <v>5.13</v>
      </c>
      <c r="P70" s="5"/>
      <c r="Q70">
        <f t="shared" si="3"/>
        <v>0.94369999999999998</v>
      </c>
      <c r="R70">
        <f t="shared" si="4"/>
        <v>0.94479999999999997</v>
      </c>
      <c r="S70">
        <f t="shared" si="5"/>
        <v>0.94346930655188888</v>
      </c>
      <c r="T70">
        <f t="shared" si="6"/>
        <v>0.94516397129186602</v>
      </c>
    </row>
    <row r="71" spans="1:20" x14ac:dyDescent="0.25">
      <c r="A71" s="7">
        <v>36924</v>
      </c>
      <c r="B71" s="5">
        <v>4.45</v>
      </c>
      <c r="C71" s="5">
        <v>4.55</v>
      </c>
      <c r="D71" s="5"/>
      <c r="E71" s="7">
        <v>36924</v>
      </c>
      <c r="F71" s="5">
        <v>0.93600000000000005</v>
      </c>
      <c r="G71" s="5">
        <v>0.93669999999999998</v>
      </c>
      <c r="H71" s="5"/>
      <c r="I71" s="7">
        <v>36924</v>
      </c>
      <c r="J71" s="5">
        <v>56.5</v>
      </c>
      <c r="K71" s="5">
        <v>58.5</v>
      </c>
      <c r="L71" s="5"/>
      <c r="M71" s="8">
        <v>36924</v>
      </c>
      <c r="N71" s="9">
        <v>5.1100000000000003</v>
      </c>
      <c r="O71" s="9">
        <v>5.21</v>
      </c>
      <c r="P71" s="5"/>
      <c r="Q71">
        <f t="shared" si="3"/>
        <v>0.9416500000000001</v>
      </c>
      <c r="R71">
        <f t="shared" si="4"/>
        <v>0.94255</v>
      </c>
      <c r="S71">
        <f t="shared" si="5"/>
        <v>0.94101348637015769</v>
      </c>
      <c r="T71">
        <f t="shared" si="6"/>
        <v>0.94351562470081385</v>
      </c>
    </row>
    <row r="72" spans="1:20" x14ac:dyDescent="0.25">
      <c r="A72" s="7">
        <v>36927</v>
      </c>
      <c r="B72" s="5">
        <v>4.51</v>
      </c>
      <c r="C72" s="5">
        <v>4.5599999999999996</v>
      </c>
      <c r="D72" s="5"/>
      <c r="E72" s="7">
        <v>36927</v>
      </c>
      <c r="F72" s="5">
        <v>0.93799999999999994</v>
      </c>
      <c r="G72" s="5">
        <v>0.93869999999999998</v>
      </c>
      <c r="H72" s="5"/>
      <c r="I72" s="7">
        <v>36927</v>
      </c>
      <c r="J72" s="5">
        <v>58.6</v>
      </c>
      <c r="K72" s="5">
        <v>60.4</v>
      </c>
      <c r="L72" s="5"/>
      <c r="M72" s="8">
        <v>36927</v>
      </c>
      <c r="N72" s="9">
        <v>5.12</v>
      </c>
      <c r="O72" s="9">
        <v>5.24</v>
      </c>
      <c r="P72" s="5"/>
      <c r="Q72">
        <f t="shared" si="3"/>
        <v>0.94385999999999992</v>
      </c>
      <c r="R72">
        <f t="shared" si="4"/>
        <v>0.94474000000000002</v>
      </c>
      <c r="S72">
        <f t="shared" si="5"/>
        <v>0.94302371843917343</v>
      </c>
      <c r="T72">
        <f t="shared" si="6"/>
        <v>0.94525679839249832</v>
      </c>
    </row>
    <row r="73" spans="1:20" x14ac:dyDescent="0.25">
      <c r="A73" s="7">
        <v>36928</v>
      </c>
      <c r="B73" s="5">
        <v>4.5199999999999996</v>
      </c>
      <c r="C73" s="5">
        <v>4.57</v>
      </c>
      <c r="D73" s="5"/>
      <c r="E73" s="7">
        <v>36928</v>
      </c>
      <c r="F73" s="5">
        <v>0.93069999999999997</v>
      </c>
      <c r="G73" s="5">
        <v>0.93110000000000004</v>
      </c>
      <c r="H73" s="5"/>
      <c r="I73" s="7">
        <v>36928</v>
      </c>
      <c r="J73" s="5">
        <v>57</v>
      </c>
      <c r="K73" s="5">
        <v>60</v>
      </c>
      <c r="L73" s="5"/>
      <c r="M73" s="8">
        <v>36928</v>
      </c>
      <c r="N73" s="9">
        <v>5.16</v>
      </c>
      <c r="O73" s="9">
        <v>5.28</v>
      </c>
      <c r="P73" s="5"/>
      <c r="Q73">
        <f t="shared" si="3"/>
        <v>0.93640000000000001</v>
      </c>
      <c r="R73">
        <f t="shared" si="4"/>
        <v>0.93710000000000004</v>
      </c>
      <c r="S73">
        <f t="shared" si="5"/>
        <v>0.93595115233814674</v>
      </c>
      <c r="T73">
        <f t="shared" si="6"/>
        <v>0.93787034060466912</v>
      </c>
    </row>
    <row r="74" spans="1:20" x14ac:dyDescent="0.25">
      <c r="A74" s="7">
        <v>36929</v>
      </c>
      <c r="B74" s="5">
        <v>4.51</v>
      </c>
      <c r="C74" s="5">
        <v>4.5599999999999996</v>
      </c>
      <c r="D74" s="5"/>
      <c r="E74" s="7">
        <v>36929</v>
      </c>
      <c r="F74" s="5">
        <v>0.92779999999999996</v>
      </c>
      <c r="G74" s="5">
        <v>0.92849999999999999</v>
      </c>
      <c r="H74" s="5"/>
      <c r="I74" s="7">
        <v>36929</v>
      </c>
      <c r="J74" s="5">
        <v>56.25</v>
      </c>
      <c r="K74" s="5">
        <v>57.5</v>
      </c>
      <c r="L74" s="5"/>
      <c r="M74" s="8">
        <v>36929</v>
      </c>
      <c r="N74" s="9">
        <v>5.12</v>
      </c>
      <c r="O74" s="9">
        <v>5.18</v>
      </c>
      <c r="P74" s="5"/>
      <c r="Q74">
        <f t="shared" si="3"/>
        <v>0.93342499999999995</v>
      </c>
      <c r="R74">
        <f t="shared" si="4"/>
        <v>0.93425000000000002</v>
      </c>
      <c r="S74">
        <f t="shared" si="5"/>
        <v>0.93276908951797988</v>
      </c>
      <c r="T74">
        <f t="shared" si="6"/>
        <v>0.93445249258444185</v>
      </c>
    </row>
    <row r="75" spans="1:20" x14ac:dyDescent="0.25">
      <c r="A75" s="7">
        <v>36930</v>
      </c>
      <c r="B75" s="5">
        <v>4.5599999999999996</v>
      </c>
      <c r="C75" s="5">
        <v>4.6100000000000003</v>
      </c>
      <c r="D75" s="5"/>
      <c r="E75" s="7">
        <v>36930</v>
      </c>
      <c r="F75" s="5">
        <v>0.91869999999999996</v>
      </c>
      <c r="G75" s="5">
        <v>0.91900000000000004</v>
      </c>
      <c r="H75" s="5"/>
      <c r="I75" s="7">
        <v>36930</v>
      </c>
      <c r="J75" s="5">
        <v>52.5</v>
      </c>
      <c r="K75" s="5">
        <v>55</v>
      </c>
      <c r="L75" s="5"/>
      <c r="M75" s="8">
        <v>36930</v>
      </c>
      <c r="N75" s="9">
        <v>5.14</v>
      </c>
      <c r="O75" s="9">
        <v>5.24</v>
      </c>
      <c r="P75" s="5"/>
      <c r="Q75">
        <f t="shared" si="3"/>
        <v>0.92394999999999994</v>
      </c>
      <c r="R75">
        <f t="shared" si="4"/>
        <v>0.92449999999999999</v>
      </c>
      <c r="S75">
        <f t="shared" si="5"/>
        <v>0.92335453589522976</v>
      </c>
      <c r="T75">
        <f t="shared" si="6"/>
        <v>0.92497666411629675</v>
      </c>
    </row>
    <row r="76" spans="1:20" x14ac:dyDescent="0.25">
      <c r="A76" s="7">
        <v>36931</v>
      </c>
      <c r="B76" s="5">
        <v>4.54</v>
      </c>
      <c r="C76" s="5">
        <v>4.59</v>
      </c>
      <c r="D76" s="5"/>
      <c r="E76" s="7">
        <v>36931</v>
      </c>
      <c r="F76" s="5">
        <v>0.92449999999999999</v>
      </c>
      <c r="G76" s="5">
        <v>0.92500000000000004</v>
      </c>
      <c r="H76" s="5"/>
      <c r="I76" s="7">
        <v>36931</v>
      </c>
      <c r="J76" s="5">
        <v>52</v>
      </c>
      <c r="K76" s="5">
        <v>54.5</v>
      </c>
      <c r="L76" s="5"/>
      <c r="M76" s="8">
        <v>36931</v>
      </c>
      <c r="N76" s="9">
        <v>5.1100000000000003</v>
      </c>
      <c r="O76" s="9">
        <v>5.23</v>
      </c>
      <c r="P76" s="5"/>
      <c r="Q76">
        <f t="shared" ref="Q76:Q139" si="7">J76/10000+F76</f>
        <v>0.92969999999999997</v>
      </c>
      <c r="R76">
        <f t="shared" ref="R76:R139" si="8">K76/10000+G76</f>
        <v>0.93045</v>
      </c>
      <c r="S76">
        <f t="shared" ref="S76:S139" si="9">F76*(1+N76%)/(1+C76%)</f>
        <v>0.92909642413232618</v>
      </c>
      <c r="T76">
        <f t="shared" ref="T76:T139" si="10">G76*(1+O76%)/(1+B76%)</f>
        <v>0.93110531853835843</v>
      </c>
    </row>
    <row r="77" spans="1:20" x14ac:dyDescent="0.25">
      <c r="A77" s="7">
        <v>36934</v>
      </c>
      <c r="B77" s="5">
        <v>4.49</v>
      </c>
      <c r="C77" s="5">
        <v>4.59</v>
      </c>
      <c r="D77" s="5"/>
      <c r="E77" s="7">
        <v>36934</v>
      </c>
      <c r="F77" s="5">
        <v>0.93100000000000005</v>
      </c>
      <c r="G77" s="5">
        <v>0.93169999999999997</v>
      </c>
      <c r="H77" s="5"/>
      <c r="I77" s="7">
        <v>36934</v>
      </c>
      <c r="J77" s="5">
        <v>53</v>
      </c>
      <c r="K77" s="5">
        <v>55</v>
      </c>
      <c r="L77" s="5"/>
      <c r="M77" s="8">
        <v>36934</v>
      </c>
      <c r="N77" s="9">
        <v>5.0599999999999996</v>
      </c>
      <c r="O77" s="9">
        <v>5.12</v>
      </c>
      <c r="P77" s="5"/>
      <c r="Q77">
        <f t="shared" si="7"/>
        <v>0.93630000000000002</v>
      </c>
      <c r="R77">
        <f t="shared" si="8"/>
        <v>0.93719999999999992</v>
      </c>
      <c r="S77">
        <f t="shared" si="9"/>
        <v>0.93518366956688015</v>
      </c>
      <c r="T77">
        <f t="shared" si="10"/>
        <v>0.93731748492678724</v>
      </c>
    </row>
    <row r="78" spans="1:20" x14ac:dyDescent="0.25">
      <c r="A78" s="7">
        <v>36935</v>
      </c>
      <c r="B78" s="5">
        <v>4.5</v>
      </c>
      <c r="C78" s="5">
        <v>4.62</v>
      </c>
      <c r="D78" s="5"/>
      <c r="E78" s="7">
        <v>36935</v>
      </c>
      <c r="F78" s="5">
        <v>0.92059999999999997</v>
      </c>
      <c r="G78" s="5">
        <v>0.92130000000000001</v>
      </c>
      <c r="H78" s="5"/>
      <c r="I78" s="7">
        <v>36935</v>
      </c>
      <c r="J78" s="5">
        <v>54</v>
      </c>
      <c r="K78" s="5">
        <v>58</v>
      </c>
      <c r="L78" s="5"/>
      <c r="M78" s="8">
        <v>36935</v>
      </c>
      <c r="N78" s="9">
        <v>5.08</v>
      </c>
      <c r="O78" s="9">
        <v>5.14</v>
      </c>
      <c r="P78" s="5"/>
      <c r="Q78">
        <f t="shared" si="7"/>
        <v>0.92599999999999993</v>
      </c>
      <c r="R78">
        <f t="shared" si="8"/>
        <v>0.92710000000000004</v>
      </c>
      <c r="S78">
        <f t="shared" si="9"/>
        <v>0.92464775377556863</v>
      </c>
      <c r="T78">
        <f t="shared" si="10"/>
        <v>0.92694241148325363</v>
      </c>
    </row>
    <row r="79" spans="1:20" x14ac:dyDescent="0.25">
      <c r="A79" s="7">
        <v>36936</v>
      </c>
      <c r="B79" s="5">
        <v>4.5</v>
      </c>
      <c r="C79" s="5">
        <v>4.62</v>
      </c>
      <c r="D79" s="5"/>
      <c r="E79" s="7">
        <v>36936</v>
      </c>
      <c r="F79" s="5">
        <v>0.91810000000000003</v>
      </c>
      <c r="G79" s="5">
        <v>0.91859999999999997</v>
      </c>
      <c r="H79" s="5"/>
      <c r="I79" s="7">
        <v>36936</v>
      </c>
      <c r="J79" s="5">
        <v>59</v>
      </c>
      <c r="K79" s="5">
        <v>64</v>
      </c>
      <c r="L79" s="5"/>
      <c r="M79" s="8">
        <v>36936</v>
      </c>
      <c r="N79" s="9">
        <v>5.21</v>
      </c>
      <c r="O79" s="9">
        <v>5.28</v>
      </c>
      <c r="P79" s="5"/>
      <c r="Q79">
        <f t="shared" si="7"/>
        <v>0.92400000000000004</v>
      </c>
      <c r="R79">
        <f t="shared" si="8"/>
        <v>0.92499999999999993</v>
      </c>
      <c r="S79">
        <f t="shared" si="9"/>
        <v>0.92327758554769646</v>
      </c>
      <c r="T79">
        <f t="shared" si="10"/>
        <v>0.92545653588516752</v>
      </c>
    </row>
    <row r="80" spans="1:20" x14ac:dyDescent="0.25">
      <c r="A80" s="7">
        <v>36937</v>
      </c>
      <c r="B80" s="5">
        <v>4.57</v>
      </c>
      <c r="C80" s="5">
        <v>4.66</v>
      </c>
      <c r="D80" s="5"/>
      <c r="E80" s="7">
        <v>36937</v>
      </c>
      <c r="F80" s="5">
        <v>0.90439999999999998</v>
      </c>
      <c r="G80" s="5">
        <v>0.90510000000000002</v>
      </c>
      <c r="H80" s="5"/>
      <c r="I80" s="7">
        <v>36937</v>
      </c>
      <c r="J80" s="5">
        <v>58.8</v>
      </c>
      <c r="K80" s="5">
        <v>60.7</v>
      </c>
      <c r="L80" s="5"/>
      <c r="M80" s="8">
        <v>36937</v>
      </c>
      <c r="N80" s="9">
        <v>5.26</v>
      </c>
      <c r="O80" s="9">
        <v>5.38</v>
      </c>
      <c r="P80" s="5"/>
      <c r="Q80">
        <f t="shared" si="7"/>
        <v>0.91027999999999998</v>
      </c>
      <c r="R80">
        <f t="shared" si="8"/>
        <v>0.91117000000000004</v>
      </c>
      <c r="S80">
        <f t="shared" si="9"/>
        <v>0.90958478884005356</v>
      </c>
      <c r="T80">
        <f t="shared" si="10"/>
        <v>0.912110911351248</v>
      </c>
    </row>
    <row r="81" spans="1:20" x14ac:dyDescent="0.25">
      <c r="A81" s="7">
        <v>36938</v>
      </c>
      <c r="B81" s="5">
        <v>4.55</v>
      </c>
      <c r="C81" s="5">
        <v>4.5999999999999996</v>
      </c>
      <c r="D81" s="5"/>
      <c r="E81" s="7">
        <v>36938</v>
      </c>
      <c r="F81" s="5">
        <v>0.91279999999999994</v>
      </c>
      <c r="G81" s="5">
        <v>0.91349999999999998</v>
      </c>
      <c r="H81" s="5"/>
      <c r="I81" s="7">
        <v>36938</v>
      </c>
      <c r="J81" s="5">
        <v>53.3</v>
      </c>
      <c r="K81" s="5">
        <v>54.3</v>
      </c>
      <c r="L81" s="5"/>
      <c r="M81" s="8">
        <v>36938</v>
      </c>
      <c r="N81" s="9">
        <v>5.16</v>
      </c>
      <c r="O81" s="9">
        <v>5.28</v>
      </c>
      <c r="P81" s="5"/>
      <c r="Q81">
        <f t="shared" si="7"/>
        <v>0.91812999999999989</v>
      </c>
      <c r="R81">
        <f t="shared" si="8"/>
        <v>0.91893000000000002</v>
      </c>
      <c r="S81">
        <f t="shared" si="9"/>
        <v>0.91768688336520077</v>
      </c>
      <c r="T81">
        <f t="shared" si="10"/>
        <v>0.91987833572453359</v>
      </c>
    </row>
    <row r="82" spans="1:20" x14ac:dyDescent="0.25">
      <c r="A82" s="7">
        <v>36941</v>
      </c>
      <c r="B82" s="5">
        <v>4.57</v>
      </c>
      <c r="C82" s="5">
        <v>4.62</v>
      </c>
      <c r="D82" s="5"/>
      <c r="E82" s="7">
        <v>36941</v>
      </c>
      <c r="F82" s="5">
        <v>0.92169999999999996</v>
      </c>
      <c r="G82" s="5">
        <v>0.92220000000000002</v>
      </c>
      <c r="H82" s="5"/>
      <c r="I82" s="7">
        <v>36941</v>
      </c>
      <c r="J82" s="5">
        <v>51</v>
      </c>
      <c r="K82" s="5">
        <v>53</v>
      </c>
      <c r="L82" s="5"/>
      <c r="M82" s="8">
        <v>36941</v>
      </c>
      <c r="N82" s="9">
        <v>5.13</v>
      </c>
      <c r="O82" s="9">
        <v>5.25</v>
      </c>
      <c r="P82" s="5"/>
      <c r="Q82">
        <f t="shared" si="7"/>
        <v>0.92679999999999996</v>
      </c>
      <c r="R82">
        <f t="shared" si="8"/>
        <v>0.92749999999999999</v>
      </c>
      <c r="S82">
        <f t="shared" si="9"/>
        <v>0.92619308927547295</v>
      </c>
      <c r="T82">
        <f t="shared" si="10"/>
        <v>0.92819690159701629</v>
      </c>
    </row>
    <row r="83" spans="1:20" x14ac:dyDescent="0.25">
      <c r="A83" s="7">
        <v>36942</v>
      </c>
      <c r="B83" s="5">
        <v>4.58</v>
      </c>
      <c r="C83" s="5">
        <v>4.63</v>
      </c>
      <c r="D83" s="5"/>
      <c r="E83" s="7">
        <v>36942</v>
      </c>
      <c r="F83" s="5">
        <v>0.91210000000000002</v>
      </c>
      <c r="G83" s="5">
        <v>0.91259999999999997</v>
      </c>
      <c r="H83" s="5"/>
      <c r="I83" s="7">
        <v>36942</v>
      </c>
      <c r="J83" s="5">
        <v>48.3</v>
      </c>
      <c r="K83" s="5">
        <v>50.2</v>
      </c>
      <c r="L83" s="5"/>
      <c r="M83" s="8">
        <v>36942</v>
      </c>
      <c r="N83" s="9">
        <v>5.19</v>
      </c>
      <c r="O83" s="9">
        <v>5.25</v>
      </c>
      <c r="P83" s="5"/>
      <c r="Q83">
        <f t="shared" si="7"/>
        <v>0.91693000000000002</v>
      </c>
      <c r="R83">
        <f t="shared" si="8"/>
        <v>0.91761999999999999</v>
      </c>
      <c r="S83">
        <f t="shared" si="9"/>
        <v>0.91698173563987395</v>
      </c>
      <c r="T83">
        <f t="shared" si="10"/>
        <v>0.918446643717728</v>
      </c>
    </row>
    <row r="84" spans="1:20" x14ac:dyDescent="0.25">
      <c r="A84" s="7">
        <v>36943</v>
      </c>
      <c r="B84" s="5">
        <v>4.62</v>
      </c>
      <c r="C84" s="5">
        <v>4.67</v>
      </c>
      <c r="D84" s="5"/>
      <c r="E84" s="7">
        <v>36943</v>
      </c>
      <c r="F84" s="5">
        <v>0.90920000000000001</v>
      </c>
      <c r="G84" s="5">
        <v>0.90990000000000004</v>
      </c>
      <c r="H84" s="5"/>
      <c r="I84" s="7">
        <v>36943</v>
      </c>
      <c r="J84" s="5">
        <v>43</v>
      </c>
      <c r="K84" s="5">
        <v>44</v>
      </c>
      <c r="L84" s="5"/>
      <c r="M84" s="8">
        <v>36943</v>
      </c>
      <c r="N84" s="9">
        <v>5.12</v>
      </c>
      <c r="O84" s="9">
        <v>5.18</v>
      </c>
      <c r="P84" s="5"/>
      <c r="Q84">
        <f t="shared" si="7"/>
        <v>0.91349999999999998</v>
      </c>
      <c r="R84">
        <f t="shared" si="8"/>
        <v>0.9143</v>
      </c>
      <c r="S84">
        <f t="shared" si="9"/>
        <v>0.91310885640584682</v>
      </c>
      <c r="T84">
        <f t="shared" si="10"/>
        <v>0.91477042630472194</v>
      </c>
    </row>
    <row r="85" spans="1:20" x14ac:dyDescent="0.25">
      <c r="A85" s="7">
        <v>36944</v>
      </c>
      <c r="B85" s="5">
        <v>4.5599999999999996</v>
      </c>
      <c r="C85" s="5">
        <v>4.68</v>
      </c>
      <c r="D85" s="5"/>
      <c r="E85" s="7">
        <v>36944</v>
      </c>
      <c r="F85" s="5">
        <v>0.90480000000000005</v>
      </c>
      <c r="G85" s="5">
        <v>0.90549999999999997</v>
      </c>
      <c r="H85" s="5"/>
      <c r="I85" s="7">
        <v>36944</v>
      </c>
      <c r="J85" s="5">
        <v>34</v>
      </c>
      <c r="K85" s="5">
        <v>36</v>
      </c>
      <c r="L85" s="5"/>
      <c r="M85" s="8">
        <v>36944</v>
      </c>
      <c r="N85" s="9">
        <v>5.15</v>
      </c>
      <c r="O85" s="9">
        <v>5.22</v>
      </c>
      <c r="P85" s="5"/>
      <c r="Q85">
        <f t="shared" si="7"/>
        <v>0.90820000000000001</v>
      </c>
      <c r="R85">
        <f t="shared" si="8"/>
        <v>0.90910000000000002</v>
      </c>
      <c r="S85">
        <f t="shared" si="9"/>
        <v>0.90886243790599941</v>
      </c>
      <c r="T85">
        <f t="shared" si="10"/>
        <v>0.91121566564651868</v>
      </c>
    </row>
    <row r="86" spans="1:20" x14ac:dyDescent="0.25">
      <c r="A86" s="7">
        <v>36945</v>
      </c>
      <c r="B86" s="5">
        <v>4.5599999999999996</v>
      </c>
      <c r="C86" s="5">
        <v>4.66</v>
      </c>
      <c r="D86" s="5"/>
      <c r="E86" s="7">
        <v>36945</v>
      </c>
      <c r="F86" s="5">
        <v>0.91720000000000002</v>
      </c>
      <c r="G86" s="5">
        <v>0.91790000000000005</v>
      </c>
      <c r="H86" s="5"/>
      <c r="I86" s="7">
        <v>36945</v>
      </c>
      <c r="J86" s="5">
        <v>30.5</v>
      </c>
      <c r="K86" s="5">
        <v>31.5</v>
      </c>
      <c r="L86" s="5"/>
      <c r="M86" s="8">
        <v>36945</v>
      </c>
      <c r="N86" s="9">
        <v>4.97</v>
      </c>
      <c r="O86" s="9">
        <v>5.09</v>
      </c>
      <c r="P86" s="5"/>
      <c r="Q86">
        <f t="shared" si="7"/>
        <v>0.92025000000000001</v>
      </c>
      <c r="R86">
        <f t="shared" si="8"/>
        <v>0.92105000000000004</v>
      </c>
      <c r="S86">
        <f t="shared" si="9"/>
        <v>0.91991672081024278</v>
      </c>
      <c r="T86">
        <f t="shared" si="10"/>
        <v>0.92255270657995392</v>
      </c>
    </row>
    <row r="87" spans="1:20" x14ac:dyDescent="0.25">
      <c r="A87" s="7">
        <v>36948</v>
      </c>
      <c r="B87" s="5">
        <v>4.6100000000000003</v>
      </c>
      <c r="C87" s="5">
        <v>4.7</v>
      </c>
      <c r="D87" s="5"/>
      <c r="E87" s="7">
        <v>36948</v>
      </c>
      <c r="F87" s="5">
        <v>0.91139999999999999</v>
      </c>
      <c r="G87" s="5">
        <v>0.91210000000000002</v>
      </c>
      <c r="H87" s="5"/>
      <c r="I87" s="7">
        <v>36948</v>
      </c>
      <c r="J87" s="5">
        <v>24.2</v>
      </c>
      <c r="K87" s="5">
        <v>25.8</v>
      </c>
      <c r="L87" s="5"/>
      <c r="M87" s="8">
        <v>36948</v>
      </c>
      <c r="N87" s="9">
        <v>4.8899999999999997</v>
      </c>
      <c r="O87" s="9">
        <v>4.99</v>
      </c>
      <c r="P87" s="5"/>
      <c r="Q87">
        <f t="shared" si="7"/>
        <v>0.91381999999999997</v>
      </c>
      <c r="R87">
        <f t="shared" si="8"/>
        <v>0.91468000000000005</v>
      </c>
      <c r="S87">
        <f t="shared" si="9"/>
        <v>0.91305392550143272</v>
      </c>
      <c r="T87">
        <f t="shared" si="10"/>
        <v>0.91541323965204091</v>
      </c>
    </row>
    <row r="88" spans="1:20" x14ac:dyDescent="0.25">
      <c r="A88" s="7">
        <v>36949</v>
      </c>
      <c r="B88" s="5">
        <v>4.5</v>
      </c>
      <c r="C88" s="5">
        <v>4.62</v>
      </c>
      <c r="D88" s="5"/>
      <c r="E88" s="7">
        <v>36949</v>
      </c>
      <c r="F88" s="5">
        <v>0.91739999999999999</v>
      </c>
      <c r="G88" s="5">
        <v>0.91810000000000003</v>
      </c>
      <c r="H88" s="5"/>
      <c r="I88" s="7">
        <v>36949</v>
      </c>
      <c r="J88" s="5">
        <v>29.7</v>
      </c>
      <c r="K88" s="5">
        <v>31.4</v>
      </c>
      <c r="L88" s="5"/>
      <c r="M88" s="8">
        <v>36949</v>
      </c>
      <c r="N88" s="9">
        <v>4.83</v>
      </c>
      <c r="O88" s="9">
        <v>4.95</v>
      </c>
      <c r="P88" s="5"/>
      <c r="Q88">
        <f t="shared" si="7"/>
        <v>0.92037000000000002</v>
      </c>
      <c r="R88">
        <f t="shared" si="8"/>
        <v>0.92124000000000006</v>
      </c>
      <c r="S88">
        <f t="shared" si="9"/>
        <v>0.91924146434716114</v>
      </c>
      <c r="T88">
        <f t="shared" si="10"/>
        <v>0.92205354066985656</v>
      </c>
    </row>
    <row r="89" spans="1:20" x14ac:dyDescent="0.25">
      <c r="A89" s="7">
        <v>36950</v>
      </c>
      <c r="B89" s="5">
        <v>4.5</v>
      </c>
      <c r="C89" s="5">
        <v>4.62</v>
      </c>
      <c r="D89" s="5"/>
      <c r="E89" s="7">
        <v>36950</v>
      </c>
      <c r="F89" s="5">
        <v>0.92300000000000004</v>
      </c>
      <c r="G89" s="5">
        <v>0.92369999999999997</v>
      </c>
      <c r="H89" s="5"/>
      <c r="I89" s="7">
        <v>36950</v>
      </c>
      <c r="J89" s="5">
        <v>32.299999999999997</v>
      </c>
      <c r="K89" s="5">
        <v>34</v>
      </c>
      <c r="L89" s="5"/>
      <c r="M89" s="8">
        <v>36950</v>
      </c>
      <c r="N89" s="9">
        <v>4.78</v>
      </c>
      <c r="O89" s="9">
        <v>4.9000000000000004</v>
      </c>
      <c r="P89" s="5"/>
      <c r="Q89">
        <f t="shared" si="7"/>
        <v>0.92623</v>
      </c>
      <c r="R89">
        <f t="shared" si="8"/>
        <v>0.92709999999999992</v>
      </c>
      <c r="S89">
        <f t="shared" si="9"/>
        <v>0.92441158478302432</v>
      </c>
      <c r="T89">
        <f t="shared" si="10"/>
        <v>0.92723569377990434</v>
      </c>
    </row>
    <row r="90" spans="1:20" x14ac:dyDescent="0.25">
      <c r="A90" s="7">
        <v>36951</v>
      </c>
      <c r="B90" s="5">
        <v>4.53</v>
      </c>
      <c r="C90" s="5">
        <v>4.6500000000000004</v>
      </c>
      <c r="D90" s="5"/>
      <c r="E90" s="7">
        <v>36951</v>
      </c>
      <c r="F90" s="5">
        <v>0.9294</v>
      </c>
      <c r="G90" s="5">
        <v>0.93010000000000004</v>
      </c>
      <c r="H90" s="5"/>
      <c r="I90" s="7">
        <v>36951</v>
      </c>
      <c r="J90" s="5">
        <v>31.9</v>
      </c>
      <c r="K90" s="5">
        <v>33.6</v>
      </c>
      <c r="L90" s="5"/>
      <c r="M90" s="8">
        <v>36951</v>
      </c>
      <c r="N90" s="9">
        <v>4.87</v>
      </c>
      <c r="O90" s="9">
        <v>4.99</v>
      </c>
      <c r="P90" s="5"/>
      <c r="Q90">
        <f t="shared" si="7"/>
        <v>0.93259000000000003</v>
      </c>
      <c r="R90">
        <f t="shared" si="8"/>
        <v>0.93346000000000007</v>
      </c>
      <c r="S90">
        <f t="shared" si="9"/>
        <v>0.93135382704252268</v>
      </c>
      <c r="T90">
        <f t="shared" si="10"/>
        <v>0.93419304505883494</v>
      </c>
    </row>
    <row r="91" spans="1:20" x14ac:dyDescent="0.25">
      <c r="A91" s="7">
        <v>36952</v>
      </c>
      <c r="B91" s="5">
        <v>4.54</v>
      </c>
      <c r="C91" s="5">
        <v>4.66</v>
      </c>
      <c r="D91" s="5"/>
      <c r="E91" s="7">
        <v>36952</v>
      </c>
      <c r="F91" s="5">
        <v>0.9345</v>
      </c>
      <c r="G91" s="5">
        <v>0.93500000000000005</v>
      </c>
      <c r="H91" s="5"/>
      <c r="I91" s="7">
        <v>36952</v>
      </c>
      <c r="J91" s="5">
        <v>33.5</v>
      </c>
      <c r="K91" s="5">
        <v>35.1</v>
      </c>
      <c r="L91" s="5"/>
      <c r="M91" s="8">
        <v>36952</v>
      </c>
      <c r="N91" s="9">
        <v>4.8899999999999997</v>
      </c>
      <c r="O91" s="9">
        <v>5.01</v>
      </c>
      <c r="P91" s="5"/>
      <c r="Q91">
        <f t="shared" si="7"/>
        <v>0.93784999999999996</v>
      </c>
      <c r="R91">
        <f t="shared" si="8"/>
        <v>0.93851000000000007</v>
      </c>
      <c r="S91">
        <f t="shared" si="9"/>
        <v>0.93655364991400725</v>
      </c>
      <c r="T91">
        <f t="shared" si="10"/>
        <v>0.93920365410369233</v>
      </c>
    </row>
    <row r="92" spans="1:20" x14ac:dyDescent="0.25">
      <c r="A92" s="7">
        <v>36955</v>
      </c>
      <c r="B92" s="5">
        <v>4.5</v>
      </c>
      <c r="C92" s="5">
        <v>4.62</v>
      </c>
      <c r="D92" s="5"/>
      <c r="E92" s="7">
        <v>36955</v>
      </c>
      <c r="F92" s="5">
        <v>0.9294</v>
      </c>
      <c r="G92" s="5">
        <v>0.92989999999999995</v>
      </c>
      <c r="H92" s="5"/>
      <c r="I92" s="7">
        <v>36955</v>
      </c>
      <c r="J92" s="5">
        <v>32</v>
      </c>
      <c r="K92" s="5">
        <v>33</v>
      </c>
      <c r="L92" s="5"/>
      <c r="M92" s="8">
        <v>36955</v>
      </c>
      <c r="N92" s="9">
        <v>4.84</v>
      </c>
      <c r="O92" s="9">
        <v>4.97</v>
      </c>
      <c r="P92" s="5"/>
      <c r="Q92">
        <f t="shared" si="7"/>
        <v>0.93259999999999998</v>
      </c>
      <c r="R92">
        <f t="shared" si="8"/>
        <v>0.93319999999999992</v>
      </c>
      <c r="S92">
        <f t="shared" si="9"/>
        <v>0.93135438730644238</v>
      </c>
      <c r="T92">
        <f t="shared" si="10"/>
        <v>0.93408232535885172</v>
      </c>
    </row>
    <row r="93" spans="1:20" x14ac:dyDescent="0.25">
      <c r="A93" s="7">
        <v>36956</v>
      </c>
      <c r="B93" s="5">
        <v>4.55</v>
      </c>
      <c r="C93" s="5">
        <v>4.62</v>
      </c>
      <c r="D93" s="5"/>
      <c r="E93" s="7">
        <v>36956</v>
      </c>
      <c r="F93" s="5">
        <v>0.93410000000000004</v>
      </c>
      <c r="G93" s="5">
        <v>0.93459999999999999</v>
      </c>
      <c r="H93" s="5"/>
      <c r="I93" s="7">
        <v>36956</v>
      </c>
      <c r="J93" s="5">
        <v>31.2</v>
      </c>
      <c r="K93" s="5">
        <v>32.799999999999997</v>
      </c>
      <c r="L93" s="5"/>
      <c r="M93" s="8">
        <v>36956</v>
      </c>
      <c r="N93" s="9">
        <v>4.88</v>
      </c>
      <c r="O93" s="9">
        <v>5</v>
      </c>
      <c r="P93" s="5"/>
      <c r="Q93">
        <f t="shared" si="7"/>
        <v>0.93722000000000005</v>
      </c>
      <c r="R93">
        <f t="shared" si="8"/>
        <v>0.93787999999999994</v>
      </c>
      <c r="S93">
        <f t="shared" si="9"/>
        <v>0.93642141082011077</v>
      </c>
      <c r="T93">
        <f t="shared" si="10"/>
        <v>0.93862266857962695</v>
      </c>
    </row>
    <row r="94" spans="1:20" x14ac:dyDescent="0.25">
      <c r="A94" s="7">
        <v>36957</v>
      </c>
      <c r="B94" s="5">
        <v>4.54</v>
      </c>
      <c r="C94" s="5">
        <v>4.6100000000000003</v>
      </c>
      <c r="D94" s="5"/>
      <c r="E94" s="7">
        <v>36957</v>
      </c>
      <c r="F94" s="5">
        <v>0.9294</v>
      </c>
      <c r="G94" s="5">
        <v>0.92979999999999996</v>
      </c>
      <c r="H94" s="5"/>
      <c r="I94" s="7">
        <v>36957</v>
      </c>
      <c r="J94" s="5">
        <v>29.5</v>
      </c>
      <c r="K94" s="5">
        <v>32</v>
      </c>
      <c r="L94" s="5"/>
      <c r="M94" s="8">
        <v>36957</v>
      </c>
      <c r="N94" s="9">
        <v>4.8</v>
      </c>
      <c r="O94" s="9">
        <v>4.9000000000000004</v>
      </c>
      <c r="P94" s="5"/>
      <c r="Q94">
        <f t="shared" si="7"/>
        <v>0.93235000000000001</v>
      </c>
      <c r="R94">
        <f t="shared" si="8"/>
        <v>0.93299999999999994</v>
      </c>
      <c r="S94">
        <f t="shared" si="9"/>
        <v>0.93108804129624323</v>
      </c>
      <c r="T94">
        <f t="shared" si="10"/>
        <v>0.93300191314329428</v>
      </c>
    </row>
    <row r="95" spans="1:20" x14ac:dyDescent="0.25">
      <c r="A95" s="7">
        <v>36958</v>
      </c>
      <c r="B95" s="5">
        <v>4.51</v>
      </c>
      <c r="C95" s="5">
        <v>4.58</v>
      </c>
      <c r="D95" s="5"/>
      <c r="E95" s="7">
        <v>36958</v>
      </c>
      <c r="F95" s="5">
        <v>0.93220000000000003</v>
      </c>
      <c r="G95" s="5">
        <v>0.93259999999999998</v>
      </c>
      <c r="H95" s="5"/>
      <c r="I95" s="7">
        <v>36958</v>
      </c>
      <c r="J95" s="5">
        <v>28.8</v>
      </c>
      <c r="K95" s="5">
        <v>30.5</v>
      </c>
      <c r="L95" s="5"/>
      <c r="M95" s="8">
        <v>36958</v>
      </c>
      <c r="N95" s="9">
        <v>4.8</v>
      </c>
      <c r="O95" s="9">
        <v>4.92</v>
      </c>
      <c r="P95" s="5"/>
      <c r="Q95">
        <f t="shared" si="7"/>
        <v>0.93508000000000002</v>
      </c>
      <c r="R95">
        <f t="shared" si="8"/>
        <v>0.93564999999999998</v>
      </c>
      <c r="S95">
        <f t="shared" si="9"/>
        <v>0.93416102505259135</v>
      </c>
      <c r="T95">
        <f t="shared" si="10"/>
        <v>0.93625865467419389</v>
      </c>
    </row>
    <row r="96" spans="1:20" x14ac:dyDescent="0.25">
      <c r="A96" s="7">
        <v>36959</v>
      </c>
      <c r="B96" s="5">
        <v>4.51</v>
      </c>
      <c r="C96" s="5">
        <v>4.58</v>
      </c>
      <c r="D96" s="5"/>
      <c r="E96" s="7">
        <v>36959</v>
      </c>
      <c r="F96" s="5">
        <v>0.93269999999999997</v>
      </c>
      <c r="G96" s="5">
        <v>0.93320000000000003</v>
      </c>
      <c r="H96" s="5"/>
      <c r="I96" s="7">
        <v>36959</v>
      </c>
      <c r="J96" s="5">
        <v>32.9</v>
      </c>
      <c r="K96" s="5">
        <v>34.6</v>
      </c>
      <c r="L96" s="5"/>
      <c r="M96" s="8">
        <v>36959</v>
      </c>
      <c r="N96" s="9">
        <v>4.76</v>
      </c>
      <c r="O96" s="9">
        <v>4.88</v>
      </c>
      <c r="P96" s="5"/>
      <c r="Q96">
        <f t="shared" si="7"/>
        <v>0.93598999999999999</v>
      </c>
      <c r="R96">
        <f t="shared" si="8"/>
        <v>0.93666000000000005</v>
      </c>
      <c r="S96">
        <f t="shared" si="9"/>
        <v>0.93430533562822715</v>
      </c>
      <c r="T96">
        <f t="shared" si="10"/>
        <v>0.93650383695340167</v>
      </c>
    </row>
    <row r="97" spans="1:20" x14ac:dyDescent="0.25">
      <c r="A97" s="7">
        <v>36962</v>
      </c>
      <c r="B97" s="5">
        <v>4.5</v>
      </c>
      <c r="C97" s="5">
        <v>4.5999999999999996</v>
      </c>
      <c r="D97" s="5"/>
      <c r="E97" s="7">
        <v>36962</v>
      </c>
      <c r="F97" s="5">
        <v>0.92849999999999999</v>
      </c>
      <c r="G97" s="5">
        <v>0.92900000000000005</v>
      </c>
      <c r="H97" s="5"/>
      <c r="I97" s="7">
        <v>36962</v>
      </c>
      <c r="J97" s="5">
        <v>25.6</v>
      </c>
      <c r="K97" s="5">
        <v>27.2</v>
      </c>
      <c r="L97" s="5"/>
      <c r="M97" s="8">
        <v>36962</v>
      </c>
      <c r="N97" s="9">
        <v>4.82</v>
      </c>
      <c r="O97" s="9">
        <v>4.92</v>
      </c>
      <c r="P97" s="5"/>
      <c r="Q97">
        <f t="shared" si="7"/>
        <v>0.93106</v>
      </c>
      <c r="R97">
        <f t="shared" si="8"/>
        <v>0.93171999999999999</v>
      </c>
      <c r="S97">
        <f t="shared" si="9"/>
        <v>0.93045286806883365</v>
      </c>
      <c r="T97">
        <f t="shared" si="10"/>
        <v>0.93273377990430628</v>
      </c>
    </row>
    <row r="98" spans="1:20" x14ac:dyDescent="0.25">
      <c r="A98" s="7">
        <v>36963</v>
      </c>
      <c r="B98" s="5">
        <v>4.49</v>
      </c>
      <c r="C98" s="5">
        <v>4.5599999999999996</v>
      </c>
      <c r="D98" s="5"/>
      <c r="E98" s="7">
        <v>36963</v>
      </c>
      <c r="F98" s="5">
        <v>0.91439999999999999</v>
      </c>
      <c r="G98" s="5">
        <v>0.91510000000000002</v>
      </c>
      <c r="H98" s="5"/>
      <c r="I98" s="7">
        <v>36963</v>
      </c>
      <c r="J98" s="5">
        <v>28.3</v>
      </c>
      <c r="K98" s="5">
        <v>29.9</v>
      </c>
      <c r="L98" s="5"/>
      <c r="M98" s="8">
        <v>36963</v>
      </c>
      <c r="N98" s="9">
        <v>4.76</v>
      </c>
      <c r="O98" s="9">
        <v>4.88</v>
      </c>
      <c r="P98" s="5"/>
      <c r="Q98">
        <f t="shared" si="7"/>
        <v>0.91722999999999999</v>
      </c>
      <c r="R98">
        <f t="shared" si="8"/>
        <v>0.91809000000000007</v>
      </c>
      <c r="S98">
        <f t="shared" si="9"/>
        <v>0.91614904361132354</v>
      </c>
      <c r="T98">
        <f t="shared" si="10"/>
        <v>0.91851553258685048</v>
      </c>
    </row>
    <row r="99" spans="1:20" x14ac:dyDescent="0.25">
      <c r="A99" s="7">
        <v>36964</v>
      </c>
      <c r="B99" s="5">
        <v>4.45</v>
      </c>
      <c r="C99" s="5">
        <v>4.58</v>
      </c>
      <c r="D99" s="5"/>
      <c r="E99" s="7">
        <v>36964</v>
      </c>
      <c r="F99" s="5">
        <v>0.91069999999999995</v>
      </c>
      <c r="G99" s="5">
        <v>0.91120000000000001</v>
      </c>
      <c r="H99" s="5"/>
      <c r="I99" s="7">
        <v>36964</v>
      </c>
      <c r="J99" s="5">
        <v>21.2</v>
      </c>
      <c r="K99" s="5">
        <v>22.9</v>
      </c>
      <c r="L99" s="5"/>
      <c r="M99" s="8">
        <v>36964</v>
      </c>
      <c r="N99" s="9">
        <v>4.72</v>
      </c>
      <c r="O99" s="9">
        <v>4.84</v>
      </c>
      <c r="P99" s="5"/>
      <c r="Q99">
        <f t="shared" si="7"/>
        <v>0.91281999999999996</v>
      </c>
      <c r="R99">
        <f t="shared" si="8"/>
        <v>0.91349000000000002</v>
      </c>
      <c r="S99">
        <f t="shared" si="9"/>
        <v>0.91191914323962497</v>
      </c>
      <c r="T99">
        <f t="shared" si="10"/>
        <v>0.91460227860220211</v>
      </c>
    </row>
    <row r="100" spans="1:20" x14ac:dyDescent="0.25">
      <c r="A100" s="7">
        <v>36965</v>
      </c>
      <c r="B100" s="5">
        <v>4.4800000000000004</v>
      </c>
      <c r="C100" s="5">
        <v>4.53</v>
      </c>
      <c r="D100" s="5"/>
      <c r="E100" s="7">
        <v>36965</v>
      </c>
      <c r="F100" s="5">
        <v>0.8982</v>
      </c>
      <c r="G100" s="5">
        <v>0.89870000000000005</v>
      </c>
      <c r="H100" s="5"/>
      <c r="I100" s="7">
        <v>36965</v>
      </c>
      <c r="J100" s="5">
        <v>14.7</v>
      </c>
      <c r="K100" s="5">
        <v>16.7</v>
      </c>
      <c r="L100" s="5"/>
      <c r="M100" s="8">
        <v>36965</v>
      </c>
      <c r="N100" s="9">
        <v>4.5999999999999996</v>
      </c>
      <c r="O100" s="9">
        <v>4.72</v>
      </c>
      <c r="P100" s="5"/>
      <c r="Q100">
        <f t="shared" si="7"/>
        <v>0.89966999999999997</v>
      </c>
      <c r="R100">
        <f t="shared" si="8"/>
        <v>0.90037</v>
      </c>
      <c r="S100">
        <f t="shared" si="9"/>
        <v>0.898801492394528</v>
      </c>
      <c r="T100">
        <f t="shared" si="10"/>
        <v>0.90076439509954065</v>
      </c>
    </row>
    <row r="101" spans="1:20" x14ac:dyDescent="0.25">
      <c r="A101" s="7">
        <v>36966</v>
      </c>
      <c r="B101" s="5">
        <v>4.4000000000000004</v>
      </c>
      <c r="C101" s="5">
        <v>4.5</v>
      </c>
      <c r="D101" s="5"/>
      <c r="E101" s="7">
        <v>36966</v>
      </c>
      <c r="F101" s="5">
        <v>0.8972</v>
      </c>
      <c r="G101" s="5">
        <v>0.89790000000000003</v>
      </c>
      <c r="H101" s="5"/>
      <c r="I101" s="7">
        <v>36966</v>
      </c>
      <c r="J101" s="5">
        <v>16</v>
      </c>
      <c r="K101" s="5">
        <v>17.600000000000001</v>
      </c>
      <c r="L101" s="5"/>
      <c r="M101" s="8">
        <v>36966</v>
      </c>
      <c r="N101" s="9">
        <v>4.58</v>
      </c>
      <c r="O101" s="9">
        <v>4.7</v>
      </c>
      <c r="P101" s="5"/>
      <c r="Q101">
        <f t="shared" si="7"/>
        <v>0.89880000000000004</v>
      </c>
      <c r="R101">
        <f t="shared" si="8"/>
        <v>0.89966000000000002</v>
      </c>
      <c r="S101">
        <f t="shared" si="9"/>
        <v>0.89788685167464122</v>
      </c>
      <c r="T101">
        <f t="shared" si="10"/>
        <v>0.90048017241379297</v>
      </c>
    </row>
    <row r="102" spans="1:20" x14ac:dyDescent="0.25">
      <c r="A102" s="7">
        <v>36969</v>
      </c>
      <c r="B102" s="5">
        <v>4.42</v>
      </c>
      <c r="C102" s="5">
        <v>4.5199999999999996</v>
      </c>
      <c r="D102" s="5"/>
      <c r="E102" s="7">
        <v>36969</v>
      </c>
      <c r="F102" s="5">
        <v>0.89870000000000005</v>
      </c>
      <c r="G102" s="5">
        <v>0.8992</v>
      </c>
      <c r="H102" s="5"/>
      <c r="I102" s="7">
        <v>36969</v>
      </c>
      <c r="J102" s="5">
        <v>18.7</v>
      </c>
      <c r="K102" s="5">
        <v>20.3</v>
      </c>
      <c r="L102" s="5"/>
      <c r="M102" s="8">
        <v>36969</v>
      </c>
      <c r="N102" s="9">
        <v>4.5999999999999996</v>
      </c>
      <c r="O102" s="9">
        <v>4.7</v>
      </c>
      <c r="P102" s="5"/>
      <c r="Q102">
        <f t="shared" si="7"/>
        <v>0.90057000000000009</v>
      </c>
      <c r="R102">
        <f t="shared" si="8"/>
        <v>0.90122999999999998</v>
      </c>
      <c r="S102">
        <f t="shared" si="9"/>
        <v>0.89938786835055506</v>
      </c>
      <c r="T102">
        <f t="shared" si="10"/>
        <v>0.90161118559662889</v>
      </c>
    </row>
    <row r="103" spans="1:20" x14ac:dyDescent="0.25">
      <c r="A103" s="7">
        <v>36970</v>
      </c>
      <c r="B103" s="5">
        <v>4.43</v>
      </c>
      <c r="C103" s="5">
        <v>4.55</v>
      </c>
      <c r="D103" s="5"/>
      <c r="E103" s="7">
        <v>36970</v>
      </c>
      <c r="F103" s="5">
        <v>0.90920000000000001</v>
      </c>
      <c r="G103" s="5">
        <v>0.90990000000000004</v>
      </c>
      <c r="H103" s="5"/>
      <c r="I103" s="7">
        <v>36970</v>
      </c>
      <c r="J103" s="5">
        <v>14</v>
      </c>
      <c r="K103" s="5">
        <v>17</v>
      </c>
      <c r="L103" s="5"/>
      <c r="M103" s="8">
        <v>36970</v>
      </c>
      <c r="N103" s="9">
        <v>4.62</v>
      </c>
      <c r="O103" s="9">
        <v>4.74</v>
      </c>
      <c r="P103" s="5"/>
      <c r="Q103">
        <f t="shared" si="7"/>
        <v>0.91059999999999997</v>
      </c>
      <c r="R103">
        <f t="shared" si="8"/>
        <v>0.91160000000000008</v>
      </c>
      <c r="S103">
        <f t="shared" si="9"/>
        <v>0.90980874222859875</v>
      </c>
      <c r="T103">
        <f t="shared" si="10"/>
        <v>0.91260103418557892</v>
      </c>
    </row>
    <row r="104" spans="1:20" x14ac:dyDescent="0.25">
      <c r="A104" s="7">
        <v>36971</v>
      </c>
      <c r="B104" s="5">
        <v>4.32</v>
      </c>
      <c r="C104" s="5">
        <v>4.4400000000000004</v>
      </c>
      <c r="D104" s="5"/>
      <c r="E104" s="7">
        <v>36971</v>
      </c>
      <c r="F104" s="5">
        <v>0.89580000000000004</v>
      </c>
      <c r="G104" s="5">
        <v>0.89649999999999996</v>
      </c>
      <c r="H104" s="5"/>
      <c r="I104" s="7">
        <v>36971</v>
      </c>
      <c r="J104" s="5">
        <v>15</v>
      </c>
      <c r="K104" s="5">
        <v>19</v>
      </c>
      <c r="L104" s="5"/>
      <c r="M104" s="8">
        <v>36971</v>
      </c>
      <c r="N104" s="9">
        <v>4.49</v>
      </c>
      <c r="O104" s="9">
        <v>4.6100000000000003</v>
      </c>
      <c r="P104" s="5"/>
      <c r="Q104">
        <f t="shared" si="7"/>
        <v>0.89729999999999999</v>
      </c>
      <c r="R104">
        <f t="shared" si="8"/>
        <v>0.89839999999999998</v>
      </c>
      <c r="S104">
        <f t="shared" si="9"/>
        <v>0.89622885867483726</v>
      </c>
      <c r="T104">
        <f t="shared" si="10"/>
        <v>0.8989921875000001</v>
      </c>
    </row>
    <row r="105" spans="1:20" x14ac:dyDescent="0.25">
      <c r="A105" s="7">
        <v>36972</v>
      </c>
      <c r="B105" s="5">
        <v>4.2699999999999996</v>
      </c>
      <c r="C105" s="5">
        <v>4.32</v>
      </c>
      <c r="D105" s="5"/>
      <c r="E105" s="7">
        <v>36972</v>
      </c>
      <c r="F105" s="5">
        <v>0.8881</v>
      </c>
      <c r="G105" s="5">
        <v>0.88859999999999995</v>
      </c>
      <c r="H105" s="5"/>
      <c r="I105" s="7">
        <v>36972</v>
      </c>
      <c r="J105" s="5">
        <v>21</v>
      </c>
      <c r="K105" s="5">
        <v>24</v>
      </c>
      <c r="L105" s="5"/>
      <c r="M105" s="8">
        <v>36972</v>
      </c>
      <c r="N105" s="9">
        <v>4.51</v>
      </c>
      <c r="O105" s="9">
        <v>4.57</v>
      </c>
      <c r="P105" s="5"/>
      <c r="Q105">
        <f t="shared" si="7"/>
        <v>0.89019999999999999</v>
      </c>
      <c r="R105">
        <f t="shared" si="8"/>
        <v>0.8909999999999999</v>
      </c>
      <c r="S105">
        <f t="shared" si="9"/>
        <v>0.88971751342024541</v>
      </c>
      <c r="T105">
        <f t="shared" si="10"/>
        <v>0.89115663182123339</v>
      </c>
    </row>
    <row r="106" spans="1:20" x14ac:dyDescent="0.25">
      <c r="A106" s="7">
        <v>36973</v>
      </c>
      <c r="B106" s="5">
        <v>4.22</v>
      </c>
      <c r="C106" s="5">
        <v>4.34</v>
      </c>
      <c r="D106" s="5"/>
      <c r="E106" s="7">
        <v>36973</v>
      </c>
      <c r="F106" s="5">
        <v>0.88980000000000004</v>
      </c>
      <c r="G106" s="5">
        <v>0.89019999999999999</v>
      </c>
      <c r="H106" s="5"/>
      <c r="I106" s="7">
        <v>36973</v>
      </c>
      <c r="J106" s="5">
        <v>25</v>
      </c>
      <c r="K106" s="5">
        <v>29</v>
      </c>
      <c r="L106" s="5"/>
      <c r="M106" s="8">
        <v>36973</v>
      </c>
      <c r="N106" s="9">
        <v>4.5199999999999996</v>
      </c>
      <c r="O106" s="9">
        <v>4.59</v>
      </c>
      <c r="P106" s="5"/>
      <c r="Q106">
        <f t="shared" si="7"/>
        <v>0.89229999999999998</v>
      </c>
      <c r="R106">
        <f t="shared" si="8"/>
        <v>0.8931</v>
      </c>
      <c r="S106">
        <f t="shared" si="9"/>
        <v>0.89133502012650934</v>
      </c>
      <c r="T106">
        <f t="shared" si="10"/>
        <v>0.89336037228938781</v>
      </c>
    </row>
    <row r="107" spans="1:20" x14ac:dyDescent="0.25">
      <c r="A107" s="7">
        <v>36976</v>
      </c>
      <c r="B107" s="5">
        <v>4.26</v>
      </c>
      <c r="C107" s="5">
        <v>4.3</v>
      </c>
      <c r="D107" s="5"/>
      <c r="E107" s="7">
        <v>36976</v>
      </c>
      <c r="F107" s="5">
        <v>0.89570000000000005</v>
      </c>
      <c r="G107" s="5">
        <v>0.8962</v>
      </c>
      <c r="H107" s="5"/>
      <c r="I107" s="7">
        <v>36976</v>
      </c>
      <c r="J107" s="5">
        <v>28</v>
      </c>
      <c r="K107" s="5">
        <v>30.5</v>
      </c>
      <c r="L107" s="5"/>
      <c r="M107" s="8">
        <v>36976</v>
      </c>
      <c r="N107" s="9">
        <v>4.55</v>
      </c>
      <c r="O107" s="9">
        <v>4.5999999999999996</v>
      </c>
      <c r="P107" s="5"/>
      <c r="Q107">
        <f t="shared" si="7"/>
        <v>0.89850000000000008</v>
      </c>
      <c r="R107">
        <f t="shared" si="8"/>
        <v>0.89924999999999999</v>
      </c>
      <c r="S107">
        <f t="shared" si="9"/>
        <v>0.89784693192713338</v>
      </c>
      <c r="T107">
        <f t="shared" si="10"/>
        <v>0.89912257816995977</v>
      </c>
    </row>
    <row r="108" spans="1:20" x14ac:dyDescent="0.25">
      <c r="A108" s="7">
        <v>36977</v>
      </c>
      <c r="B108" s="5">
        <v>4.25</v>
      </c>
      <c r="C108" s="5">
        <v>4.29</v>
      </c>
      <c r="D108" s="5"/>
      <c r="E108" s="7">
        <v>36977</v>
      </c>
      <c r="F108" s="5">
        <v>0.89300000000000002</v>
      </c>
      <c r="G108" s="5">
        <v>0.89349999999999996</v>
      </c>
      <c r="H108" s="5"/>
      <c r="I108" s="7">
        <v>36977</v>
      </c>
      <c r="J108" s="5">
        <v>32.880000000000003</v>
      </c>
      <c r="K108" s="5">
        <v>34.619999999999997</v>
      </c>
      <c r="L108" s="5"/>
      <c r="M108" s="8">
        <v>36977</v>
      </c>
      <c r="N108" s="9">
        <v>4.5999999999999996</v>
      </c>
      <c r="O108" s="9">
        <v>4.68</v>
      </c>
      <c r="P108" s="5"/>
      <c r="Q108">
        <f t="shared" si="7"/>
        <v>0.89628799999999997</v>
      </c>
      <c r="R108">
        <f t="shared" si="8"/>
        <v>0.89696199999999993</v>
      </c>
      <c r="S108">
        <f t="shared" si="9"/>
        <v>0.89565442516061</v>
      </c>
      <c r="T108">
        <f t="shared" si="10"/>
        <v>0.89718541966426857</v>
      </c>
    </row>
    <row r="109" spans="1:20" x14ac:dyDescent="0.25">
      <c r="A109" s="7">
        <v>36978</v>
      </c>
      <c r="B109" s="5">
        <v>4.2699999999999996</v>
      </c>
      <c r="C109" s="5">
        <v>4.32</v>
      </c>
      <c r="D109" s="5"/>
      <c r="E109" s="7">
        <v>36978</v>
      </c>
      <c r="F109" s="5">
        <v>0.88560000000000005</v>
      </c>
      <c r="G109" s="5">
        <v>0.88600000000000001</v>
      </c>
      <c r="H109" s="5"/>
      <c r="I109" s="7">
        <v>36978</v>
      </c>
      <c r="J109" s="5">
        <v>32</v>
      </c>
      <c r="K109" s="5">
        <v>36</v>
      </c>
      <c r="L109" s="5"/>
      <c r="M109" s="8">
        <v>36978</v>
      </c>
      <c r="N109" s="9">
        <v>4.6500000000000004</v>
      </c>
      <c r="O109" s="9">
        <v>4.71</v>
      </c>
      <c r="P109" s="5"/>
      <c r="Q109">
        <f t="shared" si="7"/>
        <v>0.88880000000000003</v>
      </c>
      <c r="R109">
        <f t="shared" si="8"/>
        <v>0.88960000000000006</v>
      </c>
      <c r="S109">
        <f t="shared" si="9"/>
        <v>0.88840145705521489</v>
      </c>
      <c r="T109">
        <f t="shared" si="10"/>
        <v>0.88973875515488632</v>
      </c>
    </row>
    <row r="110" spans="1:20" x14ac:dyDescent="0.25">
      <c r="A110" s="7">
        <v>36979</v>
      </c>
      <c r="B110" s="5">
        <v>4.2699999999999996</v>
      </c>
      <c r="C110" s="5">
        <v>4.3899999999999997</v>
      </c>
      <c r="D110" s="5"/>
      <c r="E110" s="7">
        <v>36979</v>
      </c>
      <c r="F110" s="5">
        <v>0.88249999999999995</v>
      </c>
      <c r="G110" s="5">
        <v>0.88300000000000001</v>
      </c>
      <c r="H110" s="5"/>
      <c r="I110" s="7">
        <v>36979</v>
      </c>
      <c r="J110" s="5">
        <v>29</v>
      </c>
      <c r="K110" s="5">
        <v>33</v>
      </c>
      <c r="L110" s="5"/>
      <c r="M110" s="8">
        <v>36979</v>
      </c>
      <c r="N110" s="9">
        <v>4.5599999999999996</v>
      </c>
      <c r="O110" s="9">
        <v>4.68</v>
      </c>
      <c r="P110" s="5"/>
      <c r="Q110">
        <f t="shared" si="7"/>
        <v>0.88539999999999996</v>
      </c>
      <c r="R110">
        <f t="shared" si="8"/>
        <v>0.88629999999999998</v>
      </c>
      <c r="S110">
        <f t="shared" si="9"/>
        <v>0.88393715873167933</v>
      </c>
      <c r="T110">
        <f t="shared" si="10"/>
        <v>0.88647204373261723</v>
      </c>
    </row>
    <row r="111" spans="1:20" x14ac:dyDescent="0.25">
      <c r="A111" s="7">
        <v>36980</v>
      </c>
      <c r="B111" s="5">
        <v>4.25</v>
      </c>
      <c r="C111" s="5">
        <v>4.3099999999999996</v>
      </c>
      <c r="D111" s="5"/>
      <c r="E111" s="7">
        <v>36980</v>
      </c>
      <c r="F111" s="5">
        <v>0.87739999999999996</v>
      </c>
      <c r="G111" s="5">
        <v>0.87809999999999999</v>
      </c>
      <c r="H111" s="5"/>
      <c r="I111" s="7">
        <v>36980</v>
      </c>
      <c r="J111" s="5">
        <v>21.5</v>
      </c>
      <c r="K111" s="5">
        <v>24</v>
      </c>
      <c r="L111" s="5"/>
      <c r="M111" s="8">
        <v>36980</v>
      </c>
      <c r="N111" s="9">
        <v>4.53</v>
      </c>
      <c r="O111" s="9">
        <v>4.6500000000000004</v>
      </c>
      <c r="P111" s="5"/>
      <c r="Q111">
        <f t="shared" si="7"/>
        <v>0.87954999999999994</v>
      </c>
      <c r="R111">
        <f t="shared" si="8"/>
        <v>0.88049999999999995</v>
      </c>
      <c r="S111">
        <f t="shared" si="9"/>
        <v>0.87925052248106605</v>
      </c>
      <c r="T111">
        <f t="shared" si="10"/>
        <v>0.88146920863309353</v>
      </c>
    </row>
    <row r="112" spans="1:20" x14ac:dyDescent="0.25">
      <c r="A112" s="7">
        <v>36983</v>
      </c>
      <c r="B112" s="5">
        <v>4.29</v>
      </c>
      <c r="C112" s="5">
        <v>4.3600000000000003</v>
      </c>
      <c r="D112" s="5"/>
      <c r="E112" s="7">
        <v>36983</v>
      </c>
      <c r="F112" s="5">
        <v>0.87939999999999996</v>
      </c>
      <c r="G112" s="5">
        <v>0.88009999999999999</v>
      </c>
      <c r="H112" s="5"/>
      <c r="I112" s="7">
        <v>36983</v>
      </c>
      <c r="J112" s="5">
        <v>22.4</v>
      </c>
      <c r="K112" s="5">
        <v>23.5</v>
      </c>
      <c r="L112" s="5"/>
      <c r="M112" s="8">
        <v>36983</v>
      </c>
      <c r="N112" s="9">
        <v>4.51</v>
      </c>
      <c r="O112" s="9">
        <v>4.57</v>
      </c>
      <c r="P112" s="5"/>
      <c r="Q112">
        <f t="shared" si="7"/>
        <v>0.88163999999999998</v>
      </c>
      <c r="R112">
        <f t="shared" si="8"/>
        <v>0.88244999999999996</v>
      </c>
      <c r="S112">
        <f t="shared" si="9"/>
        <v>0.8806639900344958</v>
      </c>
      <c r="T112">
        <f t="shared" si="10"/>
        <v>0.88246291111324193</v>
      </c>
    </row>
    <row r="113" spans="1:20" x14ac:dyDescent="0.25">
      <c r="A113" s="7">
        <v>36984</v>
      </c>
      <c r="B113" s="5">
        <v>4.3</v>
      </c>
      <c r="C113" s="5">
        <v>4.3499999999999996</v>
      </c>
      <c r="D113" s="5"/>
      <c r="E113" s="7">
        <v>36984</v>
      </c>
      <c r="F113" s="5">
        <v>0.89790000000000003</v>
      </c>
      <c r="G113" s="5">
        <v>0.89829999999999999</v>
      </c>
      <c r="H113" s="5"/>
      <c r="I113" s="7">
        <v>36984</v>
      </c>
      <c r="J113" s="5">
        <v>22.4</v>
      </c>
      <c r="K113" s="5">
        <v>24.4</v>
      </c>
      <c r="L113" s="5"/>
      <c r="M113" s="8">
        <v>36984</v>
      </c>
      <c r="N113" s="9">
        <v>4.5599999999999996</v>
      </c>
      <c r="O113" s="9">
        <v>4.62</v>
      </c>
      <c r="P113" s="5"/>
      <c r="Q113">
        <f t="shared" si="7"/>
        <v>0.90014000000000005</v>
      </c>
      <c r="R113">
        <f t="shared" si="8"/>
        <v>0.90073999999999999</v>
      </c>
      <c r="S113">
        <f t="shared" si="9"/>
        <v>0.89970698610445621</v>
      </c>
      <c r="T113">
        <f t="shared" si="10"/>
        <v>0.90105604985618415</v>
      </c>
    </row>
    <row r="114" spans="1:20" x14ac:dyDescent="0.25">
      <c r="A114" s="7">
        <v>36985</v>
      </c>
      <c r="B114" s="5">
        <v>4.28</v>
      </c>
      <c r="C114" s="5">
        <v>4.4000000000000004</v>
      </c>
      <c r="D114" s="5"/>
      <c r="E114" s="7">
        <v>36985</v>
      </c>
      <c r="F114" s="5">
        <v>0.90110000000000001</v>
      </c>
      <c r="G114" s="5">
        <v>0.90159999999999996</v>
      </c>
      <c r="H114" s="5"/>
      <c r="I114" s="7">
        <v>36985</v>
      </c>
      <c r="J114" s="5">
        <v>16.75</v>
      </c>
      <c r="K114" s="5">
        <v>18</v>
      </c>
      <c r="L114" s="5"/>
      <c r="M114" s="8">
        <v>36985</v>
      </c>
      <c r="N114" s="9">
        <v>4.49</v>
      </c>
      <c r="O114" s="9">
        <v>4.6100000000000003</v>
      </c>
      <c r="P114" s="5"/>
      <c r="Q114">
        <f t="shared" si="7"/>
        <v>0.90277499999999999</v>
      </c>
      <c r="R114">
        <f t="shared" si="8"/>
        <v>0.90339999999999998</v>
      </c>
      <c r="S114">
        <f t="shared" si="9"/>
        <v>0.90187681034482758</v>
      </c>
      <c r="T114">
        <f t="shared" si="10"/>
        <v>0.90445316455696212</v>
      </c>
    </row>
    <row r="115" spans="1:20" x14ac:dyDescent="0.25">
      <c r="A115" s="7">
        <v>36986</v>
      </c>
      <c r="B115" s="5">
        <v>4.26</v>
      </c>
      <c r="C115" s="5">
        <v>4.3600000000000003</v>
      </c>
      <c r="D115" s="5"/>
      <c r="E115" s="7">
        <v>36986</v>
      </c>
      <c r="F115" s="5">
        <v>0.89649999999999996</v>
      </c>
      <c r="G115" s="5">
        <v>0.89700000000000002</v>
      </c>
      <c r="H115" s="5"/>
      <c r="I115" s="7">
        <v>36986</v>
      </c>
      <c r="J115" s="5">
        <v>17.7</v>
      </c>
      <c r="K115" s="5">
        <v>19.5</v>
      </c>
      <c r="L115" s="5"/>
      <c r="M115" s="8">
        <v>36986</v>
      </c>
      <c r="N115" s="9">
        <v>4.46</v>
      </c>
      <c r="O115" s="9">
        <v>4.58</v>
      </c>
      <c r="P115" s="5"/>
      <c r="Q115">
        <f t="shared" si="7"/>
        <v>0.89827000000000001</v>
      </c>
      <c r="R115">
        <f t="shared" si="8"/>
        <v>0.89895000000000003</v>
      </c>
      <c r="S115">
        <f t="shared" si="9"/>
        <v>0.89735904561134516</v>
      </c>
      <c r="T115">
        <f t="shared" si="10"/>
        <v>0.8997531172069827</v>
      </c>
    </row>
    <row r="116" spans="1:20" x14ac:dyDescent="0.25">
      <c r="A116" s="7">
        <v>36987</v>
      </c>
      <c r="B116" s="5">
        <v>4.2699999999999996</v>
      </c>
      <c r="C116" s="5">
        <v>4.32</v>
      </c>
      <c r="D116" s="5"/>
      <c r="E116" s="7">
        <v>36987</v>
      </c>
      <c r="F116" s="5">
        <v>0.90380000000000005</v>
      </c>
      <c r="G116" s="5">
        <v>0.90449999999999997</v>
      </c>
      <c r="H116" s="5"/>
      <c r="I116" s="7">
        <v>36987</v>
      </c>
      <c r="J116" s="5">
        <v>13</v>
      </c>
      <c r="K116" s="5">
        <v>17</v>
      </c>
      <c r="L116" s="5"/>
      <c r="M116" s="8">
        <v>36987</v>
      </c>
      <c r="N116" s="9">
        <v>4.3899999999999997</v>
      </c>
      <c r="O116" s="9">
        <v>4.51</v>
      </c>
      <c r="P116" s="5"/>
      <c r="Q116">
        <f t="shared" si="7"/>
        <v>0.90510000000000002</v>
      </c>
      <c r="R116">
        <f t="shared" si="8"/>
        <v>0.90620000000000001</v>
      </c>
      <c r="S116">
        <f t="shared" si="9"/>
        <v>0.90440646088957077</v>
      </c>
      <c r="T116">
        <f t="shared" si="10"/>
        <v>0.90658190275246953</v>
      </c>
    </row>
    <row r="117" spans="1:20" x14ac:dyDescent="0.25">
      <c r="A117" s="7">
        <v>36990</v>
      </c>
      <c r="B117" s="5">
        <v>4.26</v>
      </c>
      <c r="C117" s="5">
        <v>4.3099999999999996</v>
      </c>
      <c r="D117" s="5"/>
      <c r="E117" s="7">
        <v>36990</v>
      </c>
      <c r="F117" s="5">
        <v>0.89680000000000004</v>
      </c>
      <c r="G117" s="5">
        <v>0.8972</v>
      </c>
      <c r="H117" s="5"/>
      <c r="I117" s="7">
        <v>36990</v>
      </c>
      <c r="J117" s="5">
        <v>15</v>
      </c>
      <c r="K117" s="5">
        <v>16.25</v>
      </c>
      <c r="L117" s="5"/>
      <c r="M117" s="8">
        <v>36990</v>
      </c>
      <c r="N117" s="9">
        <v>4.3899999999999997</v>
      </c>
      <c r="O117" s="9">
        <v>4.51</v>
      </c>
      <c r="P117" s="5"/>
      <c r="Q117">
        <f t="shared" si="7"/>
        <v>0.89829999999999999</v>
      </c>
      <c r="R117">
        <f t="shared" si="8"/>
        <v>0.89882499999999999</v>
      </c>
      <c r="S117">
        <f t="shared" si="9"/>
        <v>0.89748779599271422</v>
      </c>
      <c r="T117">
        <f t="shared" si="10"/>
        <v>0.89935135238826014</v>
      </c>
    </row>
    <row r="118" spans="1:20" x14ac:dyDescent="0.25">
      <c r="A118" s="7">
        <v>36991</v>
      </c>
      <c r="B118" s="5">
        <v>4.29</v>
      </c>
      <c r="C118" s="5">
        <v>4.34</v>
      </c>
      <c r="D118" s="5"/>
      <c r="E118" s="7">
        <v>36991</v>
      </c>
      <c r="F118" s="5">
        <v>0.88839999999999997</v>
      </c>
      <c r="G118" s="5">
        <v>0.88939999999999997</v>
      </c>
      <c r="H118" s="5"/>
      <c r="I118" s="7">
        <v>36991</v>
      </c>
      <c r="J118" s="5">
        <v>19.25</v>
      </c>
      <c r="K118" s="5">
        <v>20.5</v>
      </c>
      <c r="L118" s="5"/>
      <c r="M118" s="8">
        <v>36991</v>
      </c>
      <c r="N118" s="9">
        <v>4.43</v>
      </c>
      <c r="O118" s="9">
        <v>4.49</v>
      </c>
      <c r="P118" s="5"/>
      <c r="Q118">
        <f t="shared" si="7"/>
        <v>0.89032499999999992</v>
      </c>
      <c r="R118">
        <f t="shared" si="8"/>
        <v>0.89144999999999996</v>
      </c>
      <c r="S118">
        <f t="shared" si="9"/>
        <v>0.88916630247268535</v>
      </c>
      <c r="T118">
        <f t="shared" si="10"/>
        <v>0.89110562853581365</v>
      </c>
    </row>
    <row r="119" spans="1:20" x14ac:dyDescent="0.25">
      <c r="A119" s="7">
        <v>36992</v>
      </c>
      <c r="B119" s="5">
        <v>4.4400000000000004</v>
      </c>
      <c r="C119" s="5">
        <v>4.57</v>
      </c>
      <c r="D119" s="5"/>
      <c r="E119" s="7">
        <v>36992</v>
      </c>
      <c r="F119" s="5">
        <v>0.88800000000000001</v>
      </c>
      <c r="G119" s="5">
        <v>0.88870000000000005</v>
      </c>
      <c r="H119" s="5"/>
      <c r="I119" s="7">
        <v>36992</v>
      </c>
      <c r="J119" s="5">
        <v>10.75</v>
      </c>
      <c r="K119" s="5">
        <v>12</v>
      </c>
      <c r="L119" s="5"/>
      <c r="M119" s="8">
        <v>36992</v>
      </c>
      <c r="N119" s="9">
        <v>4.5</v>
      </c>
      <c r="O119" s="9">
        <v>4.62</v>
      </c>
      <c r="P119" s="5"/>
      <c r="Q119">
        <f t="shared" si="7"/>
        <v>0.88907500000000006</v>
      </c>
      <c r="R119">
        <f t="shared" si="8"/>
        <v>0.88990000000000002</v>
      </c>
      <c r="S119">
        <f t="shared" si="9"/>
        <v>0.88740556564980377</v>
      </c>
      <c r="T119">
        <f t="shared" si="10"/>
        <v>0.89023165453849107</v>
      </c>
    </row>
    <row r="120" spans="1:20" x14ac:dyDescent="0.25">
      <c r="A120" s="7">
        <v>36993</v>
      </c>
      <c r="B120" s="5">
        <v>4.53</v>
      </c>
      <c r="C120" s="5">
        <v>4.58</v>
      </c>
      <c r="D120" s="5"/>
      <c r="E120" s="7">
        <v>36993</v>
      </c>
      <c r="F120" s="5">
        <v>0.89239999999999997</v>
      </c>
      <c r="G120" s="5">
        <v>0.89280000000000004</v>
      </c>
      <c r="H120" s="5"/>
      <c r="I120" s="7">
        <v>36993</v>
      </c>
      <c r="J120" s="5">
        <v>4.3</v>
      </c>
      <c r="K120" s="5">
        <v>6.8</v>
      </c>
      <c r="L120" s="5"/>
      <c r="M120" s="8">
        <v>36993</v>
      </c>
      <c r="N120" s="9">
        <v>4.5199999999999996</v>
      </c>
      <c r="O120" s="9">
        <v>4.6399999999999997</v>
      </c>
      <c r="P120" s="5"/>
      <c r="Q120">
        <f t="shared" si="7"/>
        <v>0.89283000000000001</v>
      </c>
      <c r="R120">
        <f t="shared" si="8"/>
        <v>0.89348000000000005</v>
      </c>
      <c r="S120">
        <f t="shared" si="9"/>
        <v>0.89188800917957523</v>
      </c>
      <c r="T120">
        <f t="shared" si="10"/>
        <v>0.89373951975509436</v>
      </c>
    </row>
    <row r="121" spans="1:20" x14ac:dyDescent="0.25">
      <c r="A121" s="7">
        <v>36994</v>
      </c>
      <c r="B121" s="5">
        <v>4.53</v>
      </c>
      <c r="C121" s="5">
        <v>4.58</v>
      </c>
      <c r="D121" s="5"/>
      <c r="E121" s="7">
        <v>36994</v>
      </c>
      <c r="F121" s="5">
        <v>0.88800000000000001</v>
      </c>
      <c r="G121" s="5">
        <v>0.88849999999999996</v>
      </c>
      <c r="H121" s="5"/>
      <c r="I121" s="7">
        <v>36994</v>
      </c>
      <c r="J121" s="5">
        <v>1.75</v>
      </c>
      <c r="K121" s="5">
        <v>3.25</v>
      </c>
      <c r="L121" s="5"/>
      <c r="M121" s="8">
        <v>36994</v>
      </c>
      <c r="N121" s="9">
        <v>4.55</v>
      </c>
      <c r="O121" s="9">
        <v>4.6500000000000004</v>
      </c>
      <c r="P121" s="5"/>
      <c r="Q121">
        <f t="shared" si="7"/>
        <v>0.88817500000000005</v>
      </c>
      <c r="R121">
        <f t="shared" si="8"/>
        <v>0.88882499999999998</v>
      </c>
      <c r="S121">
        <f t="shared" si="9"/>
        <v>0.88774526678141141</v>
      </c>
      <c r="T121">
        <f t="shared" si="10"/>
        <v>0.88951999426002115</v>
      </c>
    </row>
    <row r="122" spans="1:20" x14ac:dyDescent="0.25">
      <c r="A122" s="7">
        <v>36998</v>
      </c>
      <c r="B122" s="5">
        <v>4.54</v>
      </c>
      <c r="C122" s="5">
        <v>4.67</v>
      </c>
      <c r="D122" s="5"/>
      <c r="E122" s="7">
        <v>36998</v>
      </c>
      <c r="F122" s="5">
        <v>0.88360000000000005</v>
      </c>
      <c r="G122" s="5">
        <v>0.8841</v>
      </c>
      <c r="H122" s="5"/>
      <c r="I122" s="7">
        <v>36998</v>
      </c>
      <c r="J122" s="5">
        <v>9</v>
      </c>
      <c r="K122" s="5">
        <v>12</v>
      </c>
      <c r="L122" s="5"/>
      <c r="M122" s="8">
        <v>36998</v>
      </c>
      <c r="N122" s="9">
        <v>4.67</v>
      </c>
      <c r="O122" s="9">
        <v>4.79</v>
      </c>
      <c r="P122" s="5"/>
      <c r="Q122">
        <f t="shared" si="7"/>
        <v>0.88450000000000006</v>
      </c>
      <c r="R122">
        <f t="shared" si="8"/>
        <v>0.88529999999999998</v>
      </c>
      <c r="S122">
        <f t="shared" si="9"/>
        <v>0.88360000000000005</v>
      </c>
      <c r="T122">
        <f t="shared" si="10"/>
        <v>0.88621426248325996</v>
      </c>
    </row>
    <row r="123" spans="1:20" x14ac:dyDescent="0.25">
      <c r="A123" s="7">
        <v>36999</v>
      </c>
      <c r="B123" s="5">
        <v>4.53</v>
      </c>
      <c r="C123" s="5">
        <v>4.63</v>
      </c>
      <c r="D123" s="5"/>
      <c r="E123" s="7">
        <v>36999</v>
      </c>
      <c r="F123" s="5">
        <v>0.88200000000000001</v>
      </c>
      <c r="G123" s="5">
        <v>0.88239999999999996</v>
      </c>
      <c r="H123" s="5"/>
      <c r="I123" s="7">
        <v>36999</v>
      </c>
      <c r="J123" s="5">
        <v>-7</v>
      </c>
      <c r="K123" s="5">
        <v>-2</v>
      </c>
      <c r="L123" s="5"/>
      <c r="M123" s="8">
        <v>36999</v>
      </c>
      <c r="N123" s="9">
        <v>4.38</v>
      </c>
      <c r="O123" s="9">
        <v>4.53</v>
      </c>
      <c r="P123" s="5"/>
      <c r="Q123">
        <f t="shared" si="7"/>
        <v>0.88129999999999997</v>
      </c>
      <c r="R123">
        <f t="shared" si="8"/>
        <v>0.88219999999999998</v>
      </c>
      <c r="S123">
        <f t="shared" si="9"/>
        <v>0.87989257383159714</v>
      </c>
      <c r="T123">
        <f t="shared" si="10"/>
        <v>0.88239999999999996</v>
      </c>
    </row>
    <row r="124" spans="1:20" x14ac:dyDescent="0.25">
      <c r="A124" s="7">
        <v>37000</v>
      </c>
      <c r="B124" s="5">
        <v>4.55</v>
      </c>
      <c r="C124" s="5">
        <v>4.68</v>
      </c>
      <c r="D124" s="5"/>
      <c r="E124" s="7">
        <v>37000</v>
      </c>
      <c r="F124" s="5">
        <v>0.89780000000000004</v>
      </c>
      <c r="G124" s="5">
        <v>0.8982</v>
      </c>
      <c r="H124" s="5"/>
      <c r="I124" s="7">
        <v>37000</v>
      </c>
      <c r="J124" s="5">
        <v>-19.3</v>
      </c>
      <c r="K124" s="5">
        <v>-16.8</v>
      </c>
      <c r="L124" s="5"/>
      <c r="M124" s="8">
        <v>37000</v>
      </c>
      <c r="N124" s="9">
        <v>4.3600000000000003</v>
      </c>
      <c r="O124" s="9">
        <v>4.42</v>
      </c>
      <c r="P124" s="5"/>
      <c r="Q124">
        <f t="shared" si="7"/>
        <v>0.89587000000000006</v>
      </c>
      <c r="R124">
        <f t="shared" si="8"/>
        <v>0.89651999999999998</v>
      </c>
      <c r="S124">
        <f t="shared" si="9"/>
        <v>0.89505548337791374</v>
      </c>
      <c r="T124">
        <f t="shared" si="10"/>
        <v>0.89708315638450498</v>
      </c>
    </row>
    <row r="125" spans="1:20" x14ac:dyDescent="0.25">
      <c r="A125" s="7">
        <v>37001</v>
      </c>
      <c r="B125" s="5">
        <v>4.5199999999999996</v>
      </c>
      <c r="C125" s="5">
        <v>4.6500000000000004</v>
      </c>
      <c r="D125" s="5"/>
      <c r="E125" s="7">
        <v>37001</v>
      </c>
      <c r="F125" s="5">
        <v>0.90200000000000002</v>
      </c>
      <c r="G125" s="5">
        <v>0.90239999999999998</v>
      </c>
      <c r="H125" s="5"/>
      <c r="I125" s="7">
        <v>37001</v>
      </c>
      <c r="J125" s="5">
        <v>-19.25</v>
      </c>
      <c r="K125" s="5">
        <v>-18</v>
      </c>
      <c r="L125" s="5"/>
      <c r="M125" s="8">
        <v>37001</v>
      </c>
      <c r="N125" s="9">
        <v>4.28</v>
      </c>
      <c r="O125" s="9">
        <v>4.4000000000000004</v>
      </c>
      <c r="P125" s="5"/>
      <c r="Q125">
        <f t="shared" si="7"/>
        <v>0.90007500000000007</v>
      </c>
      <c r="R125">
        <f t="shared" si="8"/>
        <v>0.90059999999999996</v>
      </c>
      <c r="S125">
        <f t="shared" si="9"/>
        <v>0.89881089345437171</v>
      </c>
      <c r="T125">
        <f t="shared" si="10"/>
        <v>0.90136394948335252</v>
      </c>
    </row>
    <row r="126" spans="1:20" x14ac:dyDescent="0.25">
      <c r="A126" s="7">
        <v>37004</v>
      </c>
      <c r="B126" s="5">
        <v>4.51</v>
      </c>
      <c r="C126" s="5">
        <v>4.6399999999999997</v>
      </c>
      <c r="D126" s="5"/>
      <c r="E126" s="7">
        <v>37004</v>
      </c>
      <c r="F126" s="5">
        <v>0.8962</v>
      </c>
      <c r="G126" s="5">
        <v>0.89670000000000005</v>
      </c>
      <c r="H126" s="5"/>
      <c r="I126" s="7">
        <v>37004</v>
      </c>
      <c r="J126" s="5">
        <v>-26</v>
      </c>
      <c r="K126" s="5">
        <v>-23</v>
      </c>
      <c r="L126" s="5"/>
      <c r="M126" s="8">
        <v>37004</v>
      </c>
      <c r="N126" s="9">
        <v>4.26</v>
      </c>
      <c r="O126" s="9">
        <v>4.3600000000000003</v>
      </c>
      <c r="P126" s="5"/>
      <c r="Q126">
        <f t="shared" si="7"/>
        <v>0.89359999999999995</v>
      </c>
      <c r="R126">
        <f t="shared" si="8"/>
        <v>0.89440000000000008</v>
      </c>
      <c r="S126">
        <f t="shared" si="9"/>
        <v>0.8929454510703364</v>
      </c>
      <c r="T126">
        <f t="shared" si="10"/>
        <v>0.89541299397186891</v>
      </c>
    </row>
    <row r="127" spans="1:20" x14ac:dyDescent="0.25">
      <c r="A127" s="7">
        <v>37005</v>
      </c>
      <c r="B127" s="5">
        <v>4.59</v>
      </c>
      <c r="C127" s="5">
        <v>4.71</v>
      </c>
      <c r="D127" s="5"/>
      <c r="E127" s="7">
        <v>37005</v>
      </c>
      <c r="F127" s="5">
        <v>0.89400000000000002</v>
      </c>
      <c r="G127" s="5">
        <v>0.89449999999999996</v>
      </c>
      <c r="H127" s="5"/>
      <c r="I127" s="7">
        <v>37005</v>
      </c>
      <c r="J127" s="5">
        <v>-28.9</v>
      </c>
      <c r="K127" s="5">
        <v>-27.1</v>
      </c>
      <c r="L127" s="5"/>
      <c r="M127" s="8">
        <v>37005</v>
      </c>
      <c r="N127" s="9">
        <v>4.25</v>
      </c>
      <c r="O127" s="9">
        <v>4.37</v>
      </c>
      <c r="P127" s="5"/>
      <c r="Q127">
        <f t="shared" si="7"/>
        <v>0.89111000000000007</v>
      </c>
      <c r="R127">
        <f t="shared" si="8"/>
        <v>0.89178999999999997</v>
      </c>
      <c r="S127">
        <f t="shared" si="9"/>
        <v>0.89007258141533774</v>
      </c>
      <c r="T127">
        <f t="shared" si="10"/>
        <v>0.89261846256812316</v>
      </c>
    </row>
    <row r="128" spans="1:20" x14ac:dyDescent="0.25">
      <c r="A128" s="7">
        <v>37006</v>
      </c>
      <c r="B128" s="5">
        <v>4.55</v>
      </c>
      <c r="C128" s="5">
        <v>4.68</v>
      </c>
      <c r="D128" s="5"/>
      <c r="E128" s="7">
        <v>37006</v>
      </c>
      <c r="F128" s="5">
        <v>0.8972</v>
      </c>
      <c r="G128" s="5">
        <v>0.89790000000000003</v>
      </c>
      <c r="H128" s="5"/>
      <c r="I128" s="7">
        <v>37006</v>
      </c>
      <c r="J128" s="5">
        <v>-27</v>
      </c>
      <c r="K128" s="5">
        <v>-22</v>
      </c>
      <c r="L128" s="5"/>
      <c r="M128" s="8">
        <v>37006</v>
      </c>
      <c r="N128" s="9">
        <v>4.18</v>
      </c>
      <c r="O128" s="9">
        <v>4.28</v>
      </c>
      <c r="P128" s="5"/>
      <c r="Q128">
        <f t="shared" si="7"/>
        <v>0.89449999999999996</v>
      </c>
      <c r="R128">
        <f t="shared" si="8"/>
        <v>0.89570000000000005</v>
      </c>
      <c r="S128">
        <f t="shared" si="9"/>
        <v>0.89291455865494851</v>
      </c>
      <c r="T128">
        <f t="shared" si="10"/>
        <v>0.8955811764705881</v>
      </c>
    </row>
    <row r="129" spans="1:20" x14ac:dyDescent="0.25">
      <c r="A129" s="7">
        <v>37007</v>
      </c>
      <c r="B129" s="5">
        <v>4.47</v>
      </c>
      <c r="C129" s="5">
        <v>4.5999999999999996</v>
      </c>
      <c r="D129" s="5"/>
      <c r="E129" s="7">
        <v>37007</v>
      </c>
      <c r="F129" s="5">
        <v>0.90280000000000005</v>
      </c>
      <c r="G129" s="5">
        <v>0.90349999999999997</v>
      </c>
      <c r="H129" s="5"/>
      <c r="I129" s="7">
        <v>37007</v>
      </c>
      <c r="J129" s="5">
        <v>-21</v>
      </c>
      <c r="K129" s="5">
        <v>-19.3</v>
      </c>
      <c r="L129" s="5"/>
      <c r="M129" s="8">
        <v>37007</v>
      </c>
      <c r="N129" s="9">
        <v>4.25</v>
      </c>
      <c r="O129" s="9">
        <v>4.3</v>
      </c>
      <c r="P129" s="5"/>
      <c r="Q129">
        <f t="shared" si="7"/>
        <v>0.90070000000000006</v>
      </c>
      <c r="R129">
        <f t="shared" si="8"/>
        <v>0.90156999999999998</v>
      </c>
      <c r="S129">
        <f t="shared" si="9"/>
        <v>0.89977915869980885</v>
      </c>
      <c r="T129">
        <f t="shared" si="10"/>
        <v>0.90202976931176404</v>
      </c>
    </row>
    <row r="130" spans="1:20" x14ac:dyDescent="0.25">
      <c r="A130" s="7">
        <v>37008</v>
      </c>
      <c r="B130" s="5">
        <v>4.59</v>
      </c>
      <c r="C130" s="5">
        <v>4.71</v>
      </c>
      <c r="D130" s="5"/>
      <c r="E130" s="7">
        <v>37008</v>
      </c>
      <c r="F130" s="5">
        <v>0.89200000000000002</v>
      </c>
      <c r="G130" s="5">
        <v>0.89239999999999997</v>
      </c>
      <c r="H130" s="5"/>
      <c r="I130" s="7">
        <v>37008</v>
      </c>
      <c r="J130" s="5">
        <v>-21</v>
      </c>
      <c r="K130" s="5">
        <v>-18.5</v>
      </c>
      <c r="L130" s="5"/>
      <c r="M130" s="8">
        <v>37008</v>
      </c>
      <c r="N130" s="9">
        <v>4.22</v>
      </c>
      <c r="O130" s="9">
        <v>4.34</v>
      </c>
      <c r="P130" s="5"/>
      <c r="Q130">
        <f t="shared" si="7"/>
        <v>0.88990000000000002</v>
      </c>
      <c r="R130">
        <f t="shared" si="8"/>
        <v>0.89054999999999995</v>
      </c>
      <c r="S130">
        <f t="shared" si="9"/>
        <v>0.88782580460318983</v>
      </c>
      <c r="T130">
        <f t="shared" si="10"/>
        <v>0.89026690888230231</v>
      </c>
    </row>
    <row r="131" spans="1:20" x14ac:dyDescent="0.25">
      <c r="A131" s="7">
        <v>37011</v>
      </c>
      <c r="B131" s="5">
        <v>4.6900000000000004</v>
      </c>
      <c r="C131" s="5">
        <v>4.79</v>
      </c>
      <c r="D131" s="5"/>
      <c r="E131" s="7">
        <v>37011</v>
      </c>
      <c r="F131" s="5">
        <v>0.88800000000000001</v>
      </c>
      <c r="G131" s="5">
        <v>0.88829999999999998</v>
      </c>
      <c r="H131" s="5"/>
      <c r="I131" s="7">
        <v>37011</v>
      </c>
      <c r="J131" s="5">
        <v>-29</v>
      </c>
      <c r="K131" s="5">
        <v>-26</v>
      </c>
      <c r="L131" s="5"/>
      <c r="M131" s="8">
        <v>37011</v>
      </c>
      <c r="N131" s="9">
        <v>4.3499999999999996</v>
      </c>
      <c r="O131" s="9">
        <v>4.47</v>
      </c>
      <c r="P131" s="5"/>
      <c r="Q131">
        <f t="shared" si="7"/>
        <v>0.8851</v>
      </c>
      <c r="R131">
        <f t="shared" si="8"/>
        <v>0.88569999999999993</v>
      </c>
      <c r="S131">
        <f t="shared" si="9"/>
        <v>0.88427139994274273</v>
      </c>
      <c r="T131">
        <f t="shared" si="10"/>
        <v>0.88643328875728344</v>
      </c>
    </row>
    <row r="132" spans="1:20" x14ac:dyDescent="0.25">
      <c r="A132" s="7">
        <v>37012</v>
      </c>
      <c r="B132" s="5">
        <v>4.63</v>
      </c>
      <c r="C132" s="5">
        <v>4.7300000000000004</v>
      </c>
      <c r="D132" s="5"/>
      <c r="E132" s="7">
        <v>37012</v>
      </c>
      <c r="F132" s="5">
        <v>0.89280000000000004</v>
      </c>
      <c r="G132" s="5">
        <v>0.89319999999999999</v>
      </c>
      <c r="H132" s="5"/>
      <c r="I132" s="7">
        <v>37012</v>
      </c>
      <c r="J132" s="5">
        <v>-33</v>
      </c>
      <c r="K132" s="5">
        <v>-29</v>
      </c>
      <c r="L132" s="5"/>
      <c r="M132" s="8">
        <v>37012</v>
      </c>
      <c r="N132" s="9">
        <v>4.26</v>
      </c>
      <c r="O132" s="9">
        <v>4.3600000000000003</v>
      </c>
      <c r="P132" s="5"/>
      <c r="Q132">
        <f t="shared" si="7"/>
        <v>0.88950000000000007</v>
      </c>
      <c r="R132">
        <f t="shared" si="8"/>
        <v>0.89029999999999998</v>
      </c>
      <c r="S132">
        <f t="shared" si="9"/>
        <v>0.88879335433973083</v>
      </c>
      <c r="T132">
        <f t="shared" si="10"/>
        <v>0.89089507789352973</v>
      </c>
    </row>
    <row r="133" spans="1:20" x14ac:dyDescent="0.25">
      <c r="A133" s="7">
        <v>37013</v>
      </c>
      <c r="B133" s="5">
        <v>4.6900000000000004</v>
      </c>
      <c r="C133" s="5">
        <v>4.8099999999999996</v>
      </c>
      <c r="D133" s="5"/>
      <c r="E133" s="7">
        <v>37013</v>
      </c>
      <c r="F133" s="5">
        <v>0.89359999999999995</v>
      </c>
      <c r="G133" s="5">
        <v>0.89410000000000001</v>
      </c>
      <c r="H133" s="5"/>
      <c r="I133" s="7">
        <v>37013</v>
      </c>
      <c r="J133" s="5">
        <v>-34</v>
      </c>
      <c r="K133" s="5">
        <v>-29</v>
      </c>
      <c r="L133" s="5"/>
      <c r="M133" s="8">
        <v>37013</v>
      </c>
      <c r="N133" s="9">
        <v>4.28</v>
      </c>
      <c r="O133" s="9">
        <v>4.4000000000000004</v>
      </c>
      <c r="P133" s="5"/>
      <c r="Q133">
        <f t="shared" si="7"/>
        <v>0.89019999999999999</v>
      </c>
      <c r="R133">
        <f t="shared" si="8"/>
        <v>0.89119999999999999</v>
      </c>
      <c r="S133">
        <f t="shared" si="9"/>
        <v>0.8890812708711</v>
      </c>
      <c r="T133">
        <f t="shared" si="10"/>
        <v>0.89162326869806108</v>
      </c>
    </row>
    <row r="134" spans="1:20" x14ac:dyDescent="0.25">
      <c r="A134" s="7">
        <v>37014</v>
      </c>
      <c r="B134" s="5">
        <v>4.6500000000000004</v>
      </c>
      <c r="C134" s="5">
        <v>4.7699999999999996</v>
      </c>
      <c r="D134" s="5"/>
      <c r="E134" s="7">
        <v>37014</v>
      </c>
      <c r="F134" s="5">
        <v>0.88939999999999997</v>
      </c>
      <c r="G134" s="5">
        <v>0.88990000000000002</v>
      </c>
      <c r="H134" s="5"/>
      <c r="I134" s="7">
        <v>37014</v>
      </c>
      <c r="J134" s="5">
        <v>-31.25</v>
      </c>
      <c r="K134" s="5">
        <v>-30</v>
      </c>
      <c r="L134" s="5"/>
      <c r="M134" s="8">
        <v>37014</v>
      </c>
      <c r="N134" s="9">
        <v>4.26</v>
      </c>
      <c r="O134" s="9">
        <v>4.38</v>
      </c>
      <c r="P134" s="5"/>
      <c r="Q134">
        <f t="shared" si="7"/>
        <v>0.88627499999999992</v>
      </c>
      <c r="R134">
        <f t="shared" si="8"/>
        <v>0.88690000000000002</v>
      </c>
      <c r="S134">
        <f t="shared" si="9"/>
        <v>0.88507057363749153</v>
      </c>
      <c r="T134">
        <f t="shared" si="10"/>
        <v>0.88760403248924991</v>
      </c>
    </row>
    <row r="135" spans="1:20" x14ac:dyDescent="0.25">
      <c r="A135" s="7">
        <v>37015</v>
      </c>
      <c r="B135" s="5">
        <v>4.58</v>
      </c>
      <c r="C135" s="5">
        <v>4.66</v>
      </c>
      <c r="D135" s="5"/>
      <c r="E135" s="7">
        <v>37015</v>
      </c>
      <c r="F135" s="5">
        <v>0.89239999999999997</v>
      </c>
      <c r="G135" s="5">
        <v>0.8931</v>
      </c>
      <c r="H135" s="5"/>
      <c r="I135" s="7">
        <v>37015</v>
      </c>
      <c r="J135" s="5">
        <v>-38</v>
      </c>
      <c r="K135" s="5">
        <v>-35</v>
      </c>
      <c r="L135" s="5"/>
      <c r="M135" s="8">
        <v>37015</v>
      </c>
      <c r="N135" s="9">
        <v>4.13</v>
      </c>
      <c r="O135" s="9">
        <v>4.25</v>
      </c>
      <c r="P135" s="5"/>
      <c r="Q135">
        <f t="shared" si="7"/>
        <v>0.88859999999999995</v>
      </c>
      <c r="R135">
        <f t="shared" si="8"/>
        <v>0.88960000000000006</v>
      </c>
      <c r="S135">
        <f t="shared" si="9"/>
        <v>0.88788087139308225</v>
      </c>
      <c r="T135">
        <f t="shared" si="10"/>
        <v>0.89028184165232349</v>
      </c>
    </row>
    <row r="136" spans="1:20" x14ac:dyDescent="0.25">
      <c r="A136" s="7">
        <v>37018</v>
      </c>
      <c r="B136" s="5">
        <v>4.58</v>
      </c>
      <c r="C136" s="5">
        <v>4.7</v>
      </c>
      <c r="D136" s="5"/>
      <c r="E136" s="7">
        <v>37018</v>
      </c>
      <c r="F136" s="5">
        <v>0.88990000000000002</v>
      </c>
      <c r="G136" s="5">
        <v>0.89019999999999999</v>
      </c>
      <c r="H136" s="5"/>
      <c r="I136" s="7">
        <v>37018</v>
      </c>
      <c r="J136" s="5">
        <v>-39.4</v>
      </c>
      <c r="K136" s="5">
        <v>-37.6</v>
      </c>
      <c r="L136" s="5"/>
      <c r="M136" s="8">
        <v>37018</v>
      </c>
      <c r="N136" s="9">
        <v>4.12</v>
      </c>
      <c r="O136" s="9">
        <v>4.24</v>
      </c>
      <c r="P136" s="5"/>
      <c r="Q136">
        <f t="shared" si="7"/>
        <v>0.88595999999999997</v>
      </c>
      <c r="R136">
        <f t="shared" si="8"/>
        <v>0.88644000000000001</v>
      </c>
      <c r="S136">
        <f t="shared" si="9"/>
        <v>0.88497027698185282</v>
      </c>
      <c r="T136">
        <f t="shared" si="10"/>
        <v>0.88730587110346137</v>
      </c>
    </row>
    <row r="137" spans="1:20" x14ac:dyDescent="0.25">
      <c r="A137" s="7">
        <v>37019</v>
      </c>
      <c r="B137" s="5">
        <v>4.54</v>
      </c>
      <c r="C137" s="5">
        <v>4.6399999999999997</v>
      </c>
      <c r="D137" s="5"/>
      <c r="E137" s="7">
        <v>37019</v>
      </c>
      <c r="F137" s="5">
        <v>0.8851</v>
      </c>
      <c r="G137" s="5">
        <v>0.88549999999999995</v>
      </c>
      <c r="H137" s="5"/>
      <c r="I137" s="7">
        <v>37019</v>
      </c>
      <c r="J137" s="5">
        <v>-43</v>
      </c>
      <c r="K137" s="5">
        <v>-41</v>
      </c>
      <c r="L137" s="5"/>
      <c r="M137" s="8">
        <v>37019</v>
      </c>
      <c r="N137" s="9">
        <v>4.0999999999999996</v>
      </c>
      <c r="O137" s="9">
        <v>4.2</v>
      </c>
      <c r="P137" s="5"/>
      <c r="Q137">
        <f t="shared" si="7"/>
        <v>0.88080000000000003</v>
      </c>
      <c r="R137">
        <f t="shared" si="8"/>
        <v>0.88139999999999996</v>
      </c>
      <c r="S137">
        <f t="shared" si="9"/>
        <v>0.88053239678899076</v>
      </c>
      <c r="T137">
        <f t="shared" si="10"/>
        <v>0.88262004974172559</v>
      </c>
    </row>
    <row r="138" spans="1:20" x14ac:dyDescent="0.25">
      <c r="A138" s="7">
        <v>37020</v>
      </c>
      <c r="B138" s="5">
        <v>4.53</v>
      </c>
      <c r="C138" s="5">
        <v>4.66</v>
      </c>
      <c r="D138" s="5"/>
      <c r="E138" s="7">
        <v>37020</v>
      </c>
      <c r="F138" s="5">
        <v>0.88560000000000005</v>
      </c>
      <c r="G138" s="5">
        <v>0.88629999999999998</v>
      </c>
      <c r="H138" s="5"/>
      <c r="I138" s="7">
        <v>37020</v>
      </c>
      <c r="J138" s="5">
        <v>-38</v>
      </c>
      <c r="K138" s="5">
        <v>-34</v>
      </c>
      <c r="L138" s="5"/>
      <c r="M138" s="8">
        <v>37020</v>
      </c>
      <c r="N138" s="9">
        <v>4.08</v>
      </c>
      <c r="O138" s="9">
        <v>4.2</v>
      </c>
      <c r="P138" s="5"/>
      <c r="Q138">
        <f t="shared" si="7"/>
        <v>0.88180000000000003</v>
      </c>
      <c r="R138">
        <f t="shared" si="8"/>
        <v>0.88290000000000002</v>
      </c>
      <c r="S138">
        <f t="shared" si="9"/>
        <v>0.88069222243454992</v>
      </c>
      <c r="T138">
        <f t="shared" si="10"/>
        <v>0.88350196115947588</v>
      </c>
    </row>
    <row r="139" spans="1:20" x14ac:dyDescent="0.25">
      <c r="A139" s="7">
        <v>37021</v>
      </c>
      <c r="B139" s="5">
        <v>4.29</v>
      </c>
      <c r="C139" s="5">
        <v>4.41</v>
      </c>
      <c r="D139" s="5"/>
      <c r="E139" s="7">
        <v>37021</v>
      </c>
      <c r="F139" s="5">
        <v>0.88119999999999998</v>
      </c>
      <c r="G139" s="5">
        <v>0.88170000000000004</v>
      </c>
      <c r="H139" s="5"/>
      <c r="I139" s="7">
        <v>37021</v>
      </c>
      <c r="J139" s="5">
        <v>-16</v>
      </c>
      <c r="K139" s="5">
        <v>-11</v>
      </c>
      <c r="L139" s="5"/>
      <c r="M139" s="8">
        <v>37021</v>
      </c>
      <c r="N139" s="9">
        <v>4.13</v>
      </c>
      <c r="O139" s="9">
        <v>4.2300000000000004</v>
      </c>
      <c r="P139" s="5"/>
      <c r="Q139">
        <f t="shared" si="7"/>
        <v>0.87959999999999994</v>
      </c>
      <c r="R139">
        <f t="shared" si="8"/>
        <v>0.88060000000000005</v>
      </c>
      <c r="S139">
        <f t="shared" si="9"/>
        <v>0.87883685470740336</v>
      </c>
      <c r="T139">
        <f t="shared" si="10"/>
        <v>0.88119274139418935</v>
      </c>
    </row>
    <row r="140" spans="1:20" x14ac:dyDescent="0.25">
      <c r="A140" s="7">
        <v>37022</v>
      </c>
      <c r="B140" s="5">
        <v>4.28</v>
      </c>
      <c r="C140" s="5">
        <v>4.4000000000000004</v>
      </c>
      <c r="D140" s="5"/>
      <c r="E140" s="7">
        <v>37022</v>
      </c>
      <c r="F140" s="5">
        <v>0.87509999999999999</v>
      </c>
      <c r="G140" s="5">
        <v>0.87549999999999994</v>
      </c>
      <c r="H140" s="5"/>
      <c r="I140" s="7">
        <v>37022</v>
      </c>
      <c r="J140" s="5">
        <v>-10</v>
      </c>
      <c r="K140" s="5">
        <v>-7</v>
      </c>
      <c r="L140" s="5"/>
      <c r="M140" s="8">
        <v>37022</v>
      </c>
      <c r="N140" s="9">
        <v>4.18</v>
      </c>
      <c r="O140" s="9">
        <v>4.28</v>
      </c>
      <c r="P140" s="5"/>
      <c r="Q140">
        <f t="shared" ref="Q140:Q203" si="11">J140/10000+F140</f>
        <v>0.87409999999999999</v>
      </c>
      <c r="R140">
        <f t="shared" ref="R140:R203" si="12">K140/10000+G140</f>
        <v>0.87479999999999991</v>
      </c>
      <c r="S140">
        <f t="shared" ref="S140:S203" si="13">F140*(1+N140%)/(1+C140%)</f>
        <v>0.87325591954022985</v>
      </c>
      <c r="T140">
        <f t="shared" ref="T140:T203" si="14">G140*(1+O140%)/(1+B140%)</f>
        <v>0.87549999999999994</v>
      </c>
    </row>
    <row r="141" spans="1:20" x14ac:dyDescent="0.25">
      <c r="A141" s="7">
        <v>37025</v>
      </c>
      <c r="B141" s="5">
        <v>4.3899999999999997</v>
      </c>
      <c r="C141" s="5">
        <v>4.45</v>
      </c>
      <c r="D141" s="5"/>
      <c r="E141" s="7">
        <v>37025</v>
      </c>
      <c r="F141" s="5">
        <v>0.87409999999999999</v>
      </c>
      <c r="G141" s="5">
        <v>0.87460000000000004</v>
      </c>
      <c r="H141" s="5"/>
      <c r="I141" s="7">
        <v>37025</v>
      </c>
      <c r="J141" s="5">
        <v>-15</v>
      </c>
      <c r="K141" s="5">
        <v>-12</v>
      </c>
      <c r="L141" s="5"/>
      <c r="M141" s="8">
        <v>37025</v>
      </c>
      <c r="N141" s="9">
        <v>4.2</v>
      </c>
      <c r="O141" s="9">
        <v>4.3</v>
      </c>
      <c r="P141" s="5"/>
      <c r="Q141">
        <f t="shared" si="11"/>
        <v>0.87260000000000004</v>
      </c>
      <c r="R141">
        <f t="shared" si="12"/>
        <v>0.87340000000000007</v>
      </c>
      <c r="S141">
        <f t="shared" si="13"/>
        <v>0.87200785064624231</v>
      </c>
      <c r="T141">
        <f t="shared" si="14"/>
        <v>0.87384596225692113</v>
      </c>
    </row>
    <row r="142" spans="1:20" x14ac:dyDescent="0.25">
      <c r="A142" s="7">
        <v>37026</v>
      </c>
      <c r="B142" s="5">
        <v>4.37</v>
      </c>
      <c r="C142" s="5">
        <v>4.47</v>
      </c>
      <c r="D142" s="5"/>
      <c r="E142" s="7">
        <v>37026</v>
      </c>
      <c r="F142" s="5">
        <v>0.878</v>
      </c>
      <c r="G142" s="5">
        <v>0.87849999999999995</v>
      </c>
      <c r="H142" s="5"/>
      <c r="I142" s="7">
        <v>37026</v>
      </c>
      <c r="J142" s="5">
        <v>-20.5</v>
      </c>
      <c r="K142" s="5">
        <v>-19.25</v>
      </c>
      <c r="L142" s="5"/>
      <c r="M142" s="8">
        <v>37026</v>
      </c>
      <c r="N142" s="9">
        <v>4.1500000000000004</v>
      </c>
      <c r="O142" s="9">
        <v>4.2699999999999996</v>
      </c>
      <c r="P142" s="5"/>
      <c r="Q142">
        <f t="shared" si="11"/>
        <v>0.87595000000000001</v>
      </c>
      <c r="R142">
        <f t="shared" si="12"/>
        <v>0.87657499999999999</v>
      </c>
      <c r="S142">
        <f t="shared" si="13"/>
        <v>0.87531061548769995</v>
      </c>
      <c r="T142">
        <f t="shared" si="14"/>
        <v>0.87765828303152227</v>
      </c>
    </row>
    <row r="143" spans="1:20" x14ac:dyDescent="0.25">
      <c r="A143" s="7">
        <v>37027</v>
      </c>
      <c r="B143" s="5">
        <v>4.37</v>
      </c>
      <c r="C143" s="5">
        <v>4.5</v>
      </c>
      <c r="D143" s="5"/>
      <c r="E143" s="7">
        <v>37027</v>
      </c>
      <c r="F143" s="5">
        <v>0.88319999999999999</v>
      </c>
      <c r="G143" s="5">
        <v>0.88360000000000005</v>
      </c>
      <c r="H143" s="5"/>
      <c r="I143" s="7">
        <v>37027</v>
      </c>
      <c r="J143" s="5">
        <v>-20</v>
      </c>
      <c r="K143" s="5">
        <v>-18.75</v>
      </c>
      <c r="L143" s="5"/>
      <c r="M143" s="8">
        <v>37027</v>
      </c>
      <c r="N143" s="9">
        <v>4.0599999999999996</v>
      </c>
      <c r="O143" s="9">
        <v>4.18</v>
      </c>
      <c r="P143" s="5"/>
      <c r="Q143">
        <f t="shared" si="11"/>
        <v>0.88119999999999998</v>
      </c>
      <c r="R143">
        <f t="shared" si="12"/>
        <v>0.88172500000000009</v>
      </c>
      <c r="S143">
        <f t="shared" si="13"/>
        <v>0.87948126315789477</v>
      </c>
      <c r="T143">
        <f t="shared" si="14"/>
        <v>0.88199145348280161</v>
      </c>
    </row>
    <row r="144" spans="1:20" x14ac:dyDescent="0.25">
      <c r="A144" s="7">
        <v>37028</v>
      </c>
      <c r="B144" s="5">
        <v>4.3899999999999997</v>
      </c>
      <c r="C144" s="5">
        <v>4.5199999999999996</v>
      </c>
      <c r="D144" s="5"/>
      <c r="E144" s="7">
        <v>37028</v>
      </c>
      <c r="F144" s="5">
        <v>0.88239999999999996</v>
      </c>
      <c r="G144" s="5">
        <v>0.8831</v>
      </c>
      <c r="H144" s="5"/>
      <c r="I144" s="7">
        <v>37028</v>
      </c>
      <c r="J144" s="5">
        <v>-15</v>
      </c>
      <c r="K144" s="5">
        <v>-12</v>
      </c>
      <c r="L144" s="5"/>
      <c r="M144" s="8">
        <v>37028</v>
      </c>
      <c r="N144" s="9">
        <v>4.18</v>
      </c>
      <c r="O144" s="9">
        <v>4.3</v>
      </c>
      <c r="P144" s="5"/>
      <c r="Q144">
        <f t="shared" si="11"/>
        <v>0.88090000000000002</v>
      </c>
      <c r="R144">
        <f t="shared" si="12"/>
        <v>0.88190000000000002</v>
      </c>
      <c r="S144">
        <f t="shared" si="13"/>
        <v>0.87952958285495608</v>
      </c>
      <c r="T144">
        <f t="shared" si="14"/>
        <v>0.88233863396877088</v>
      </c>
    </row>
    <row r="145" spans="1:20" x14ac:dyDescent="0.25">
      <c r="A145" s="7">
        <v>37029</v>
      </c>
      <c r="B145" s="5">
        <v>4.4400000000000004</v>
      </c>
      <c r="C145" s="5">
        <v>4.57</v>
      </c>
      <c r="D145" s="5"/>
      <c r="E145" s="7">
        <v>37029</v>
      </c>
      <c r="F145" s="5">
        <v>0.88119999999999998</v>
      </c>
      <c r="G145" s="5">
        <v>0.88160000000000005</v>
      </c>
      <c r="H145" s="5"/>
      <c r="I145" s="7">
        <v>37029</v>
      </c>
      <c r="J145" s="5">
        <v>-16</v>
      </c>
      <c r="K145" s="5">
        <v>-14.5</v>
      </c>
      <c r="L145" s="5"/>
      <c r="M145" s="8">
        <v>37029</v>
      </c>
      <c r="N145" s="9">
        <v>4.26</v>
      </c>
      <c r="O145" s="9">
        <v>4.38</v>
      </c>
      <c r="P145" s="5"/>
      <c r="Q145">
        <f t="shared" si="11"/>
        <v>0.87959999999999994</v>
      </c>
      <c r="R145">
        <f t="shared" si="12"/>
        <v>0.8801500000000001</v>
      </c>
      <c r="S145">
        <f t="shared" si="13"/>
        <v>0.87858766376589825</v>
      </c>
      <c r="T145">
        <f t="shared" si="14"/>
        <v>0.88109352738414415</v>
      </c>
    </row>
    <row r="146" spans="1:20" x14ac:dyDescent="0.25">
      <c r="A146" s="7">
        <v>37032</v>
      </c>
      <c r="B146" s="5">
        <v>4.4000000000000004</v>
      </c>
      <c r="C146" s="5">
        <v>4.53</v>
      </c>
      <c r="D146" s="5"/>
      <c r="E146" s="7">
        <v>37032</v>
      </c>
      <c r="F146" s="5">
        <v>0.87639999999999996</v>
      </c>
      <c r="G146" s="5">
        <v>0.87709999999999999</v>
      </c>
      <c r="H146" s="5"/>
      <c r="I146" s="7">
        <v>37032</v>
      </c>
      <c r="J146" s="5">
        <v>-12</v>
      </c>
      <c r="K146" s="5">
        <v>-9</v>
      </c>
      <c r="L146" s="5"/>
      <c r="M146" s="8">
        <v>37032</v>
      </c>
      <c r="N146" s="9">
        <v>4.26</v>
      </c>
      <c r="O146" s="9">
        <v>4.38</v>
      </c>
      <c r="P146" s="5"/>
      <c r="Q146">
        <f t="shared" si="11"/>
        <v>0.87519999999999998</v>
      </c>
      <c r="R146">
        <f t="shared" si="12"/>
        <v>0.87619999999999998</v>
      </c>
      <c r="S146">
        <f t="shared" si="13"/>
        <v>0.87413626710035397</v>
      </c>
      <c r="T146">
        <f t="shared" si="14"/>
        <v>0.87693197318007665</v>
      </c>
    </row>
    <row r="147" spans="1:20" x14ac:dyDescent="0.25">
      <c r="A147" s="7">
        <v>37033</v>
      </c>
      <c r="B147" s="5">
        <v>4.41</v>
      </c>
      <c r="C147" s="5">
        <v>4.43</v>
      </c>
      <c r="D147" s="5"/>
      <c r="E147" s="7">
        <v>37033</v>
      </c>
      <c r="F147" s="5">
        <v>0.86480000000000001</v>
      </c>
      <c r="G147" s="5">
        <v>0.86529999999999996</v>
      </c>
      <c r="H147" s="5"/>
      <c r="I147" s="7">
        <v>37033</v>
      </c>
      <c r="J147" s="5">
        <v>-18</v>
      </c>
      <c r="K147" s="5">
        <v>-15</v>
      </c>
      <c r="L147" s="5"/>
      <c r="M147" s="8">
        <v>37033</v>
      </c>
      <c r="N147" s="9">
        <v>4.24</v>
      </c>
      <c r="O147" s="9">
        <v>4.34</v>
      </c>
      <c r="P147" s="5"/>
      <c r="Q147">
        <f t="shared" si="11"/>
        <v>0.86299999999999999</v>
      </c>
      <c r="R147">
        <f t="shared" si="12"/>
        <v>0.86380000000000001</v>
      </c>
      <c r="S147">
        <f t="shared" si="13"/>
        <v>0.86322658239969352</v>
      </c>
      <c r="T147">
        <f t="shared" si="14"/>
        <v>0.86471987357532809</v>
      </c>
    </row>
    <row r="148" spans="1:20" x14ac:dyDescent="0.25">
      <c r="A148" s="7">
        <v>37034</v>
      </c>
      <c r="B148" s="5">
        <v>4.45</v>
      </c>
      <c r="C148" s="5">
        <v>4.57</v>
      </c>
      <c r="D148" s="5"/>
      <c r="E148" s="7">
        <v>37034</v>
      </c>
      <c r="F148" s="5">
        <v>0.85629999999999995</v>
      </c>
      <c r="G148" s="5">
        <v>0.85680000000000001</v>
      </c>
      <c r="H148" s="5"/>
      <c r="I148" s="7">
        <v>37034</v>
      </c>
      <c r="J148" s="5">
        <v>-20</v>
      </c>
      <c r="K148" s="5">
        <v>-17</v>
      </c>
      <c r="L148" s="5"/>
      <c r="M148" s="8">
        <v>37034</v>
      </c>
      <c r="N148" s="9">
        <v>4.2</v>
      </c>
      <c r="O148" s="9">
        <v>4.32</v>
      </c>
      <c r="P148" s="5"/>
      <c r="Q148">
        <f t="shared" si="11"/>
        <v>0.85429999999999995</v>
      </c>
      <c r="R148">
        <f t="shared" si="12"/>
        <v>0.85509999999999997</v>
      </c>
      <c r="S148">
        <f t="shared" si="13"/>
        <v>0.85327015396385186</v>
      </c>
      <c r="T148">
        <f t="shared" si="14"/>
        <v>0.85573361416945903</v>
      </c>
    </row>
    <row r="149" spans="1:20" x14ac:dyDescent="0.25">
      <c r="A149" s="7">
        <v>37035</v>
      </c>
      <c r="B149" s="5">
        <v>4.42</v>
      </c>
      <c r="C149" s="5">
        <v>4.5199999999999996</v>
      </c>
      <c r="D149" s="5"/>
      <c r="E149" s="7">
        <v>37035</v>
      </c>
      <c r="F149" s="5">
        <v>0.85660000000000003</v>
      </c>
      <c r="G149" s="5">
        <v>0.85709999999999997</v>
      </c>
      <c r="H149" s="5"/>
      <c r="I149" s="7">
        <v>37035</v>
      </c>
      <c r="J149" s="5">
        <v>-15.75</v>
      </c>
      <c r="K149" s="5">
        <v>-14.5</v>
      </c>
      <c r="L149" s="5"/>
      <c r="M149" s="8">
        <v>37035</v>
      </c>
      <c r="N149" s="9">
        <v>4.16</v>
      </c>
      <c r="O149" s="9">
        <v>4.25</v>
      </c>
      <c r="P149" s="5"/>
      <c r="Q149">
        <f t="shared" si="11"/>
        <v>0.85502500000000003</v>
      </c>
      <c r="R149">
        <f t="shared" si="12"/>
        <v>0.85565000000000002</v>
      </c>
      <c r="S149">
        <f t="shared" si="13"/>
        <v>0.85364959816303121</v>
      </c>
      <c r="T149">
        <f t="shared" si="14"/>
        <v>0.85570460639724177</v>
      </c>
    </row>
    <row r="150" spans="1:20" x14ac:dyDescent="0.25">
      <c r="A150" s="7">
        <v>37036</v>
      </c>
      <c r="B150" s="5">
        <v>4.42</v>
      </c>
      <c r="C150" s="5">
        <v>4.55</v>
      </c>
      <c r="D150" s="5"/>
      <c r="E150" s="7">
        <v>37036</v>
      </c>
      <c r="F150" s="5">
        <v>0.86080000000000001</v>
      </c>
      <c r="G150" s="5">
        <v>0.86150000000000004</v>
      </c>
      <c r="H150" s="5"/>
      <c r="I150" s="7">
        <v>37036</v>
      </c>
      <c r="J150" s="5">
        <v>-21.3</v>
      </c>
      <c r="K150" s="5">
        <v>-18.8</v>
      </c>
      <c r="L150" s="5"/>
      <c r="M150" s="8">
        <v>37036</v>
      </c>
      <c r="N150" s="9">
        <v>4.18</v>
      </c>
      <c r="O150" s="9">
        <v>4.24</v>
      </c>
      <c r="P150" s="5"/>
      <c r="Q150">
        <f t="shared" si="11"/>
        <v>0.85867000000000004</v>
      </c>
      <c r="R150">
        <f t="shared" si="12"/>
        <v>0.85962000000000005</v>
      </c>
      <c r="S150">
        <f t="shared" si="13"/>
        <v>0.85775364897178374</v>
      </c>
      <c r="T150">
        <f t="shared" si="14"/>
        <v>0.86001493966673048</v>
      </c>
    </row>
    <row r="151" spans="1:20" x14ac:dyDescent="0.25">
      <c r="A151" s="7">
        <v>37039</v>
      </c>
      <c r="B151" s="5">
        <v>4.37</v>
      </c>
      <c r="C151" s="5">
        <v>4.5</v>
      </c>
      <c r="D151" s="5"/>
      <c r="E151" s="7">
        <v>37039</v>
      </c>
      <c r="F151" s="5">
        <v>0.86</v>
      </c>
      <c r="G151" s="5">
        <v>0.86050000000000004</v>
      </c>
      <c r="H151" s="5"/>
      <c r="I151" s="7">
        <v>37039</v>
      </c>
      <c r="J151" s="5">
        <v>-19</v>
      </c>
      <c r="K151" s="5">
        <v>-16</v>
      </c>
      <c r="L151" s="5"/>
      <c r="M151" s="8">
        <v>37039</v>
      </c>
      <c r="N151" s="9">
        <v>4.18</v>
      </c>
      <c r="O151" s="9">
        <v>4.28</v>
      </c>
      <c r="P151" s="5"/>
      <c r="Q151">
        <f t="shared" si="11"/>
        <v>0.85809999999999997</v>
      </c>
      <c r="R151">
        <f t="shared" si="12"/>
        <v>0.8589</v>
      </c>
      <c r="S151">
        <f t="shared" si="13"/>
        <v>0.85736650717703367</v>
      </c>
      <c r="T151">
        <f t="shared" si="14"/>
        <v>0.85975797643000862</v>
      </c>
    </row>
    <row r="152" spans="1:20" x14ac:dyDescent="0.25">
      <c r="A152" s="7">
        <v>37040</v>
      </c>
      <c r="B152" s="5">
        <v>4.3899999999999997</v>
      </c>
      <c r="C152" s="5">
        <v>4.51</v>
      </c>
      <c r="D152" s="5"/>
      <c r="E152" s="7">
        <v>37040</v>
      </c>
      <c r="F152" s="5">
        <v>0.85540000000000005</v>
      </c>
      <c r="G152" s="5">
        <v>0.85609999999999997</v>
      </c>
      <c r="H152" s="5"/>
      <c r="I152" s="7">
        <v>37040</v>
      </c>
      <c r="J152" s="5">
        <v>-19</v>
      </c>
      <c r="K152" s="5">
        <v>-15</v>
      </c>
      <c r="L152" s="5"/>
      <c r="M152" s="8">
        <v>37040</v>
      </c>
      <c r="N152" s="9">
        <v>4.16</v>
      </c>
      <c r="O152" s="9">
        <v>4.28</v>
      </c>
      <c r="P152" s="5"/>
      <c r="Q152">
        <f t="shared" si="11"/>
        <v>0.85350000000000004</v>
      </c>
      <c r="R152">
        <f t="shared" si="12"/>
        <v>0.85460000000000003</v>
      </c>
      <c r="S152">
        <f t="shared" si="13"/>
        <v>0.85253529805760231</v>
      </c>
      <c r="T152">
        <f t="shared" si="14"/>
        <v>0.85519789251844036</v>
      </c>
    </row>
    <row r="153" spans="1:20" x14ac:dyDescent="0.25">
      <c r="A153" s="7">
        <v>37041</v>
      </c>
      <c r="B153" s="5">
        <v>4.37</v>
      </c>
      <c r="C153" s="5">
        <v>4.49</v>
      </c>
      <c r="D153" s="5"/>
      <c r="E153" s="7">
        <v>37041</v>
      </c>
      <c r="F153" s="5">
        <v>0.85640000000000005</v>
      </c>
      <c r="G153" s="5">
        <v>0.85709999999999997</v>
      </c>
      <c r="H153" s="5"/>
      <c r="I153" s="7">
        <v>37041</v>
      </c>
      <c r="J153" s="5">
        <v>-15</v>
      </c>
      <c r="K153" s="5">
        <v>-12</v>
      </c>
      <c r="L153" s="5"/>
      <c r="M153" s="8">
        <v>37041</v>
      </c>
      <c r="N153" s="9">
        <v>4.18</v>
      </c>
      <c r="O153" s="9">
        <v>4.28</v>
      </c>
      <c r="P153" s="5"/>
      <c r="Q153">
        <f t="shared" si="11"/>
        <v>0.8549000000000001</v>
      </c>
      <c r="R153">
        <f t="shared" si="12"/>
        <v>0.85589999999999999</v>
      </c>
      <c r="S153">
        <f t="shared" si="13"/>
        <v>0.85385924011867176</v>
      </c>
      <c r="T153">
        <f t="shared" si="14"/>
        <v>0.85636090830698464</v>
      </c>
    </row>
    <row r="154" spans="1:20" x14ac:dyDescent="0.25">
      <c r="A154" s="7">
        <v>37042</v>
      </c>
      <c r="B154" s="5">
        <v>4.41</v>
      </c>
      <c r="C154" s="5">
        <v>4.46</v>
      </c>
      <c r="D154" s="5"/>
      <c r="E154" s="7">
        <v>37042</v>
      </c>
      <c r="F154" s="5">
        <v>0.84560000000000002</v>
      </c>
      <c r="G154" s="5">
        <v>0.84630000000000005</v>
      </c>
      <c r="H154" s="5"/>
      <c r="I154" s="7">
        <v>37042</v>
      </c>
      <c r="J154" s="5">
        <v>-22</v>
      </c>
      <c r="K154" s="5">
        <v>-20</v>
      </c>
      <c r="L154" s="5"/>
      <c r="M154" s="8">
        <v>37042</v>
      </c>
      <c r="N154" s="9">
        <v>4.1100000000000003</v>
      </c>
      <c r="O154" s="9">
        <v>4.2300000000000004</v>
      </c>
      <c r="P154" s="5"/>
      <c r="Q154">
        <f t="shared" si="11"/>
        <v>0.84340000000000004</v>
      </c>
      <c r="R154">
        <f t="shared" si="12"/>
        <v>0.84430000000000005</v>
      </c>
      <c r="S154">
        <f t="shared" si="13"/>
        <v>0.84276676239708981</v>
      </c>
      <c r="T154">
        <f t="shared" si="14"/>
        <v>0.84484100181974908</v>
      </c>
    </row>
    <row r="155" spans="1:20" x14ac:dyDescent="0.25">
      <c r="A155" s="7">
        <v>37043</v>
      </c>
      <c r="B155" s="5">
        <v>4.3</v>
      </c>
      <c r="C155" s="5">
        <v>4.3600000000000003</v>
      </c>
      <c r="D155" s="5"/>
      <c r="E155" s="7">
        <v>37043</v>
      </c>
      <c r="F155" s="5">
        <v>0.84740000000000004</v>
      </c>
      <c r="G155" s="5">
        <v>0.84789999999999999</v>
      </c>
      <c r="H155" s="5"/>
      <c r="I155" s="7">
        <v>37043</v>
      </c>
      <c r="J155" s="5">
        <v>-19</v>
      </c>
      <c r="K155" s="5">
        <v>-16</v>
      </c>
      <c r="L155" s="5"/>
      <c r="M155" s="8">
        <v>37043</v>
      </c>
      <c r="N155" s="9">
        <v>4.07</v>
      </c>
      <c r="O155" s="9">
        <v>4.17</v>
      </c>
      <c r="P155" s="5"/>
      <c r="Q155">
        <f t="shared" si="11"/>
        <v>0.84550000000000003</v>
      </c>
      <c r="R155">
        <f t="shared" si="12"/>
        <v>0.84629999999999994</v>
      </c>
      <c r="S155">
        <f t="shared" si="13"/>
        <v>0.84504520889229584</v>
      </c>
      <c r="T155">
        <f t="shared" si="14"/>
        <v>0.84684317353787164</v>
      </c>
    </row>
    <row r="156" spans="1:20" x14ac:dyDescent="0.25">
      <c r="A156" s="7">
        <v>37046</v>
      </c>
      <c r="B156" s="5">
        <v>4.2699999999999996</v>
      </c>
      <c r="C156" s="5">
        <v>4.4000000000000004</v>
      </c>
      <c r="D156" s="5"/>
      <c r="E156" s="7">
        <v>37046</v>
      </c>
      <c r="F156" s="5">
        <v>0.84630000000000005</v>
      </c>
      <c r="G156" s="5">
        <v>0.84670000000000001</v>
      </c>
      <c r="H156" s="5"/>
      <c r="I156" s="7">
        <v>37046</v>
      </c>
      <c r="J156" s="5">
        <v>-17</v>
      </c>
      <c r="K156" s="5">
        <v>-14</v>
      </c>
      <c r="L156" s="5"/>
      <c r="M156" s="8">
        <v>37046</v>
      </c>
      <c r="N156" s="9">
        <v>4.0999999999999996</v>
      </c>
      <c r="O156" s="9">
        <v>4.16</v>
      </c>
      <c r="P156" s="5"/>
      <c r="Q156">
        <f t="shared" si="11"/>
        <v>0.84460000000000002</v>
      </c>
      <c r="R156">
        <f t="shared" si="12"/>
        <v>0.84530000000000005</v>
      </c>
      <c r="S156">
        <f t="shared" si="13"/>
        <v>0.8438681034482759</v>
      </c>
      <c r="T156">
        <f t="shared" si="14"/>
        <v>0.84580677088328382</v>
      </c>
    </row>
    <row r="157" spans="1:20" x14ac:dyDescent="0.25">
      <c r="A157" s="7">
        <v>37047</v>
      </c>
      <c r="B157" s="5">
        <v>4.22</v>
      </c>
      <c r="C157" s="5">
        <v>4.3499999999999996</v>
      </c>
      <c r="D157" s="5"/>
      <c r="E157" s="7">
        <v>37047</v>
      </c>
      <c r="F157" s="5">
        <v>0.85389999999999999</v>
      </c>
      <c r="G157" s="5">
        <v>0.85440000000000005</v>
      </c>
      <c r="H157" s="5"/>
      <c r="I157" s="7">
        <v>37047</v>
      </c>
      <c r="J157" s="5">
        <v>-12.5</v>
      </c>
      <c r="K157" s="5">
        <v>-11.25</v>
      </c>
      <c r="L157" s="5"/>
      <c r="M157" s="8">
        <v>37047</v>
      </c>
      <c r="N157" s="9">
        <v>4.0999999999999996</v>
      </c>
      <c r="O157" s="9">
        <v>4.16</v>
      </c>
      <c r="P157" s="5"/>
      <c r="Q157">
        <f t="shared" si="11"/>
        <v>0.85265000000000002</v>
      </c>
      <c r="R157">
        <f t="shared" si="12"/>
        <v>0.85327500000000001</v>
      </c>
      <c r="S157">
        <f t="shared" si="13"/>
        <v>0.85185424053665537</v>
      </c>
      <c r="T157">
        <f t="shared" si="14"/>
        <v>0.85390811744386885</v>
      </c>
    </row>
    <row r="158" spans="1:20" x14ac:dyDescent="0.25">
      <c r="A158" s="7">
        <v>37048</v>
      </c>
      <c r="B158" s="5">
        <v>4.18</v>
      </c>
      <c r="C158" s="5">
        <v>4.28</v>
      </c>
      <c r="D158" s="5"/>
      <c r="E158" s="7">
        <v>37048</v>
      </c>
      <c r="F158" s="5">
        <v>0.84760000000000002</v>
      </c>
      <c r="G158" s="5">
        <v>0.84799999999999998</v>
      </c>
      <c r="H158" s="5"/>
      <c r="I158" s="7">
        <v>37048</v>
      </c>
      <c r="J158" s="5">
        <v>-14</v>
      </c>
      <c r="K158" s="5">
        <v>-12.75</v>
      </c>
      <c r="L158" s="5"/>
      <c r="M158" s="8">
        <v>37048</v>
      </c>
      <c r="N158" s="9">
        <v>4.08</v>
      </c>
      <c r="O158" s="9">
        <v>4.1399999999999997</v>
      </c>
      <c r="P158" s="5"/>
      <c r="Q158">
        <f t="shared" si="11"/>
        <v>0.84620000000000006</v>
      </c>
      <c r="R158">
        <f t="shared" si="12"/>
        <v>0.84672499999999995</v>
      </c>
      <c r="S158">
        <f t="shared" si="13"/>
        <v>0.84597437667817421</v>
      </c>
      <c r="T158">
        <f t="shared" si="14"/>
        <v>0.84767440967556151</v>
      </c>
    </row>
    <row r="159" spans="1:20" x14ac:dyDescent="0.25">
      <c r="A159" s="7">
        <v>37049</v>
      </c>
      <c r="B159" s="5">
        <v>4.2699999999999996</v>
      </c>
      <c r="C159" s="5">
        <v>4.3899999999999997</v>
      </c>
      <c r="D159" s="5"/>
      <c r="E159" s="7">
        <v>37049</v>
      </c>
      <c r="F159" s="5">
        <v>0.85040000000000004</v>
      </c>
      <c r="G159" s="5">
        <v>0.8508</v>
      </c>
      <c r="H159" s="5"/>
      <c r="I159" s="7">
        <v>37049</v>
      </c>
      <c r="J159" s="5">
        <v>-16.5</v>
      </c>
      <c r="K159" s="5">
        <v>-15.25</v>
      </c>
      <c r="L159" s="5"/>
      <c r="M159" s="8">
        <v>37049</v>
      </c>
      <c r="N159" s="9">
        <v>4.05</v>
      </c>
      <c r="O159" s="9">
        <v>4.17</v>
      </c>
      <c r="P159" s="5"/>
      <c r="Q159">
        <f t="shared" si="11"/>
        <v>0.84875</v>
      </c>
      <c r="R159">
        <f t="shared" si="12"/>
        <v>0.849275</v>
      </c>
      <c r="S159">
        <f t="shared" si="13"/>
        <v>0.84763023278091765</v>
      </c>
      <c r="T159">
        <f t="shared" si="14"/>
        <v>0.84998404143090067</v>
      </c>
    </row>
    <row r="160" spans="1:20" x14ac:dyDescent="0.25">
      <c r="A160" s="7">
        <v>37050</v>
      </c>
      <c r="B160" s="5">
        <v>4.29</v>
      </c>
      <c r="C160" s="5">
        <v>4.3499999999999996</v>
      </c>
      <c r="D160" s="5"/>
      <c r="E160" s="7">
        <v>37050</v>
      </c>
      <c r="F160" s="5">
        <v>0.85060000000000002</v>
      </c>
      <c r="G160" s="5">
        <v>0.85099999999999998</v>
      </c>
      <c r="H160" s="5"/>
      <c r="I160" s="7">
        <v>37050</v>
      </c>
      <c r="J160" s="5">
        <v>-17.5</v>
      </c>
      <c r="K160" s="5">
        <v>-15</v>
      </c>
      <c r="L160" s="5"/>
      <c r="M160" s="8">
        <v>37050</v>
      </c>
      <c r="N160" s="9">
        <v>4.0599999999999996</v>
      </c>
      <c r="O160" s="9">
        <v>4.16</v>
      </c>
      <c r="P160" s="5"/>
      <c r="Q160">
        <f t="shared" si="11"/>
        <v>0.84884999999999999</v>
      </c>
      <c r="R160">
        <f t="shared" si="12"/>
        <v>0.84950000000000003</v>
      </c>
      <c r="S160">
        <f t="shared" si="13"/>
        <v>0.84823609008145662</v>
      </c>
      <c r="T160">
        <f t="shared" si="14"/>
        <v>0.84993920797775435</v>
      </c>
    </row>
    <row r="161" spans="1:20" x14ac:dyDescent="0.25">
      <c r="A161" s="7">
        <v>37053</v>
      </c>
      <c r="B161" s="5">
        <v>4.26</v>
      </c>
      <c r="C161" s="5">
        <v>4.3600000000000003</v>
      </c>
      <c r="D161" s="5"/>
      <c r="E161" s="7">
        <v>37053</v>
      </c>
      <c r="F161" s="5">
        <v>0.84299999999999997</v>
      </c>
      <c r="G161" s="5">
        <v>0.84340000000000004</v>
      </c>
      <c r="H161" s="5"/>
      <c r="I161" s="7">
        <v>37053</v>
      </c>
      <c r="J161" s="5">
        <v>-20</v>
      </c>
      <c r="K161" s="5">
        <v>-17</v>
      </c>
      <c r="L161" s="5"/>
      <c r="M161" s="8">
        <v>37053</v>
      </c>
      <c r="N161" s="9">
        <v>4.0199999999999996</v>
      </c>
      <c r="O161" s="9">
        <v>4.12</v>
      </c>
      <c r="P161" s="5"/>
      <c r="Q161">
        <f t="shared" si="11"/>
        <v>0.84099999999999997</v>
      </c>
      <c r="R161">
        <f t="shared" si="12"/>
        <v>0.8417</v>
      </c>
      <c r="S161">
        <f t="shared" si="13"/>
        <v>0.84025354541970099</v>
      </c>
      <c r="T161">
        <f t="shared" si="14"/>
        <v>0.84226748513332061</v>
      </c>
    </row>
    <row r="162" spans="1:20" x14ac:dyDescent="0.25">
      <c r="A162" s="7">
        <v>37054</v>
      </c>
      <c r="B162" s="5">
        <v>4.29</v>
      </c>
      <c r="C162" s="5">
        <v>4.41</v>
      </c>
      <c r="D162" s="5"/>
      <c r="E162" s="7">
        <v>37054</v>
      </c>
      <c r="F162" s="5">
        <v>0.85299999999999998</v>
      </c>
      <c r="G162" s="5">
        <v>0.85340000000000005</v>
      </c>
      <c r="H162" s="5"/>
      <c r="I162" s="7">
        <v>37054</v>
      </c>
      <c r="J162" s="5">
        <v>-22.5</v>
      </c>
      <c r="K162" s="5">
        <v>-21.25</v>
      </c>
      <c r="L162" s="5"/>
      <c r="M162" s="8">
        <v>37054</v>
      </c>
      <c r="N162" s="9">
        <v>3.99</v>
      </c>
      <c r="O162" s="9">
        <v>4.1100000000000003</v>
      </c>
      <c r="P162" s="5"/>
      <c r="Q162">
        <f t="shared" si="11"/>
        <v>0.85075000000000001</v>
      </c>
      <c r="R162">
        <f t="shared" si="12"/>
        <v>0.851275</v>
      </c>
      <c r="S162">
        <f t="shared" si="13"/>
        <v>0.84956871947131507</v>
      </c>
      <c r="T162">
        <f t="shared" si="14"/>
        <v>0.85192706875059931</v>
      </c>
    </row>
    <row r="163" spans="1:20" x14ac:dyDescent="0.25">
      <c r="A163" s="7">
        <v>37055</v>
      </c>
      <c r="B163" s="5">
        <v>4.2699999999999996</v>
      </c>
      <c r="C163" s="5">
        <v>4.37</v>
      </c>
      <c r="D163" s="5"/>
      <c r="E163" s="7">
        <v>37055</v>
      </c>
      <c r="F163" s="5">
        <v>0.85450000000000004</v>
      </c>
      <c r="G163" s="5">
        <v>0.85499999999999998</v>
      </c>
      <c r="H163" s="5"/>
      <c r="I163" s="7">
        <v>37055</v>
      </c>
      <c r="J163" s="5">
        <v>-25.75</v>
      </c>
      <c r="K163" s="5">
        <v>-24.5</v>
      </c>
      <c r="L163" s="5"/>
      <c r="M163" s="8">
        <v>37055</v>
      </c>
      <c r="N163" s="9">
        <v>4.0199999999999996</v>
      </c>
      <c r="O163" s="9">
        <v>4.1399999999999997</v>
      </c>
      <c r="P163" s="5"/>
      <c r="Q163">
        <f t="shared" si="11"/>
        <v>0.85192500000000004</v>
      </c>
      <c r="R163">
        <f t="shared" si="12"/>
        <v>0.85255000000000003</v>
      </c>
      <c r="S163">
        <f t="shared" si="13"/>
        <v>0.85163447350771293</v>
      </c>
      <c r="T163">
        <f t="shared" si="14"/>
        <v>0.85393401745468511</v>
      </c>
    </row>
    <row r="164" spans="1:20" x14ac:dyDescent="0.25">
      <c r="A164" s="7">
        <v>37056</v>
      </c>
      <c r="B164" s="5">
        <v>4.3</v>
      </c>
      <c r="C164" s="5">
        <v>4.42</v>
      </c>
      <c r="D164" s="5"/>
      <c r="E164" s="7">
        <v>37056</v>
      </c>
      <c r="F164" s="5">
        <v>0.86209999999999998</v>
      </c>
      <c r="G164" s="5">
        <v>0.86260000000000003</v>
      </c>
      <c r="H164" s="5"/>
      <c r="I164" s="7">
        <v>37056</v>
      </c>
      <c r="J164" s="5">
        <v>-28</v>
      </c>
      <c r="K164" s="5">
        <v>-25</v>
      </c>
      <c r="L164" s="5"/>
      <c r="M164" s="8">
        <v>37056</v>
      </c>
      <c r="N164" s="9">
        <v>3.92</v>
      </c>
      <c r="O164" s="9">
        <v>4.04</v>
      </c>
      <c r="P164" s="5"/>
      <c r="Q164">
        <f t="shared" si="11"/>
        <v>0.85929999999999995</v>
      </c>
      <c r="R164">
        <f t="shared" si="12"/>
        <v>0.86010000000000009</v>
      </c>
      <c r="S164">
        <f t="shared" si="13"/>
        <v>0.8579719593947519</v>
      </c>
      <c r="T164">
        <f t="shared" si="14"/>
        <v>0.86044970278044108</v>
      </c>
    </row>
    <row r="165" spans="1:20" x14ac:dyDescent="0.25">
      <c r="A165" s="7">
        <v>37057</v>
      </c>
      <c r="B165" s="5">
        <v>4.32</v>
      </c>
      <c r="C165" s="5">
        <v>4.49</v>
      </c>
      <c r="D165" s="5"/>
      <c r="E165" s="7">
        <v>37057</v>
      </c>
      <c r="F165" s="5">
        <v>0.86109999999999998</v>
      </c>
      <c r="G165" s="5">
        <v>0.86180000000000001</v>
      </c>
      <c r="H165" s="5"/>
      <c r="I165" s="7">
        <v>37057</v>
      </c>
      <c r="J165" s="5">
        <v>-32</v>
      </c>
      <c r="K165" s="5">
        <v>-28</v>
      </c>
      <c r="L165" s="5"/>
      <c r="M165" s="8">
        <v>37057</v>
      </c>
      <c r="N165" s="9">
        <v>3.88</v>
      </c>
      <c r="O165" s="9">
        <v>4</v>
      </c>
      <c r="P165" s="5"/>
      <c r="Q165">
        <f t="shared" si="11"/>
        <v>0.8579</v>
      </c>
      <c r="R165">
        <f t="shared" si="12"/>
        <v>0.85899999999999999</v>
      </c>
      <c r="S165">
        <f t="shared" si="13"/>
        <v>0.85607300220116755</v>
      </c>
      <c r="T165">
        <f t="shared" si="14"/>
        <v>0.8591564417177916</v>
      </c>
    </row>
    <row r="166" spans="1:20" x14ac:dyDescent="0.25">
      <c r="A166" s="7">
        <v>37060</v>
      </c>
      <c r="B166" s="5">
        <v>4.26</v>
      </c>
      <c r="C166" s="5">
        <v>4.3899999999999997</v>
      </c>
      <c r="D166" s="5"/>
      <c r="E166" s="7">
        <v>37060</v>
      </c>
      <c r="F166" s="5">
        <v>0.86060000000000003</v>
      </c>
      <c r="G166" s="5">
        <v>0.86099999999999999</v>
      </c>
      <c r="H166" s="5"/>
      <c r="I166" s="7">
        <v>37060</v>
      </c>
      <c r="J166" s="5">
        <v>-32.9</v>
      </c>
      <c r="K166" s="5">
        <v>-31.4</v>
      </c>
      <c r="L166" s="5"/>
      <c r="M166" s="8">
        <v>37060</v>
      </c>
      <c r="N166" s="9">
        <v>3.84</v>
      </c>
      <c r="O166" s="9">
        <v>3.96</v>
      </c>
      <c r="P166" s="5"/>
      <c r="Q166">
        <f t="shared" si="11"/>
        <v>0.85731000000000002</v>
      </c>
      <c r="R166">
        <f t="shared" si="12"/>
        <v>0.85785999999999996</v>
      </c>
      <c r="S166">
        <f t="shared" si="13"/>
        <v>0.85606575342465752</v>
      </c>
      <c r="T166">
        <f t="shared" si="14"/>
        <v>0.85852253980433546</v>
      </c>
    </row>
    <row r="167" spans="1:20" x14ac:dyDescent="0.25">
      <c r="A167" s="7">
        <v>37061</v>
      </c>
      <c r="B167" s="5">
        <v>4.2699999999999996</v>
      </c>
      <c r="C167" s="5">
        <v>4.4000000000000004</v>
      </c>
      <c r="D167" s="5"/>
      <c r="E167" s="7">
        <v>37061</v>
      </c>
      <c r="F167" s="5">
        <v>0.85370000000000001</v>
      </c>
      <c r="G167" s="5">
        <v>0.85409999999999997</v>
      </c>
      <c r="H167" s="5"/>
      <c r="I167" s="7">
        <v>37061</v>
      </c>
      <c r="J167" s="5">
        <v>-32.25</v>
      </c>
      <c r="K167" s="5">
        <v>-31</v>
      </c>
      <c r="L167" s="5"/>
      <c r="M167" s="8">
        <v>37061</v>
      </c>
      <c r="N167" s="9">
        <v>3.84</v>
      </c>
      <c r="O167" s="9">
        <v>3.96</v>
      </c>
      <c r="P167" s="5"/>
      <c r="Q167">
        <f t="shared" si="11"/>
        <v>0.85047499999999998</v>
      </c>
      <c r="R167">
        <f t="shared" si="12"/>
        <v>0.85099999999999998</v>
      </c>
      <c r="S167">
        <f t="shared" si="13"/>
        <v>0.84912076628352495</v>
      </c>
      <c r="T167">
        <f t="shared" si="14"/>
        <v>0.85156071736837058</v>
      </c>
    </row>
    <row r="168" spans="1:20" x14ac:dyDescent="0.25">
      <c r="A168" s="7">
        <v>37062</v>
      </c>
      <c r="B168" s="5">
        <v>4.24</v>
      </c>
      <c r="C168" s="5">
        <v>4.34</v>
      </c>
      <c r="D168" s="5"/>
      <c r="E168" s="7">
        <v>37062</v>
      </c>
      <c r="F168" s="5">
        <v>0.85440000000000005</v>
      </c>
      <c r="G168" s="5">
        <v>0.85489999999999999</v>
      </c>
      <c r="H168" s="5"/>
      <c r="I168" s="7">
        <v>37062</v>
      </c>
      <c r="J168" s="5">
        <v>-31</v>
      </c>
      <c r="K168" s="5">
        <v>-28</v>
      </c>
      <c r="L168" s="5"/>
      <c r="M168" s="8">
        <v>37062</v>
      </c>
      <c r="N168" s="9">
        <v>3.86</v>
      </c>
      <c r="O168" s="9">
        <v>3.92</v>
      </c>
      <c r="P168" s="5"/>
      <c r="Q168">
        <f t="shared" si="11"/>
        <v>0.85130000000000006</v>
      </c>
      <c r="R168">
        <f t="shared" si="12"/>
        <v>0.85209999999999997</v>
      </c>
      <c r="S168">
        <f t="shared" si="13"/>
        <v>0.85046946520989064</v>
      </c>
      <c r="T168">
        <f t="shared" si="14"/>
        <v>0.8522755947812739</v>
      </c>
    </row>
    <row r="169" spans="1:20" x14ac:dyDescent="0.25">
      <c r="A169" s="7">
        <v>37063</v>
      </c>
      <c r="B169" s="5">
        <v>4.22</v>
      </c>
      <c r="C169" s="5">
        <v>4.3499999999999996</v>
      </c>
      <c r="D169" s="5"/>
      <c r="E169" s="7">
        <v>37063</v>
      </c>
      <c r="F169" s="5">
        <v>0.85409999999999997</v>
      </c>
      <c r="G169" s="5">
        <v>0.85460000000000003</v>
      </c>
      <c r="H169" s="5"/>
      <c r="I169" s="7">
        <v>37063</v>
      </c>
      <c r="J169" s="5">
        <v>-31.5</v>
      </c>
      <c r="K169" s="5">
        <v>-29</v>
      </c>
      <c r="L169" s="5"/>
      <c r="M169" s="8">
        <v>37063</v>
      </c>
      <c r="N169" s="9">
        <v>3.86</v>
      </c>
      <c r="O169" s="9">
        <v>3.98</v>
      </c>
      <c r="P169" s="5"/>
      <c r="Q169">
        <f t="shared" si="11"/>
        <v>0.85094999999999998</v>
      </c>
      <c r="R169">
        <f t="shared" si="12"/>
        <v>0.85170000000000001</v>
      </c>
      <c r="S169">
        <f t="shared" si="13"/>
        <v>0.85008937230474357</v>
      </c>
      <c r="T169">
        <f t="shared" si="14"/>
        <v>0.8526320092112839</v>
      </c>
    </row>
    <row r="170" spans="1:20" x14ac:dyDescent="0.25">
      <c r="A170" s="7">
        <v>37064</v>
      </c>
      <c r="B170" s="5">
        <v>4.16</v>
      </c>
      <c r="C170" s="5">
        <v>4.28</v>
      </c>
      <c r="D170" s="5"/>
      <c r="E170" s="7">
        <v>37064</v>
      </c>
      <c r="F170" s="5">
        <v>0.85709999999999997</v>
      </c>
      <c r="G170" s="5">
        <v>0.85740000000000005</v>
      </c>
      <c r="H170" s="5"/>
      <c r="I170" s="7">
        <v>37064</v>
      </c>
      <c r="J170" s="5">
        <v>-29.5</v>
      </c>
      <c r="K170" s="5">
        <v>-28.25</v>
      </c>
      <c r="L170" s="5"/>
      <c r="M170" s="8">
        <v>37064</v>
      </c>
      <c r="N170" s="9">
        <v>3.81</v>
      </c>
      <c r="O170" s="9">
        <v>3.93</v>
      </c>
      <c r="P170" s="5"/>
      <c r="Q170">
        <f t="shared" si="11"/>
        <v>0.85414999999999996</v>
      </c>
      <c r="R170">
        <f t="shared" si="12"/>
        <v>0.85457500000000008</v>
      </c>
      <c r="S170">
        <f t="shared" si="13"/>
        <v>0.85323696777905644</v>
      </c>
      <c r="T170">
        <f t="shared" si="14"/>
        <v>0.85550673963133628</v>
      </c>
    </row>
    <row r="171" spans="1:20" x14ac:dyDescent="0.25">
      <c r="A171" s="7">
        <v>37067</v>
      </c>
      <c r="B171" s="5">
        <v>4.17</v>
      </c>
      <c r="C171" s="5">
        <v>4.29</v>
      </c>
      <c r="D171" s="5"/>
      <c r="E171" s="7">
        <v>37067</v>
      </c>
      <c r="F171" s="5">
        <v>0.85860000000000003</v>
      </c>
      <c r="G171" s="5">
        <v>0.85899999999999999</v>
      </c>
      <c r="H171" s="5"/>
      <c r="I171" s="7">
        <v>37067</v>
      </c>
      <c r="J171" s="5">
        <v>-30</v>
      </c>
      <c r="K171" s="5">
        <v>-27</v>
      </c>
      <c r="L171" s="5"/>
      <c r="M171" s="8">
        <v>37067</v>
      </c>
      <c r="N171" s="9">
        <v>3.8</v>
      </c>
      <c r="O171" s="9">
        <v>3.92</v>
      </c>
      <c r="P171" s="5"/>
      <c r="Q171">
        <f t="shared" si="11"/>
        <v>0.85560000000000003</v>
      </c>
      <c r="R171">
        <f t="shared" si="12"/>
        <v>0.85629999999999995</v>
      </c>
      <c r="S171">
        <f t="shared" si="13"/>
        <v>0.85456592194841319</v>
      </c>
      <c r="T171">
        <f t="shared" si="14"/>
        <v>0.85693846596908885</v>
      </c>
    </row>
    <row r="172" spans="1:20" x14ac:dyDescent="0.25">
      <c r="A172" s="7">
        <v>37068</v>
      </c>
      <c r="B172" s="5">
        <v>4.16</v>
      </c>
      <c r="C172" s="5">
        <v>4.28</v>
      </c>
      <c r="D172" s="5"/>
      <c r="E172" s="7">
        <v>37068</v>
      </c>
      <c r="F172" s="5">
        <v>0.86350000000000005</v>
      </c>
      <c r="G172" s="5">
        <v>0.86399999999999999</v>
      </c>
      <c r="H172" s="5"/>
      <c r="I172" s="7">
        <v>37068</v>
      </c>
      <c r="J172" s="5">
        <v>-27</v>
      </c>
      <c r="K172" s="5">
        <v>-26</v>
      </c>
      <c r="L172" s="5"/>
      <c r="M172" s="8">
        <v>37068</v>
      </c>
      <c r="N172" s="9">
        <v>3.84</v>
      </c>
      <c r="O172" s="9">
        <v>3.91</v>
      </c>
      <c r="P172" s="5"/>
      <c r="Q172">
        <f t="shared" si="11"/>
        <v>0.86080000000000001</v>
      </c>
      <c r="R172">
        <f t="shared" si="12"/>
        <v>0.86139999999999994</v>
      </c>
      <c r="S172">
        <f t="shared" si="13"/>
        <v>0.85985654008438828</v>
      </c>
      <c r="T172">
        <f t="shared" si="14"/>
        <v>0.86192626728110577</v>
      </c>
    </row>
    <row r="173" spans="1:20" x14ac:dyDescent="0.25">
      <c r="A173" s="7">
        <v>37069</v>
      </c>
      <c r="B173" s="5">
        <v>4.22</v>
      </c>
      <c r="C173" s="5">
        <v>4.28</v>
      </c>
      <c r="D173" s="5"/>
      <c r="E173" s="7">
        <v>37069</v>
      </c>
      <c r="F173" s="5">
        <v>0.8589</v>
      </c>
      <c r="G173" s="5">
        <v>0.85940000000000005</v>
      </c>
      <c r="H173" s="5"/>
      <c r="I173" s="7">
        <v>37069</v>
      </c>
      <c r="J173" s="5">
        <v>-19</v>
      </c>
      <c r="K173" s="5">
        <v>-16</v>
      </c>
      <c r="L173" s="5"/>
      <c r="M173" s="8">
        <v>37069</v>
      </c>
      <c r="N173" s="9">
        <v>3.95</v>
      </c>
      <c r="O173" s="9">
        <v>4.05</v>
      </c>
      <c r="P173" s="5"/>
      <c r="Q173">
        <f t="shared" si="11"/>
        <v>0.85699999999999998</v>
      </c>
      <c r="R173">
        <f t="shared" si="12"/>
        <v>0.85780000000000001</v>
      </c>
      <c r="S173">
        <f t="shared" si="13"/>
        <v>0.8561819620253166</v>
      </c>
      <c r="T173">
        <f t="shared" si="14"/>
        <v>0.85799817693341007</v>
      </c>
    </row>
    <row r="174" spans="1:20" x14ac:dyDescent="0.25">
      <c r="A174" s="7">
        <v>37070</v>
      </c>
      <c r="B174" s="5">
        <v>4.21</v>
      </c>
      <c r="C174" s="5">
        <v>4.34</v>
      </c>
      <c r="D174" s="5"/>
      <c r="E174" s="7">
        <v>37070</v>
      </c>
      <c r="F174" s="5">
        <v>0.84360000000000002</v>
      </c>
      <c r="G174" s="5">
        <v>0.84409999999999996</v>
      </c>
      <c r="H174" s="5"/>
      <c r="I174" s="7">
        <v>37070</v>
      </c>
      <c r="J174" s="5">
        <v>-10</v>
      </c>
      <c r="K174" s="5">
        <v>-6</v>
      </c>
      <c r="L174" s="5"/>
      <c r="M174" s="8">
        <v>37070</v>
      </c>
      <c r="N174" s="9">
        <v>3.95</v>
      </c>
      <c r="O174" s="9">
        <v>4.05</v>
      </c>
      <c r="P174" s="5"/>
      <c r="Q174">
        <f t="shared" si="11"/>
        <v>0.84260000000000002</v>
      </c>
      <c r="R174">
        <f t="shared" si="12"/>
        <v>0.84349999999999992</v>
      </c>
      <c r="S174">
        <f t="shared" si="13"/>
        <v>0.84044680851063835</v>
      </c>
      <c r="T174">
        <f t="shared" si="14"/>
        <v>0.84280400153536117</v>
      </c>
    </row>
    <row r="175" spans="1:20" x14ac:dyDescent="0.25">
      <c r="A175" s="7">
        <v>37071</v>
      </c>
      <c r="B175" s="5">
        <v>4.2699999999999996</v>
      </c>
      <c r="C175" s="5">
        <v>4.37</v>
      </c>
      <c r="D175" s="5"/>
      <c r="E175" s="7">
        <v>37071</v>
      </c>
      <c r="F175" s="5">
        <v>0.8498</v>
      </c>
      <c r="G175" s="5">
        <v>0.85019999999999996</v>
      </c>
      <c r="H175" s="5"/>
      <c r="I175" s="7">
        <v>37071</v>
      </c>
      <c r="J175" s="5">
        <v>-12.5</v>
      </c>
      <c r="K175" s="5">
        <v>-11.25</v>
      </c>
      <c r="L175" s="5"/>
      <c r="M175" s="8">
        <v>37071</v>
      </c>
      <c r="N175" s="9">
        <v>4</v>
      </c>
      <c r="O175" s="9">
        <v>4.12</v>
      </c>
      <c r="P175" s="5"/>
      <c r="Q175">
        <f t="shared" si="11"/>
        <v>0.84855000000000003</v>
      </c>
      <c r="R175">
        <f t="shared" si="12"/>
        <v>0.84907499999999991</v>
      </c>
      <c r="S175">
        <f t="shared" si="13"/>
        <v>0.84678739101274314</v>
      </c>
      <c r="T175">
        <f t="shared" si="14"/>
        <v>0.84897692529011215</v>
      </c>
    </row>
    <row r="176" spans="1:20" x14ac:dyDescent="0.25">
      <c r="A176" s="7">
        <v>37074</v>
      </c>
      <c r="B176" s="5">
        <v>4.24</v>
      </c>
      <c r="C176" s="5">
        <v>4.37</v>
      </c>
      <c r="D176" s="5"/>
      <c r="E176" s="7">
        <v>37074</v>
      </c>
      <c r="F176" s="5">
        <v>0.84819999999999995</v>
      </c>
      <c r="G176" s="5">
        <v>0.84860000000000002</v>
      </c>
      <c r="H176" s="5"/>
      <c r="I176" s="7">
        <v>37074</v>
      </c>
      <c r="J176" s="5">
        <v>-13</v>
      </c>
      <c r="K176" s="5">
        <v>-9</v>
      </c>
      <c r="L176" s="5"/>
      <c r="M176" s="8">
        <v>37074</v>
      </c>
      <c r="N176" s="9">
        <v>4.08</v>
      </c>
      <c r="O176" s="9">
        <v>4.1399999999999997</v>
      </c>
      <c r="P176" s="5"/>
      <c r="Q176">
        <f t="shared" si="11"/>
        <v>0.84689999999999999</v>
      </c>
      <c r="R176">
        <f t="shared" si="12"/>
        <v>0.84770000000000001</v>
      </c>
      <c r="S176">
        <f t="shared" si="13"/>
        <v>0.84584321165085741</v>
      </c>
      <c r="T176">
        <f t="shared" si="14"/>
        <v>0.84778591711435169</v>
      </c>
    </row>
    <row r="177" spans="1:20" x14ac:dyDescent="0.25">
      <c r="A177" s="7">
        <v>37075</v>
      </c>
      <c r="B177" s="5">
        <v>4.25</v>
      </c>
      <c r="C177" s="5">
        <v>4.37</v>
      </c>
      <c r="D177" s="5"/>
      <c r="E177" s="7">
        <v>37075</v>
      </c>
      <c r="F177" s="5">
        <v>0.84830000000000005</v>
      </c>
      <c r="G177" s="5">
        <v>0.8488</v>
      </c>
      <c r="H177" s="5"/>
      <c r="I177" s="7">
        <v>37075</v>
      </c>
      <c r="J177" s="5">
        <v>-19</v>
      </c>
      <c r="K177" s="5">
        <v>-17.75</v>
      </c>
      <c r="L177" s="5"/>
      <c r="M177" s="8">
        <v>37075</v>
      </c>
      <c r="N177" s="9">
        <v>4.09</v>
      </c>
      <c r="O177" s="9">
        <v>4.16</v>
      </c>
      <c r="P177" s="5"/>
      <c r="Q177">
        <f t="shared" si="11"/>
        <v>0.84640000000000004</v>
      </c>
      <c r="R177">
        <f t="shared" si="12"/>
        <v>0.84702500000000003</v>
      </c>
      <c r="S177">
        <f t="shared" si="13"/>
        <v>0.84602421193829636</v>
      </c>
      <c r="T177">
        <f t="shared" si="14"/>
        <v>0.84806722302158277</v>
      </c>
    </row>
    <row r="178" spans="1:20" x14ac:dyDescent="0.25">
      <c r="A178" s="7">
        <v>37076</v>
      </c>
      <c r="B178" s="5">
        <v>4.33</v>
      </c>
      <c r="C178" s="5">
        <v>4.38</v>
      </c>
      <c r="D178" s="5"/>
      <c r="E178" s="7">
        <v>37076</v>
      </c>
      <c r="F178" s="5">
        <v>0.84640000000000004</v>
      </c>
      <c r="G178" s="5">
        <v>0.84689999999999999</v>
      </c>
      <c r="H178" s="5"/>
      <c r="I178" s="7">
        <v>37076</v>
      </c>
      <c r="J178" s="5">
        <v>-16.75</v>
      </c>
      <c r="K178" s="5">
        <v>-15.5</v>
      </c>
      <c r="L178" s="5"/>
      <c r="M178" s="8">
        <v>37076</v>
      </c>
      <c r="N178" s="9">
        <v>4.07</v>
      </c>
      <c r="O178" s="9">
        <v>4.17</v>
      </c>
      <c r="P178" s="5"/>
      <c r="Q178">
        <f t="shared" si="11"/>
        <v>0.84472500000000006</v>
      </c>
      <c r="R178">
        <f t="shared" si="12"/>
        <v>0.84534999999999993</v>
      </c>
      <c r="S178">
        <f t="shared" si="13"/>
        <v>0.8438862617359647</v>
      </c>
      <c r="T178">
        <f t="shared" si="14"/>
        <v>0.84560119812134593</v>
      </c>
    </row>
    <row r="179" spans="1:20" x14ac:dyDescent="0.25">
      <c r="A179" s="7">
        <v>37077</v>
      </c>
      <c r="B179" s="5">
        <v>4.32</v>
      </c>
      <c r="C179" s="5">
        <v>4.3899999999999997</v>
      </c>
      <c r="D179" s="5"/>
      <c r="E179" s="7">
        <v>37077</v>
      </c>
      <c r="F179" s="5">
        <v>0.83779999999999999</v>
      </c>
      <c r="G179" s="5">
        <v>0.83830000000000005</v>
      </c>
      <c r="H179" s="5"/>
      <c r="I179" s="7">
        <v>37077</v>
      </c>
      <c r="J179" s="5">
        <v>-19.5</v>
      </c>
      <c r="K179" s="5">
        <v>-18.25</v>
      </c>
      <c r="L179" s="5"/>
      <c r="M179" s="8">
        <v>37077</v>
      </c>
      <c r="N179" s="9">
        <v>4.08</v>
      </c>
      <c r="O179" s="9">
        <v>4.2</v>
      </c>
      <c r="P179" s="5"/>
      <c r="Q179">
        <f t="shared" si="11"/>
        <v>0.83584999999999998</v>
      </c>
      <c r="R179">
        <f t="shared" si="12"/>
        <v>0.83647500000000008</v>
      </c>
      <c r="S179">
        <f t="shared" si="13"/>
        <v>0.83531204138327408</v>
      </c>
      <c r="T179">
        <f t="shared" si="14"/>
        <v>0.83733569785276085</v>
      </c>
    </row>
    <row r="180" spans="1:20" x14ac:dyDescent="0.25">
      <c r="A180" s="7">
        <v>37078</v>
      </c>
      <c r="B180" s="5">
        <v>4.25</v>
      </c>
      <c r="C180" s="5">
        <v>4.3499999999999996</v>
      </c>
      <c r="D180" s="5"/>
      <c r="E180" s="7">
        <v>37078</v>
      </c>
      <c r="F180" s="5">
        <v>0.84719999999999995</v>
      </c>
      <c r="G180" s="5">
        <v>0.8478</v>
      </c>
      <c r="H180" s="5"/>
      <c r="I180" s="7">
        <v>37078</v>
      </c>
      <c r="J180" s="5">
        <v>-24</v>
      </c>
      <c r="K180" s="5">
        <v>-22</v>
      </c>
      <c r="L180" s="5"/>
      <c r="M180" s="8">
        <v>37078</v>
      </c>
      <c r="N180" s="9">
        <v>3.95</v>
      </c>
      <c r="O180" s="9">
        <v>4.05</v>
      </c>
      <c r="P180" s="5"/>
      <c r="Q180">
        <f t="shared" si="11"/>
        <v>0.8448</v>
      </c>
      <c r="R180">
        <f t="shared" si="12"/>
        <v>0.84560000000000002</v>
      </c>
      <c r="S180">
        <f t="shared" si="13"/>
        <v>0.84395246765692378</v>
      </c>
      <c r="T180">
        <f t="shared" si="14"/>
        <v>0.84617352517985611</v>
      </c>
    </row>
    <row r="181" spans="1:20" x14ac:dyDescent="0.25">
      <c r="A181" s="7">
        <v>37081</v>
      </c>
      <c r="B181" s="5">
        <v>4.29</v>
      </c>
      <c r="C181" s="5">
        <v>4.3499999999999996</v>
      </c>
      <c r="D181" s="5"/>
      <c r="E181" s="7">
        <v>37081</v>
      </c>
      <c r="F181" s="5">
        <v>0.85060000000000002</v>
      </c>
      <c r="G181" s="5">
        <v>0.85160000000000002</v>
      </c>
      <c r="H181" s="5"/>
      <c r="I181" s="7">
        <v>37081</v>
      </c>
      <c r="J181" s="5">
        <v>-28</v>
      </c>
      <c r="K181" s="5">
        <v>-25</v>
      </c>
      <c r="L181" s="5"/>
      <c r="M181" s="8">
        <v>37081</v>
      </c>
      <c r="N181" s="9">
        <v>3.97</v>
      </c>
      <c r="O181" s="9">
        <v>4.09</v>
      </c>
      <c r="P181" s="5"/>
      <c r="Q181">
        <f t="shared" si="11"/>
        <v>0.8478</v>
      </c>
      <c r="R181">
        <f t="shared" si="12"/>
        <v>0.84910000000000008</v>
      </c>
      <c r="S181">
        <f t="shared" si="13"/>
        <v>0.84750246286535691</v>
      </c>
      <c r="T181">
        <f t="shared" si="14"/>
        <v>0.84996686163582313</v>
      </c>
    </row>
    <row r="182" spans="1:20" x14ac:dyDescent="0.25">
      <c r="A182" s="7">
        <v>37082</v>
      </c>
      <c r="B182" s="5">
        <v>4.2699999999999996</v>
      </c>
      <c r="C182" s="5">
        <v>4.37</v>
      </c>
      <c r="D182" s="5"/>
      <c r="E182" s="7">
        <v>37082</v>
      </c>
      <c r="F182" s="5">
        <v>0.85460000000000003</v>
      </c>
      <c r="G182" s="5">
        <v>0.85509999999999997</v>
      </c>
      <c r="H182" s="5"/>
      <c r="I182" s="7">
        <v>37082</v>
      </c>
      <c r="J182" s="5">
        <v>-28</v>
      </c>
      <c r="K182" s="5">
        <v>-26.75</v>
      </c>
      <c r="L182" s="5"/>
      <c r="M182" s="8">
        <v>37082</v>
      </c>
      <c r="N182" s="9">
        <v>3.94</v>
      </c>
      <c r="O182" s="9">
        <v>4.0599999999999996</v>
      </c>
      <c r="P182" s="5"/>
      <c r="Q182">
        <f t="shared" si="11"/>
        <v>0.8518</v>
      </c>
      <c r="R182">
        <f t="shared" si="12"/>
        <v>0.85242499999999999</v>
      </c>
      <c r="S182">
        <f t="shared" si="13"/>
        <v>0.85107908402797749</v>
      </c>
      <c r="T182">
        <f t="shared" si="14"/>
        <v>0.85337782679581853</v>
      </c>
    </row>
    <row r="183" spans="1:20" x14ac:dyDescent="0.25">
      <c r="A183" s="7">
        <v>37083</v>
      </c>
      <c r="B183" s="5">
        <v>4.22</v>
      </c>
      <c r="C183" s="5">
        <v>4.32</v>
      </c>
      <c r="D183" s="5"/>
      <c r="E183" s="7">
        <v>37083</v>
      </c>
      <c r="F183" s="5">
        <v>0.85950000000000004</v>
      </c>
      <c r="G183" s="5">
        <v>0.86</v>
      </c>
      <c r="H183" s="5"/>
      <c r="I183" s="7">
        <v>37083</v>
      </c>
      <c r="J183" s="5">
        <v>-28.25</v>
      </c>
      <c r="K183" s="5">
        <v>-27</v>
      </c>
      <c r="L183" s="5"/>
      <c r="M183" s="8">
        <v>37083</v>
      </c>
      <c r="N183" s="9">
        <v>3.85</v>
      </c>
      <c r="O183" s="9">
        <v>3.97</v>
      </c>
      <c r="P183" s="5"/>
      <c r="Q183">
        <f t="shared" si="11"/>
        <v>0.85667500000000008</v>
      </c>
      <c r="R183">
        <f t="shared" si="12"/>
        <v>0.85729999999999995</v>
      </c>
      <c r="S183">
        <f t="shared" si="13"/>
        <v>0.855627636119632</v>
      </c>
      <c r="T183">
        <f t="shared" si="14"/>
        <v>0.85793705622721161</v>
      </c>
    </row>
    <row r="184" spans="1:20" x14ac:dyDescent="0.25">
      <c r="A184" s="7">
        <v>37084</v>
      </c>
      <c r="B184" s="5">
        <v>4.25</v>
      </c>
      <c r="C184" s="5">
        <v>4.37</v>
      </c>
      <c r="D184" s="5"/>
      <c r="E184" s="7">
        <v>37084</v>
      </c>
      <c r="F184" s="5">
        <v>0.85309999999999997</v>
      </c>
      <c r="G184" s="5">
        <v>0.85360000000000003</v>
      </c>
      <c r="H184" s="5"/>
      <c r="I184" s="7">
        <v>37084</v>
      </c>
      <c r="J184" s="5">
        <v>-28.5</v>
      </c>
      <c r="K184" s="5">
        <v>-25.5</v>
      </c>
      <c r="L184" s="5"/>
      <c r="M184" s="8">
        <v>37084</v>
      </c>
      <c r="N184" s="9">
        <v>3.9</v>
      </c>
      <c r="O184" s="9">
        <v>4.0199999999999996</v>
      </c>
      <c r="P184" s="5"/>
      <c r="Q184">
        <f t="shared" si="11"/>
        <v>0.85024999999999995</v>
      </c>
      <c r="R184">
        <f t="shared" si="12"/>
        <v>0.85104999999999997</v>
      </c>
      <c r="S184">
        <f t="shared" si="13"/>
        <v>0.84925831177541422</v>
      </c>
      <c r="T184">
        <f t="shared" si="14"/>
        <v>0.8517167577937651</v>
      </c>
    </row>
    <row r="185" spans="1:20" x14ac:dyDescent="0.25">
      <c r="A185" s="7">
        <v>37085</v>
      </c>
      <c r="B185" s="5">
        <v>4.29</v>
      </c>
      <c r="C185" s="5">
        <v>4.42</v>
      </c>
      <c r="D185" s="5"/>
      <c r="E185" s="7">
        <v>37085</v>
      </c>
      <c r="F185" s="5">
        <v>0.85470000000000002</v>
      </c>
      <c r="G185" s="5">
        <v>0.85519999999999996</v>
      </c>
      <c r="H185" s="5"/>
      <c r="I185" s="7">
        <v>37085</v>
      </c>
      <c r="J185" s="5">
        <v>-28</v>
      </c>
      <c r="K185" s="5">
        <v>-24</v>
      </c>
      <c r="L185" s="5"/>
      <c r="M185" s="8">
        <v>37085</v>
      </c>
      <c r="N185" s="9">
        <v>3.94</v>
      </c>
      <c r="O185" s="9">
        <v>4</v>
      </c>
      <c r="P185" s="5"/>
      <c r="Q185">
        <f t="shared" si="11"/>
        <v>0.85189999999999999</v>
      </c>
      <c r="R185">
        <f t="shared" si="12"/>
        <v>0.8528</v>
      </c>
      <c r="S185">
        <f t="shared" si="13"/>
        <v>0.85077109749090229</v>
      </c>
      <c r="T185">
        <f t="shared" si="14"/>
        <v>0.85282193882443191</v>
      </c>
    </row>
    <row r="186" spans="1:20" x14ac:dyDescent="0.25">
      <c r="A186" s="7">
        <v>37088</v>
      </c>
      <c r="B186" s="5">
        <v>4.28</v>
      </c>
      <c r="C186" s="5">
        <v>4.33</v>
      </c>
      <c r="D186" s="5"/>
      <c r="E186" s="7">
        <v>37088</v>
      </c>
      <c r="F186" s="5">
        <v>0.8528</v>
      </c>
      <c r="G186" s="5">
        <v>0.85319999999999996</v>
      </c>
      <c r="H186" s="5"/>
      <c r="I186" s="7">
        <v>37088</v>
      </c>
      <c r="J186" s="5">
        <v>-27.5</v>
      </c>
      <c r="K186" s="5">
        <v>-25</v>
      </c>
      <c r="L186" s="5"/>
      <c r="M186" s="8">
        <v>37088</v>
      </c>
      <c r="N186" s="9">
        <v>3.95</v>
      </c>
      <c r="O186" s="9">
        <v>4.01</v>
      </c>
      <c r="P186" s="5"/>
      <c r="Q186">
        <f t="shared" si="11"/>
        <v>0.85004999999999997</v>
      </c>
      <c r="R186">
        <f t="shared" si="12"/>
        <v>0.85070000000000001</v>
      </c>
      <c r="S186">
        <f t="shared" si="13"/>
        <v>0.84969385603373926</v>
      </c>
      <c r="T186">
        <f t="shared" si="14"/>
        <v>0.85099090909090913</v>
      </c>
    </row>
    <row r="187" spans="1:20" x14ac:dyDescent="0.25">
      <c r="A187" s="7">
        <v>37089</v>
      </c>
      <c r="B187" s="5">
        <v>4.29</v>
      </c>
      <c r="C187" s="5">
        <v>4.34</v>
      </c>
      <c r="D187" s="5"/>
      <c r="E187" s="7">
        <v>37089</v>
      </c>
      <c r="F187" s="5">
        <v>0.85970000000000002</v>
      </c>
      <c r="G187" s="5">
        <v>0.86009999999999998</v>
      </c>
      <c r="H187" s="5"/>
      <c r="I187" s="7">
        <v>37089</v>
      </c>
      <c r="J187" s="5">
        <v>-27</v>
      </c>
      <c r="K187" s="5">
        <v>-25.75</v>
      </c>
      <c r="L187" s="5"/>
      <c r="M187" s="8">
        <v>37089</v>
      </c>
      <c r="N187" s="9">
        <v>3.94</v>
      </c>
      <c r="O187" s="9">
        <v>4</v>
      </c>
      <c r="P187" s="5"/>
      <c r="Q187">
        <f t="shared" si="11"/>
        <v>0.85699999999999998</v>
      </c>
      <c r="R187">
        <f t="shared" si="12"/>
        <v>0.85752499999999998</v>
      </c>
      <c r="S187">
        <f t="shared" si="13"/>
        <v>0.85640423615104477</v>
      </c>
      <c r="T187">
        <f t="shared" si="14"/>
        <v>0.85770831335698539</v>
      </c>
    </row>
    <row r="188" spans="1:20" x14ac:dyDescent="0.25">
      <c r="A188" s="7">
        <v>37090</v>
      </c>
      <c r="B188" s="5">
        <v>4.25</v>
      </c>
      <c r="C188" s="5">
        <v>4.37</v>
      </c>
      <c r="D188" s="5"/>
      <c r="E188" s="7">
        <v>37090</v>
      </c>
      <c r="F188" s="5">
        <v>0.87339999999999995</v>
      </c>
      <c r="G188" s="5">
        <v>0.87390000000000001</v>
      </c>
      <c r="H188" s="5"/>
      <c r="I188" s="7">
        <v>37090</v>
      </c>
      <c r="J188" s="5">
        <v>-33</v>
      </c>
      <c r="K188" s="5">
        <v>-31.75</v>
      </c>
      <c r="L188" s="5"/>
      <c r="M188" s="8">
        <v>37090</v>
      </c>
      <c r="N188" s="9">
        <v>3.83</v>
      </c>
      <c r="O188" s="9">
        <v>3.95</v>
      </c>
      <c r="P188" s="5"/>
      <c r="Q188">
        <f t="shared" si="11"/>
        <v>0.87009999999999998</v>
      </c>
      <c r="R188">
        <f t="shared" si="12"/>
        <v>0.87072499999999997</v>
      </c>
      <c r="S188">
        <f t="shared" si="13"/>
        <v>0.86888111526300649</v>
      </c>
      <c r="T188">
        <f t="shared" si="14"/>
        <v>0.87138517985611519</v>
      </c>
    </row>
    <row r="189" spans="1:20" x14ac:dyDescent="0.25">
      <c r="A189" s="7">
        <v>37091</v>
      </c>
      <c r="B189" s="5">
        <v>4.25</v>
      </c>
      <c r="C189" s="5">
        <v>4.3</v>
      </c>
      <c r="D189" s="5"/>
      <c r="E189" s="7">
        <v>37091</v>
      </c>
      <c r="F189" s="5">
        <v>0.87090000000000001</v>
      </c>
      <c r="G189" s="5">
        <v>0.87129999999999996</v>
      </c>
      <c r="H189" s="5"/>
      <c r="I189" s="7">
        <v>37091</v>
      </c>
      <c r="J189" s="5">
        <v>-37.799999999999997</v>
      </c>
      <c r="K189" s="5">
        <v>-35.299999999999997</v>
      </c>
      <c r="L189" s="5"/>
      <c r="M189" s="8">
        <v>37091</v>
      </c>
      <c r="N189" s="9">
        <v>3.8</v>
      </c>
      <c r="O189" s="9">
        <v>3.9</v>
      </c>
      <c r="P189" s="5"/>
      <c r="Q189">
        <f t="shared" si="11"/>
        <v>0.86712</v>
      </c>
      <c r="R189">
        <f t="shared" si="12"/>
        <v>0.86776999999999993</v>
      </c>
      <c r="S189">
        <f t="shared" si="13"/>
        <v>0.86672502396931939</v>
      </c>
      <c r="T189">
        <f t="shared" si="14"/>
        <v>0.86837477218225412</v>
      </c>
    </row>
    <row r="190" spans="1:20" x14ac:dyDescent="0.25">
      <c r="A190" s="7">
        <v>37092</v>
      </c>
      <c r="B190" s="5">
        <v>4.26</v>
      </c>
      <c r="C190" s="5">
        <v>4.38</v>
      </c>
      <c r="D190" s="5"/>
      <c r="E190" s="7">
        <v>37092</v>
      </c>
      <c r="F190" s="5">
        <v>0.87090000000000001</v>
      </c>
      <c r="G190" s="5">
        <v>0.87129999999999996</v>
      </c>
      <c r="H190" s="5"/>
      <c r="I190" s="7">
        <v>37092</v>
      </c>
      <c r="J190" s="5">
        <v>-37.5</v>
      </c>
      <c r="K190" s="5">
        <v>-34.5</v>
      </c>
      <c r="L190" s="5"/>
      <c r="M190" s="8">
        <v>37092</v>
      </c>
      <c r="N190" s="9">
        <v>3.81</v>
      </c>
      <c r="O190" s="9">
        <v>3.87</v>
      </c>
      <c r="P190" s="5"/>
      <c r="Q190">
        <f t="shared" si="11"/>
        <v>0.86714999999999998</v>
      </c>
      <c r="R190">
        <f t="shared" si="12"/>
        <v>0.86785000000000001</v>
      </c>
      <c r="S190">
        <f t="shared" si="13"/>
        <v>0.86614417512933506</v>
      </c>
      <c r="T190">
        <f t="shared" si="14"/>
        <v>0.86804077306733163</v>
      </c>
    </row>
    <row r="191" spans="1:20" x14ac:dyDescent="0.25">
      <c r="A191" s="7">
        <v>37095</v>
      </c>
      <c r="B191" s="5">
        <v>4.26</v>
      </c>
      <c r="C191" s="5">
        <v>4.3099999999999996</v>
      </c>
      <c r="D191" s="5"/>
      <c r="E191" s="7">
        <v>37095</v>
      </c>
      <c r="F191" s="5">
        <v>0.86890000000000001</v>
      </c>
      <c r="G191" s="5">
        <v>0.86939999999999995</v>
      </c>
      <c r="H191" s="5"/>
      <c r="I191" s="7">
        <v>37095</v>
      </c>
      <c r="J191" s="5">
        <v>-33.5</v>
      </c>
      <c r="K191" s="5">
        <v>-32.5</v>
      </c>
      <c r="L191" s="5"/>
      <c r="M191" s="8">
        <v>37095</v>
      </c>
      <c r="N191" s="9">
        <v>3.8</v>
      </c>
      <c r="O191" s="9">
        <v>3.92</v>
      </c>
      <c r="P191" s="5"/>
      <c r="Q191">
        <f t="shared" si="11"/>
        <v>0.86555000000000004</v>
      </c>
      <c r="R191">
        <f t="shared" si="12"/>
        <v>0.86614999999999998</v>
      </c>
      <c r="S191">
        <f t="shared" si="13"/>
        <v>0.86465171124532647</v>
      </c>
      <c r="T191">
        <f t="shared" si="14"/>
        <v>0.86656481872242452</v>
      </c>
    </row>
    <row r="192" spans="1:20" x14ac:dyDescent="0.25">
      <c r="A192" s="7">
        <v>37096</v>
      </c>
      <c r="B192" s="5">
        <v>4.22</v>
      </c>
      <c r="C192" s="5">
        <v>4.3499999999999996</v>
      </c>
      <c r="D192" s="5"/>
      <c r="E192" s="7">
        <v>37096</v>
      </c>
      <c r="F192" s="5">
        <v>0.87350000000000005</v>
      </c>
      <c r="G192" s="5">
        <v>0.87390000000000001</v>
      </c>
      <c r="H192" s="5"/>
      <c r="I192" s="7">
        <v>37096</v>
      </c>
      <c r="J192" s="5">
        <v>-36</v>
      </c>
      <c r="K192" s="5">
        <v>-32</v>
      </c>
      <c r="L192" s="5"/>
      <c r="M192" s="8">
        <v>37096</v>
      </c>
      <c r="N192" s="9">
        <v>3.83</v>
      </c>
      <c r="O192" s="9">
        <v>3.93</v>
      </c>
      <c r="P192" s="5"/>
      <c r="Q192">
        <f t="shared" si="11"/>
        <v>0.86990000000000001</v>
      </c>
      <c r="R192">
        <f t="shared" si="12"/>
        <v>0.87070000000000003</v>
      </c>
      <c r="S192">
        <f t="shared" si="13"/>
        <v>0.86914714901772883</v>
      </c>
      <c r="T192">
        <f t="shared" si="14"/>
        <v>0.87146830742659753</v>
      </c>
    </row>
    <row r="193" spans="1:20" x14ac:dyDescent="0.25">
      <c r="A193" s="7">
        <v>37097</v>
      </c>
      <c r="B193" s="5">
        <v>4.26</v>
      </c>
      <c r="C193" s="5">
        <v>4.3099999999999996</v>
      </c>
      <c r="D193" s="5"/>
      <c r="E193" s="7">
        <v>37097</v>
      </c>
      <c r="F193" s="5">
        <v>0.88060000000000005</v>
      </c>
      <c r="G193" s="5">
        <v>0.88100000000000001</v>
      </c>
      <c r="H193" s="5"/>
      <c r="I193" s="7">
        <v>37097</v>
      </c>
      <c r="J193" s="5">
        <v>-34</v>
      </c>
      <c r="K193" s="5">
        <v>-32</v>
      </c>
      <c r="L193" s="5"/>
      <c r="M193" s="8">
        <v>37097</v>
      </c>
      <c r="N193" s="9">
        <v>3.85</v>
      </c>
      <c r="O193" s="9">
        <v>3.91</v>
      </c>
      <c r="P193" s="5"/>
      <c r="Q193">
        <f t="shared" si="11"/>
        <v>0.87720000000000009</v>
      </c>
      <c r="R193">
        <f t="shared" si="12"/>
        <v>0.87780000000000002</v>
      </c>
      <c r="S193">
        <f t="shared" si="13"/>
        <v>0.87671661393921974</v>
      </c>
      <c r="T193">
        <f t="shared" si="14"/>
        <v>0.87804248992902356</v>
      </c>
    </row>
    <row r="194" spans="1:20" x14ac:dyDescent="0.25">
      <c r="A194" s="7">
        <v>37098</v>
      </c>
      <c r="B194" s="5">
        <v>4.2</v>
      </c>
      <c r="C194" s="5">
        <v>4.3</v>
      </c>
      <c r="D194" s="5"/>
      <c r="E194" s="7">
        <v>37098</v>
      </c>
      <c r="F194" s="5">
        <v>0.878</v>
      </c>
      <c r="G194" s="5">
        <v>0.87829999999999997</v>
      </c>
      <c r="H194" s="5"/>
      <c r="I194" s="7">
        <v>37098</v>
      </c>
      <c r="J194" s="5">
        <v>-35</v>
      </c>
      <c r="K194" s="5">
        <v>-32</v>
      </c>
      <c r="L194" s="5"/>
      <c r="M194" s="8">
        <v>37098</v>
      </c>
      <c r="N194" s="9">
        <v>3.75</v>
      </c>
      <c r="O194" s="9">
        <v>3.87</v>
      </c>
      <c r="P194" s="5"/>
      <c r="Q194">
        <f t="shared" si="11"/>
        <v>0.87450000000000006</v>
      </c>
      <c r="R194">
        <f t="shared" si="12"/>
        <v>0.87509999999999999</v>
      </c>
      <c r="S194">
        <f t="shared" si="13"/>
        <v>0.87337008628954949</v>
      </c>
      <c r="T194">
        <f t="shared" si="14"/>
        <v>0.87551843570057564</v>
      </c>
    </row>
    <row r="195" spans="1:20" x14ac:dyDescent="0.25">
      <c r="A195" s="7">
        <v>37099</v>
      </c>
      <c r="B195" s="5">
        <v>4.17</v>
      </c>
      <c r="C195" s="5">
        <v>4.3</v>
      </c>
      <c r="D195" s="5"/>
      <c r="E195" s="7">
        <v>37099</v>
      </c>
      <c r="F195" s="5">
        <v>0.87739999999999996</v>
      </c>
      <c r="G195" s="5">
        <v>0.87790000000000001</v>
      </c>
      <c r="H195" s="5"/>
      <c r="I195" s="7">
        <v>37099</v>
      </c>
      <c r="J195" s="5">
        <v>-35</v>
      </c>
      <c r="K195" s="5">
        <v>-32.5</v>
      </c>
      <c r="L195" s="5"/>
      <c r="M195" s="8">
        <v>37099</v>
      </c>
      <c r="N195" s="9">
        <v>3.72</v>
      </c>
      <c r="O195" s="9">
        <v>3.84</v>
      </c>
      <c r="P195" s="5"/>
      <c r="Q195">
        <f t="shared" si="11"/>
        <v>0.87390000000000001</v>
      </c>
      <c r="R195">
        <f t="shared" si="12"/>
        <v>0.87465000000000004</v>
      </c>
      <c r="S195">
        <f t="shared" si="13"/>
        <v>0.87252088207094913</v>
      </c>
      <c r="T195">
        <f t="shared" si="14"/>
        <v>0.87511890179514251</v>
      </c>
    </row>
    <row r="196" spans="1:20" x14ac:dyDescent="0.25">
      <c r="A196" s="7">
        <v>37102</v>
      </c>
      <c r="B196" s="5">
        <v>4.18</v>
      </c>
      <c r="C196" s="5">
        <v>4.3099999999999996</v>
      </c>
      <c r="D196" s="5"/>
      <c r="E196" s="7">
        <v>37102</v>
      </c>
      <c r="F196" s="5">
        <v>0.87429999999999997</v>
      </c>
      <c r="G196" s="5">
        <v>0.87480000000000002</v>
      </c>
      <c r="H196" s="5"/>
      <c r="I196" s="7">
        <v>37102</v>
      </c>
      <c r="J196" s="5">
        <v>-36.5</v>
      </c>
      <c r="K196" s="5">
        <v>-33.5</v>
      </c>
      <c r="L196" s="5"/>
      <c r="M196" s="8">
        <v>37102</v>
      </c>
      <c r="N196" s="9">
        <v>3.75</v>
      </c>
      <c r="O196" s="9">
        <v>3.85</v>
      </c>
      <c r="P196" s="5"/>
      <c r="Q196">
        <f t="shared" si="11"/>
        <v>0.87064999999999992</v>
      </c>
      <c r="R196">
        <f t="shared" si="12"/>
        <v>0.87145000000000006</v>
      </c>
      <c r="S196">
        <f t="shared" si="13"/>
        <v>0.86960622183875003</v>
      </c>
      <c r="T196">
        <f t="shared" si="14"/>
        <v>0.87202898828949893</v>
      </c>
    </row>
    <row r="197" spans="1:20" x14ac:dyDescent="0.25">
      <c r="A197" s="7">
        <v>37103</v>
      </c>
      <c r="B197" s="5">
        <v>4.1500000000000004</v>
      </c>
      <c r="C197" s="5">
        <v>4.28</v>
      </c>
      <c r="D197" s="5"/>
      <c r="E197" s="7">
        <v>37103</v>
      </c>
      <c r="F197" s="5">
        <v>0.87609999999999999</v>
      </c>
      <c r="G197" s="5">
        <v>0.87639999999999996</v>
      </c>
      <c r="H197" s="5"/>
      <c r="I197" s="7">
        <v>37103</v>
      </c>
      <c r="J197" s="5">
        <v>-38.5</v>
      </c>
      <c r="K197" s="5">
        <v>-35.5</v>
      </c>
      <c r="L197" s="5"/>
      <c r="M197" s="8">
        <v>37103</v>
      </c>
      <c r="N197" s="9">
        <v>3.7</v>
      </c>
      <c r="O197" s="9">
        <v>3.82</v>
      </c>
      <c r="P197" s="5"/>
      <c r="Q197">
        <f t="shared" si="11"/>
        <v>0.87224999999999997</v>
      </c>
      <c r="R197">
        <f t="shared" si="12"/>
        <v>0.8728499999999999</v>
      </c>
      <c r="S197">
        <f t="shared" si="13"/>
        <v>0.87122717683160722</v>
      </c>
      <c r="T197">
        <f t="shared" si="14"/>
        <v>0.8736231204992797</v>
      </c>
    </row>
    <row r="198" spans="1:20" x14ac:dyDescent="0.25">
      <c r="A198" s="7">
        <v>37104</v>
      </c>
      <c r="B198" s="5">
        <v>4.1500000000000004</v>
      </c>
      <c r="C198" s="5">
        <v>4.28</v>
      </c>
      <c r="D198" s="5"/>
      <c r="E198" s="7">
        <v>37104</v>
      </c>
      <c r="F198" s="5">
        <v>0.88090000000000002</v>
      </c>
      <c r="G198" s="5">
        <v>0.88139999999999996</v>
      </c>
      <c r="H198" s="5"/>
      <c r="I198" s="7">
        <v>37104</v>
      </c>
      <c r="J198" s="5">
        <v>-35.700000000000003</v>
      </c>
      <c r="K198" s="5">
        <v>-33.5</v>
      </c>
      <c r="L198" s="5"/>
      <c r="M198" s="8">
        <v>37104</v>
      </c>
      <c r="N198" s="9">
        <v>3.65</v>
      </c>
      <c r="O198" s="9">
        <v>3.77</v>
      </c>
      <c r="P198" s="5"/>
      <c r="Q198">
        <f t="shared" si="11"/>
        <v>0.87733000000000005</v>
      </c>
      <c r="R198">
        <f t="shared" si="12"/>
        <v>0.87805</v>
      </c>
      <c r="S198">
        <f t="shared" si="13"/>
        <v>0.87557810701956273</v>
      </c>
      <c r="T198">
        <f t="shared" si="14"/>
        <v>0.87818413826212194</v>
      </c>
    </row>
    <row r="199" spans="1:20" x14ac:dyDescent="0.25">
      <c r="A199" s="7">
        <v>37105</v>
      </c>
      <c r="B199" s="5">
        <v>4.16</v>
      </c>
      <c r="C199" s="5">
        <v>4.28</v>
      </c>
      <c r="D199" s="5"/>
      <c r="E199" s="7">
        <v>37105</v>
      </c>
      <c r="F199" s="5">
        <v>0.88339999999999996</v>
      </c>
      <c r="G199" s="5">
        <v>0.88449999999999995</v>
      </c>
      <c r="H199" s="5"/>
      <c r="I199" s="7">
        <v>37105</v>
      </c>
      <c r="J199" s="5">
        <v>-36</v>
      </c>
      <c r="K199" s="5">
        <v>-33</v>
      </c>
      <c r="L199" s="5"/>
      <c r="M199" s="8">
        <v>37105</v>
      </c>
      <c r="N199" s="9">
        <v>3.72</v>
      </c>
      <c r="O199" s="9">
        <v>3.84</v>
      </c>
      <c r="P199" s="5"/>
      <c r="Q199">
        <f t="shared" si="11"/>
        <v>0.87979999999999992</v>
      </c>
      <c r="R199">
        <f t="shared" si="12"/>
        <v>0.88119999999999998</v>
      </c>
      <c r="S199">
        <f t="shared" si="13"/>
        <v>0.87865600306866121</v>
      </c>
      <c r="T199">
        <f t="shared" si="14"/>
        <v>0.88178264208909363</v>
      </c>
    </row>
    <row r="200" spans="1:20" x14ac:dyDescent="0.25">
      <c r="A200" s="7">
        <v>37106</v>
      </c>
      <c r="B200" s="5">
        <v>4.1900000000000004</v>
      </c>
      <c r="C200" s="5">
        <v>4.26</v>
      </c>
      <c r="D200" s="5"/>
      <c r="E200" s="7">
        <v>37106</v>
      </c>
      <c r="F200" s="5">
        <v>0.88419999999999999</v>
      </c>
      <c r="G200" s="5">
        <v>0.88460000000000005</v>
      </c>
      <c r="H200" s="5"/>
      <c r="I200" s="7">
        <v>37106</v>
      </c>
      <c r="J200" s="5">
        <v>-31.7</v>
      </c>
      <c r="K200" s="5">
        <v>-29.6</v>
      </c>
      <c r="L200" s="5"/>
      <c r="M200" s="8">
        <v>37106</v>
      </c>
      <c r="N200" s="9">
        <v>3.74</v>
      </c>
      <c r="O200" s="9">
        <v>3.86</v>
      </c>
      <c r="P200" s="5"/>
      <c r="Q200">
        <f t="shared" si="11"/>
        <v>0.88102999999999998</v>
      </c>
      <c r="R200">
        <f t="shared" si="12"/>
        <v>0.88164000000000009</v>
      </c>
      <c r="S200">
        <f t="shared" si="13"/>
        <v>0.8797900249376559</v>
      </c>
      <c r="T200">
        <f t="shared" si="14"/>
        <v>0.88179821479988485</v>
      </c>
    </row>
    <row r="201" spans="1:20" x14ac:dyDescent="0.25">
      <c r="A201" s="7">
        <v>37109</v>
      </c>
      <c r="B201" s="5">
        <v>4.1100000000000003</v>
      </c>
      <c r="C201" s="5">
        <v>4.17</v>
      </c>
      <c r="D201" s="5"/>
      <c r="E201" s="7">
        <v>37109</v>
      </c>
      <c r="F201" s="5">
        <v>0.88160000000000005</v>
      </c>
      <c r="G201" s="5">
        <v>0.8821</v>
      </c>
      <c r="H201" s="5"/>
      <c r="I201" s="7">
        <v>37109</v>
      </c>
      <c r="J201" s="5">
        <v>-35</v>
      </c>
      <c r="K201" s="5">
        <v>-31</v>
      </c>
      <c r="L201" s="5"/>
      <c r="M201" s="8">
        <v>37109</v>
      </c>
      <c r="N201" s="9">
        <v>3.72</v>
      </c>
      <c r="O201" s="9">
        <v>3.84</v>
      </c>
      <c r="P201" s="5"/>
      <c r="Q201">
        <f t="shared" si="11"/>
        <v>0.8781000000000001</v>
      </c>
      <c r="R201">
        <f t="shared" si="12"/>
        <v>0.879</v>
      </c>
      <c r="S201">
        <f t="shared" si="13"/>
        <v>0.87779160986848415</v>
      </c>
      <c r="T201">
        <f t="shared" si="14"/>
        <v>0.87981235231966193</v>
      </c>
    </row>
    <row r="202" spans="1:20" x14ac:dyDescent="0.25">
      <c r="A202" s="7">
        <v>37110</v>
      </c>
      <c r="B202" s="5">
        <v>4.13</v>
      </c>
      <c r="C202" s="5">
        <v>4.26</v>
      </c>
      <c r="D202" s="5"/>
      <c r="E202" s="7">
        <v>37110</v>
      </c>
      <c r="F202" s="5">
        <v>0.87729999999999997</v>
      </c>
      <c r="G202" s="5">
        <v>0.87780000000000002</v>
      </c>
      <c r="H202" s="5"/>
      <c r="I202" s="7">
        <v>37110</v>
      </c>
      <c r="J202" s="5">
        <v>-33.75</v>
      </c>
      <c r="K202" s="5">
        <v>-32.5</v>
      </c>
      <c r="L202" s="5"/>
      <c r="M202" s="8">
        <v>37110</v>
      </c>
      <c r="N202" s="9">
        <v>3.76</v>
      </c>
      <c r="O202" s="9">
        <v>3.86</v>
      </c>
      <c r="P202" s="5"/>
      <c r="Q202">
        <f t="shared" si="11"/>
        <v>0.87392499999999995</v>
      </c>
      <c r="R202">
        <f t="shared" si="12"/>
        <v>0.87455000000000005</v>
      </c>
      <c r="S202">
        <f t="shared" si="13"/>
        <v>0.87309272971417617</v>
      </c>
      <c r="T202">
        <f t="shared" si="14"/>
        <v>0.87552394122731203</v>
      </c>
    </row>
    <row r="203" spans="1:20" x14ac:dyDescent="0.25">
      <c r="A203" s="7">
        <v>37111</v>
      </c>
      <c r="B203" s="5">
        <v>4.16</v>
      </c>
      <c r="C203" s="5">
        <v>4.26</v>
      </c>
      <c r="D203" s="5"/>
      <c r="E203" s="7">
        <v>37111</v>
      </c>
      <c r="F203" s="5">
        <v>0.88019999999999998</v>
      </c>
      <c r="G203" s="5">
        <v>0.88070000000000004</v>
      </c>
      <c r="H203" s="5"/>
      <c r="I203" s="7">
        <v>37111</v>
      </c>
      <c r="J203" s="5">
        <v>-40.299999999999997</v>
      </c>
      <c r="K203" s="5">
        <v>-37.299999999999997</v>
      </c>
      <c r="L203" s="5"/>
      <c r="M203" s="8">
        <v>37111</v>
      </c>
      <c r="N203" s="9">
        <v>3.73</v>
      </c>
      <c r="O203" s="9">
        <v>3.83</v>
      </c>
      <c r="P203" s="5"/>
      <c r="Q203">
        <f t="shared" si="11"/>
        <v>0.87617</v>
      </c>
      <c r="R203">
        <f t="shared" si="12"/>
        <v>0.87697000000000003</v>
      </c>
      <c r="S203">
        <f t="shared" si="13"/>
        <v>0.87572555150585085</v>
      </c>
      <c r="T203">
        <f t="shared" si="14"/>
        <v>0.87790976382488473</v>
      </c>
    </row>
    <row r="204" spans="1:20" x14ac:dyDescent="0.25">
      <c r="A204" s="7">
        <v>37112</v>
      </c>
      <c r="B204" s="5">
        <v>4.03</v>
      </c>
      <c r="C204" s="5">
        <v>4.1500000000000004</v>
      </c>
      <c r="D204" s="5"/>
      <c r="E204" s="7">
        <v>37112</v>
      </c>
      <c r="F204" s="5">
        <v>0.89219999999999999</v>
      </c>
      <c r="G204" s="5">
        <v>0.89270000000000005</v>
      </c>
      <c r="H204" s="5"/>
      <c r="I204" s="7">
        <v>37112</v>
      </c>
      <c r="J204" s="5">
        <v>-37.299999999999997</v>
      </c>
      <c r="K204" s="5">
        <v>-36.200000000000003</v>
      </c>
      <c r="L204" s="5"/>
      <c r="M204" s="8">
        <v>37112</v>
      </c>
      <c r="N204" s="9">
        <v>3.63</v>
      </c>
      <c r="O204" s="9">
        <v>3.73</v>
      </c>
      <c r="P204" s="5"/>
      <c r="Q204">
        <f t="shared" ref="Q204:Q267" si="15">J204/10000+F204</f>
        <v>0.88846999999999998</v>
      </c>
      <c r="R204">
        <f t="shared" ref="R204:R267" si="16">K204/10000+G204</f>
        <v>0.88908000000000009</v>
      </c>
      <c r="S204">
        <f t="shared" ref="S204:S267" si="17">F204*(1+N204%)/(1+C204%)</f>
        <v>0.88774542486797881</v>
      </c>
      <c r="T204">
        <f t="shared" ref="T204:T267" si="18">G204*(1+O204%)/(1+B204%)</f>
        <v>0.89012564644814018</v>
      </c>
    </row>
    <row r="205" spans="1:20" x14ac:dyDescent="0.25">
      <c r="A205" s="7">
        <v>37113</v>
      </c>
      <c r="B205" s="5">
        <v>4.0199999999999996</v>
      </c>
      <c r="C205" s="5">
        <v>4.1500000000000004</v>
      </c>
      <c r="D205" s="5"/>
      <c r="E205" s="7">
        <v>37113</v>
      </c>
      <c r="F205" s="5">
        <v>0.8931</v>
      </c>
      <c r="G205" s="5">
        <v>0.89359999999999995</v>
      </c>
      <c r="H205" s="5"/>
      <c r="I205" s="7">
        <v>37113</v>
      </c>
      <c r="J205" s="5">
        <v>-35.700000000000003</v>
      </c>
      <c r="K205" s="5">
        <v>-34.200000000000003</v>
      </c>
      <c r="L205" s="5"/>
      <c r="M205" s="8">
        <v>37113</v>
      </c>
      <c r="N205" s="9">
        <v>3.61</v>
      </c>
      <c r="O205" s="9">
        <v>3.71</v>
      </c>
      <c r="P205" s="5"/>
      <c r="Q205">
        <f t="shared" si="15"/>
        <v>0.88953000000000004</v>
      </c>
      <c r="R205">
        <f t="shared" si="16"/>
        <v>0.89017999999999997</v>
      </c>
      <c r="S205">
        <f t="shared" si="17"/>
        <v>0.88846942870859336</v>
      </c>
      <c r="T205">
        <f t="shared" si="18"/>
        <v>0.89093689675062471</v>
      </c>
    </row>
    <row r="206" spans="1:20" x14ac:dyDescent="0.25">
      <c r="A206" s="7">
        <v>37116</v>
      </c>
      <c r="B206" s="5">
        <v>4.0199999999999996</v>
      </c>
      <c r="C206" s="5">
        <v>4.1399999999999997</v>
      </c>
      <c r="D206" s="5"/>
      <c r="E206" s="7">
        <v>37116</v>
      </c>
      <c r="F206" s="5">
        <v>0.8962</v>
      </c>
      <c r="G206" s="5">
        <v>0.89670000000000005</v>
      </c>
      <c r="H206" s="5"/>
      <c r="I206" s="7">
        <v>37116</v>
      </c>
      <c r="J206" s="5">
        <v>-38</v>
      </c>
      <c r="K206" s="5">
        <v>-35</v>
      </c>
      <c r="L206" s="5"/>
      <c r="M206" s="8">
        <v>37116</v>
      </c>
      <c r="N206" s="9">
        <v>3.56</v>
      </c>
      <c r="O206" s="9">
        <v>3.66</v>
      </c>
      <c r="P206" s="5"/>
      <c r="Q206">
        <f t="shared" si="15"/>
        <v>0.89239999999999997</v>
      </c>
      <c r="R206">
        <f t="shared" si="16"/>
        <v>0.8932000000000001</v>
      </c>
      <c r="S206">
        <f t="shared" si="17"/>
        <v>0.89120868062223935</v>
      </c>
      <c r="T206">
        <f t="shared" si="18"/>
        <v>0.89359663526244948</v>
      </c>
    </row>
    <row r="207" spans="1:20" x14ac:dyDescent="0.25">
      <c r="A207" s="7">
        <v>37117</v>
      </c>
      <c r="B207" s="5">
        <v>4.05</v>
      </c>
      <c r="C207" s="5">
        <v>4.1500000000000004</v>
      </c>
      <c r="D207" s="5"/>
      <c r="E207" s="7">
        <v>37117</v>
      </c>
      <c r="F207" s="5">
        <v>0.90290000000000004</v>
      </c>
      <c r="G207" s="5">
        <v>0.90339999999999998</v>
      </c>
      <c r="H207" s="5"/>
      <c r="I207" s="7">
        <v>37117</v>
      </c>
      <c r="J207" s="5">
        <v>-36.5</v>
      </c>
      <c r="K207" s="5">
        <v>-33.5</v>
      </c>
      <c r="L207" s="5"/>
      <c r="M207" s="8">
        <v>37117</v>
      </c>
      <c r="N207" s="9">
        <v>3.62</v>
      </c>
      <c r="O207" s="9">
        <v>3.74</v>
      </c>
      <c r="P207" s="5"/>
      <c r="Q207">
        <f t="shared" si="15"/>
        <v>0.89924999999999999</v>
      </c>
      <c r="R207">
        <f t="shared" si="16"/>
        <v>0.90005000000000002</v>
      </c>
      <c r="S207">
        <f t="shared" si="17"/>
        <v>0.8983053096495438</v>
      </c>
      <c r="T207">
        <f t="shared" si="18"/>
        <v>0.90070846708313312</v>
      </c>
    </row>
    <row r="208" spans="1:20" x14ac:dyDescent="0.25">
      <c r="A208" s="7">
        <v>37118</v>
      </c>
      <c r="B208" s="5">
        <v>4.01</v>
      </c>
      <c r="C208" s="5">
        <v>4.13</v>
      </c>
      <c r="D208" s="5"/>
      <c r="E208" s="7">
        <v>37118</v>
      </c>
      <c r="F208" s="5">
        <v>0.91390000000000005</v>
      </c>
      <c r="G208" s="5">
        <v>0.91439999999999999</v>
      </c>
      <c r="H208" s="5"/>
      <c r="I208" s="7">
        <v>37118</v>
      </c>
      <c r="J208" s="5">
        <v>-31.5</v>
      </c>
      <c r="K208" s="5">
        <v>-29.3</v>
      </c>
      <c r="L208" s="5"/>
      <c r="M208" s="8">
        <v>37118</v>
      </c>
      <c r="N208" s="9">
        <v>3.7</v>
      </c>
      <c r="O208" s="9">
        <v>3.8</v>
      </c>
      <c r="P208" s="5"/>
      <c r="Q208">
        <f t="shared" si="15"/>
        <v>0.91075000000000006</v>
      </c>
      <c r="R208">
        <f t="shared" si="16"/>
        <v>0.91147</v>
      </c>
      <c r="S208">
        <f t="shared" si="17"/>
        <v>0.91012609238451947</v>
      </c>
      <c r="T208">
        <f t="shared" si="18"/>
        <v>0.91255379290452832</v>
      </c>
    </row>
    <row r="209" spans="1:20" x14ac:dyDescent="0.25">
      <c r="A209" s="7">
        <v>37119</v>
      </c>
      <c r="B209" s="5">
        <v>3.98</v>
      </c>
      <c r="C209" s="5">
        <v>4.0999999999999996</v>
      </c>
      <c r="D209" s="5"/>
      <c r="E209" s="7">
        <v>37119</v>
      </c>
      <c r="F209" s="5">
        <v>0.91180000000000005</v>
      </c>
      <c r="G209" s="5">
        <v>0.9123</v>
      </c>
      <c r="H209" s="5"/>
      <c r="I209" s="7">
        <v>37119</v>
      </c>
      <c r="J209" s="5">
        <v>-35</v>
      </c>
      <c r="K209" s="5">
        <v>-32</v>
      </c>
      <c r="L209" s="5"/>
      <c r="M209" s="8">
        <v>37119</v>
      </c>
      <c r="N209" s="9">
        <v>3.61</v>
      </c>
      <c r="O209" s="9">
        <v>3.73</v>
      </c>
      <c r="P209" s="5"/>
      <c r="Q209">
        <f t="shared" si="15"/>
        <v>0.90830000000000011</v>
      </c>
      <c r="R209">
        <f t="shared" si="16"/>
        <v>0.90910000000000002</v>
      </c>
      <c r="S209">
        <f t="shared" si="17"/>
        <v>0.90750814601344876</v>
      </c>
      <c r="T209">
        <f t="shared" si="18"/>
        <v>0.91010654933641089</v>
      </c>
    </row>
    <row r="210" spans="1:20" x14ac:dyDescent="0.25">
      <c r="A210" s="7">
        <v>37120</v>
      </c>
      <c r="B210" s="5">
        <v>3.97</v>
      </c>
      <c r="C210" s="5">
        <v>4.0999999999999996</v>
      </c>
      <c r="D210" s="5"/>
      <c r="E210" s="7">
        <v>37120</v>
      </c>
      <c r="F210" s="5">
        <v>0.91790000000000005</v>
      </c>
      <c r="G210" s="5">
        <v>0.91839999999999999</v>
      </c>
      <c r="H210" s="5"/>
      <c r="I210" s="7">
        <v>37120</v>
      </c>
      <c r="J210" s="5">
        <v>-37</v>
      </c>
      <c r="K210" s="5">
        <v>-33</v>
      </c>
      <c r="L210" s="5"/>
      <c r="M210" s="8">
        <v>37120</v>
      </c>
      <c r="N210" s="9">
        <v>3.63</v>
      </c>
      <c r="O210" s="9">
        <v>3.69</v>
      </c>
      <c r="P210" s="5"/>
      <c r="Q210">
        <f t="shared" si="15"/>
        <v>0.91420000000000001</v>
      </c>
      <c r="R210">
        <f t="shared" si="16"/>
        <v>0.91510000000000002</v>
      </c>
      <c r="S210">
        <f t="shared" si="17"/>
        <v>0.91375578290105675</v>
      </c>
      <c r="T210">
        <f t="shared" si="18"/>
        <v>0.91592667115514081</v>
      </c>
    </row>
    <row r="211" spans="1:20" x14ac:dyDescent="0.25">
      <c r="A211" s="7">
        <v>37123</v>
      </c>
      <c r="B211" s="5">
        <v>3.99</v>
      </c>
      <c r="C211" s="5">
        <v>4.1100000000000003</v>
      </c>
      <c r="D211" s="5"/>
      <c r="E211" s="7">
        <v>37123</v>
      </c>
      <c r="F211" s="5">
        <v>0.91449999999999998</v>
      </c>
      <c r="G211" s="5">
        <v>0.91500000000000004</v>
      </c>
      <c r="H211" s="5"/>
      <c r="I211" s="7">
        <v>37123</v>
      </c>
      <c r="J211" s="5">
        <v>-34.299999999999997</v>
      </c>
      <c r="K211" s="5">
        <v>-32.799999999999997</v>
      </c>
      <c r="L211" s="5"/>
      <c r="M211" s="8">
        <v>37123</v>
      </c>
      <c r="N211" s="9">
        <v>3.58</v>
      </c>
      <c r="O211" s="9">
        <v>3.7</v>
      </c>
      <c r="P211" s="5"/>
      <c r="Q211">
        <f t="shared" si="15"/>
        <v>0.91106999999999994</v>
      </c>
      <c r="R211">
        <f t="shared" si="16"/>
        <v>0.91172000000000009</v>
      </c>
      <c r="S211">
        <f t="shared" si="17"/>
        <v>0.90984449140332346</v>
      </c>
      <c r="T211">
        <f t="shared" si="18"/>
        <v>0.91244831233772472</v>
      </c>
    </row>
    <row r="212" spans="1:20" x14ac:dyDescent="0.25">
      <c r="A212" s="7">
        <v>37124</v>
      </c>
      <c r="B212" s="5">
        <v>3.95</v>
      </c>
      <c r="C212" s="5">
        <v>4.05</v>
      </c>
      <c r="D212" s="5"/>
      <c r="E212" s="7">
        <v>37124</v>
      </c>
      <c r="F212" s="5">
        <v>0.91749999999999998</v>
      </c>
      <c r="G212" s="5">
        <v>0.91800000000000004</v>
      </c>
      <c r="H212" s="5"/>
      <c r="I212" s="7">
        <v>37124</v>
      </c>
      <c r="J212" s="5">
        <v>-34.25</v>
      </c>
      <c r="K212" s="5">
        <v>-33</v>
      </c>
      <c r="L212" s="5"/>
      <c r="M212" s="8">
        <v>37124</v>
      </c>
      <c r="N212" s="9">
        <v>3.58</v>
      </c>
      <c r="O212" s="9">
        <v>3.7</v>
      </c>
      <c r="P212" s="5"/>
      <c r="Q212">
        <f t="shared" si="15"/>
        <v>0.91407499999999997</v>
      </c>
      <c r="R212">
        <f t="shared" si="16"/>
        <v>0.91470000000000007</v>
      </c>
      <c r="S212">
        <f t="shared" si="17"/>
        <v>0.91335559827006252</v>
      </c>
      <c r="T212">
        <f t="shared" si="18"/>
        <v>0.91579220779220771</v>
      </c>
    </row>
    <row r="213" spans="1:20" x14ac:dyDescent="0.25">
      <c r="A213" s="7">
        <v>37125</v>
      </c>
      <c r="B213" s="5">
        <v>4.0199999999999996</v>
      </c>
      <c r="C213" s="5">
        <v>4.1500000000000004</v>
      </c>
      <c r="D213" s="5"/>
      <c r="E213" s="7">
        <v>37125</v>
      </c>
      <c r="F213" s="5">
        <v>0.91439999999999999</v>
      </c>
      <c r="G213" s="5">
        <v>0.91490000000000005</v>
      </c>
      <c r="H213" s="5"/>
      <c r="I213" s="7">
        <v>37125</v>
      </c>
      <c r="J213" s="5">
        <v>-37.5</v>
      </c>
      <c r="K213" s="5">
        <v>-35</v>
      </c>
      <c r="L213" s="5"/>
      <c r="M213" s="8">
        <v>37125</v>
      </c>
      <c r="N213" s="9">
        <v>3.58</v>
      </c>
      <c r="O213" s="9">
        <v>3.7</v>
      </c>
      <c r="P213" s="5"/>
      <c r="Q213">
        <f t="shared" si="15"/>
        <v>0.91064999999999996</v>
      </c>
      <c r="R213">
        <f t="shared" si="16"/>
        <v>0.9114000000000001</v>
      </c>
      <c r="S213">
        <f t="shared" si="17"/>
        <v>0.90939560249639939</v>
      </c>
      <c r="T213">
        <f t="shared" si="18"/>
        <v>0.9120854643337819</v>
      </c>
    </row>
    <row r="214" spans="1:20" x14ac:dyDescent="0.25">
      <c r="A214" s="7">
        <v>37126</v>
      </c>
      <c r="B214" s="5">
        <v>4.01</v>
      </c>
      <c r="C214" s="5">
        <v>4.13</v>
      </c>
      <c r="D214" s="5"/>
      <c r="E214" s="7">
        <v>37126</v>
      </c>
      <c r="F214" s="5">
        <v>0.91500000000000004</v>
      </c>
      <c r="G214" s="5">
        <v>0.91549999999999998</v>
      </c>
      <c r="H214" s="5"/>
      <c r="I214" s="7">
        <v>37126</v>
      </c>
      <c r="J214" s="5">
        <v>-37</v>
      </c>
      <c r="K214" s="5">
        <v>-32</v>
      </c>
      <c r="L214" s="5"/>
      <c r="M214" s="8">
        <v>37126</v>
      </c>
      <c r="N214" s="9">
        <v>3.56</v>
      </c>
      <c r="O214" s="9">
        <v>3.68</v>
      </c>
      <c r="P214" s="5"/>
      <c r="Q214">
        <f t="shared" si="15"/>
        <v>0.9113</v>
      </c>
      <c r="R214">
        <f t="shared" si="16"/>
        <v>0.9123</v>
      </c>
      <c r="S214">
        <f t="shared" si="17"/>
        <v>0.90999135695764932</v>
      </c>
      <c r="T214">
        <f t="shared" si="18"/>
        <v>0.91259532737236793</v>
      </c>
    </row>
    <row r="215" spans="1:20" x14ac:dyDescent="0.25">
      <c r="A215" s="7">
        <v>37127</v>
      </c>
      <c r="B215" s="5">
        <v>4.05</v>
      </c>
      <c r="C215" s="5">
        <v>4.0999999999999996</v>
      </c>
      <c r="D215" s="5"/>
      <c r="E215" s="7">
        <v>37127</v>
      </c>
      <c r="F215" s="5">
        <v>0.91479999999999995</v>
      </c>
      <c r="G215" s="5">
        <v>0.9153</v>
      </c>
      <c r="H215" s="5"/>
      <c r="I215" s="7">
        <v>37127</v>
      </c>
      <c r="J215" s="5">
        <v>-36.200000000000003</v>
      </c>
      <c r="K215" s="5">
        <v>-34.700000000000003</v>
      </c>
      <c r="L215" s="5"/>
      <c r="M215" s="8">
        <v>37127</v>
      </c>
      <c r="N215" s="9">
        <v>3.61</v>
      </c>
      <c r="O215" s="9">
        <v>3.73</v>
      </c>
      <c r="P215" s="5"/>
      <c r="Q215">
        <f t="shared" si="15"/>
        <v>0.91117999999999999</v>
      </c>
      <c r="R215">
        <f t="shared" si="16"/>
        <v>0.91183000000000003</v>
      </c>
      <c r="S215">
        <f t="shared" si="17"/>
        <v>0.91049402497598464</v>
      </c>
      <c r="T215">
        <f t="shared" si="18"/>
        <v>0.91248504565112931</v>
      </c>
    </row>
    <row r="216" spans="1:20" x14ac:dyDescent="0.25">
      <c r="A216" s="7">
        <v>37130</v>
      </c>
      <c r="B216" s="5">
        <v>4.04</v>
      </c>
      <c r="C216" s="5">
        <v>4.1399999999999997</v>
      </c>
      <c r="D216" s="5"/>
      <c r="E216" s="7">
        <v>37130</v>
      </c>
      <c r="F216" s="5">
        <v>0.91120000000000001</v>
      </c>
      <c r="G216" s="5">
        <v>0.91169999999999995</v>
      </c>
      <c r="H216" s="5"/>
      <c r="I216" s="7">
        <v>37130</v>
      </c>
      <c r="J216" s="5">
        <v>-36.200000000000003</v>
      </c>
      <c r="K216" s="5">
        <v>-34</v>
      </c>
      <c r="L216" s="5"/>
      <c r="M216" s="8">
        <v>37130</v>
      </c>
      <c r="N216" s="9">
        <v>3.61</v>
      </c>
      <c r="O216" s="9">
        <v>3.73</v>
      </c>
      <c r="P216" s="5"/>
      <c r="Q216">
        <f t="shared" si="15"/>
        <v>0.90758000000000005</v>
      </c>
      <c r="R216">
        <f t="shared" si="16"/>
        <v>0.9083</v>
      </c>
      <c r="S216">
        <f t="shared" si="17"/>
        <v>0.90656262723257153</v>
      </c>
      <c r="T216">
        <f t="shared" si="18"/>
        <v>0.90898347750865061</v>
      </c>
    </row>
    <row r="217" spans="1:20" x14ac:dyDescent="0.25">
      <c r="A217" s="7">
        <v>37131</v>
      </c>
      <c r="B217" s="5">
        <v>3.99</v>
      </c>
      <c r="C217" s="5">
        <v>4.1100000000000003</v>
      </c>
      <c r="D217" s="5"/>
      <c r="E217" s="7">
        <v>37131</v>
      </c>
      <c r="F217" s="5">
        <v>0.91239999999999999</v>
      </c>
      <c r="G217" s="5">
        <v>0.91279999999999994</v>
      </c>
      <c r="H217" s="5"/>
      <c r="I217" s="7">
        <v>37131</v>
      </c>
      <c r="J217" s="5">
        <v>-38.6</v>
      </c>
      <c r="K217" s="5">
        <v>-37.1</v>
      </c>
      <c r="L217" s="5"/>
      <c r="M217" s="8">
        <v>37131</v>
      </c>
      <c r="N217" s="9">
        <v>3.54</v>
      </c>
      <c r="O217" s="9">
        <v>3.66</v>
      </c>
      <c r="P217" s="5"/>
      <c r="Q217">
        <f t="shared" si="15"/>
        <v>0.90854000000000001</v>
      </c>
      <c r="R217">
        <f t="shared" si="16"/>
        <v>0.90908999999999995</v>
      </c>
      <c r="S217">
        <f t="shared" si="17"/>
        <v>0.90740462971856706</v>
      </c>
      <c r="T217">
        <f t="shared" si="18"/>
        <v>0.90990333685931324</v>
      </c>
    </row>
    <row r="218" spans="1:20" x14ac:dyDescent="0.25">
      <c r="A218" s="7">
        <v>37132</v>
      </c>
      <c r="B218" s="5">
        <v>3.98</v>
      </c>
      <c r="C218" s="5">
        <v>4.0999999999999996</v>
      </c>
      <c r="D218" s="5"/>
      <c r="E218" s="7">
        <v>37132</v>
      </c>
      <c r="F218" s="5">
        <v>0.90900000000000003</v>
      </c>
      <c r="G218" s="5">
        <v>0.90949999999999998</v>
      </c>
      <c r="H218" s="5"/>
      <c r="I218" s="7">
        <v>37132</v>
      </c>
      <c r="J218" s="5">
        <v>-39</v>
      </c>
      <c r="K218" s="5">
        <v>-37.5</v>
      </c>
      <c r="L218" s="5"/>
      <c r="M218" s="8">
        <v>37132</v>
      </c>
      <c r="N218" s="9">
        <v>3.5</v>
      </c>
      <c r="O218" s="9">
        <v>3.62</v>
      </c>
      <c r="P218" s="5"/>
      <c r="Q218">
        <f t="shared" si="15"/>
        <v>0.90510000000000002</v>
      </c>
      <c r="R218">
        <f t="shared" si="16"/>
        <v>0.90574999999999994</v>
      </c>
      <c r="S218">
        <f t="shared" si="17"/>
        <v>0.90376080691642657</v>
      </c>
      <c r="T218">
        <f t="shared" si="18"/>
        <v>0.90635112521638772</v>
      </c>
    </row>
    <row r="219" spans="1:20" x14ac:dyDescent="0.25">
      <c r="A219" s="7">
        <v>37133</v>
      </c>
      <c r="B219" s="5">
        <v>3.93</v>
      </c>
      <c r="C219" s="5">
        <v>4.05</v>
      </c>
      <c r="D219" s="5"/>
      <c r="E219" s="7">
        <v>37133</v>
      </c>
      <c r="F219" s="5">
        <v>0.9163</v>
      </c>
      <c r="G219" s="5">
        <v>0.91679999999999995</v>
      </c>
      <c r="H219" s="5"/>
      <c r="I219" s="7">
        <v>37133</v>
      </c>
      <c r="J219" s="5">
        <v>-38</v>
      </c>
      <c r="K219" s="5">
        <v>-35</v>
      </c>
      <c r="L219" s="5"/>
      <c r="M219" s="8">
        <v>37133</v>
      </c>
      <c r="N219" s="9">
        <v>3.49</v>
      </c>
      <c r="O219" s="9">
        <v>3.61</v>
      </c>
      <c r="P219" s="5"/>
      <c r="Q219">
        <f t="shared" si="15"/>
        <v>0.91249999999999998</v>
      </c>
      <c r="R219">
        <f t="shared" si="16"/>
        <v>0.9133</v>
      </c>
      <c r="S219">
        <f t="shared" si="17"/>
        <v>0.91136844786160487</v>
      </c>
      <c r="T219">
        <f t="shared" si="18"/>
        <v>0.91397717694602143</v>
      </c>
    </row>
    <row r="220" spans="1:20" x14ac:dyDescent="0.25">
      <c r="A220" s="7">
        <v>37134</v>
      </c>
      <c r="B220" s="5">
        <v>3.93</v>
      </c>
      <c r="C220" s="5">
        <v>4.05</v>
      </c>
      <c r="D220" s="5"/>
      <c r="E220" s="7">
        <v>37134</v>
      </c>
      <c r="F220" s="5">
        <v>0.91220000000000001</v>
      </c>
      <c r="G220" s="5">
        <v>0.91269999999999996</v>
      </c>
      <c r="H220" s="5"/>
      <c r="I220" s="7">
        <v>37134</v>
      </c>
      <c r="J220" s="5">
        <v>-38</v>
      </c>
      <c r="K220" s="5">
        <v>-35</v>
      </c>
      <c r="L220" s="5"/>
      <c r="M220" s="8">
        <v>37134</v>
      </c>
      <c r="N220" s="9">
        <v>3.49</v>
      </c>
      <c r="O220" s="9">
        <v>3.61</v>
      </c>
      <c r="P220" s="5"/>
      <c r="Q220">
        <f t="shared" si="15"/>
        <v>0.90839999999999999</v>
      </c>
      <c r="R220">
        <f t="shared" si="16"/>
        <v>0.90920000000000001</v>
      </c>
      <c r="S220">
        <f t="shared" si="17"/>
        <v>0.90729051417587703</v>
      </c>
      <c r="T220">
        <f t="shared" si="18"/>
        <v>0.90988980082748006</v>
      </c>
    </row>
    <row r="221" spans="1:20" x14ac:dyDescent="0.25">
      <c r="A221" s="7">
        <v>37137</v>
      </c>
      <c r="B221" s="5">
        <v>3.95</v>
      </c>
      <c r="C221" s="5">
        <v>4</v>
      </c>
      <c r="D221" s="5"/>
      <c r="E221" s="7">
        <v>37137</v>
      </c>
      <c r="F221" s="5">
        <v>0.90690000000000004</v>
      </c>
      <c r="G221" s="5">
        <v>0.90739999999999998</v>
      </c>
      <c r="H221" s="5"/>
      <c r="I221" s="7">
        <v>37137</v>
      </c>
      <c r="J221" s="5">
        <v>-37</v>
      </c>
      <c r="K221" s="5">
        <v>-33</v>
      </c>
      <c r="L221" s="5"/>
      <c r="M221" s="8">
        <v>37137</v>
      </c>
      <c r="N221" s="9">
        <v>3.52</v>
      </c>
      <c r="O221" s="9">
        <v>3.58</v>
      </c>
      <c r="P221" s="5"/>
      <c r="Q221">
        <f t="shared" si="15"/>
        <v>0.9032</v>
      </c>
      <c r="R221">
        <f t="shared" si="16"/>
        <v>0.90410000000000001</v>
      </c>
      <c r="S221">
        <f t="shared" si="17"/>
        <v>0.90271430769230754</v>
      </c>
      <c r="T221">
        <f t="shared" si="18"/>
        <v>0.90417019721019709</v>
      </c>
    </row>
    <row r="222" spans="1:20" x14ac:dyDescent="0.25">
      <c r="A222" s="7">
        <v>37138</v>
      </c>
      <c r="B222" s="5">
        <v>3.99</v>
      </c>
      <c r="C222" s="5">
        <v>4.04</v>
      </c>
      <c r="D222" s="5"/>
      <c r="E222" s="7">
        <v>37138</v>
      </c>
      <c r="F222" s="5">
        <v>0.88839999999999997</v>
      </c>
      <c r="G222" s="5">
        <v>0.88890000000000002</v>
      </c>
      <c r="H222" s="5"/>
      <c r="I222" s="7">
        <v>37138</v>
      </c>
      <c r="J222" s="5">
        <v>-33</v>
      </c>
      <c r="K222" s="5">
        <v>-29</v>
      </c>
      <c r="L222" s="5"/>
      <c r="M222" s="8">
        <v>37138</v>
      </c>
      <c r="N222" s="9">
        <v>3.6</v>
      </c>
      <c r="O222" s="9">
        <v>3.66</v>
      </c>
      <c r="P222" s="5"/>
      <c r="Q222">
        <f t="shared" si="15"/>
        <v>0.8851</v>
      </c>
      <c r="R222">
        <f t="shared" si="16"/>
        <v>0.88600000000000001</v>
      </c>
      <c r="S222">
        <f t="shared" si="17"/>
        <v>0.88464282968089203</v>
      </c>
      <c r="T222">
        <f t="shared" si="18"/>
        <v>0.886079180690451</v>
      </c>
    </row>
    <row r="223" spans="1:20" x14ac:dyDescent="0.25">
      <c r="A223" s="7">
        <v>37139</v>
      </c>
      <c r="B223" s="5">
        <v>4.05</v>
      </c>
      <c r="C223" s="5">
        <v>4.1100000000000003</v>
      </c>
      <c r="D223" s="5"/>
      <c r="E223" s="7">
        <v>37139</v>
      </c>
      <c r="F223" s="5">
        <v>0.88549999999999995</v>
      </c>
      <c r="G223" s="5">
        <v>0.88590000000000002</v>
      </c>
      <c r="H223" s="5"/>
      <c r="I223" s="7">
        <v>37139</v>
      </c>
      <c r="J223" s="5">
        <v>-34</v>
      </c>
      <c r="K223" s="5">
        <v>-31.2</v>
      </c>
      <c r="L223" s="5"/>
      <c r="M223" s="8">
        <v>37139</v>
      </c>
      <c r="N223" s="9">
        <v>3.65</v>
      </c>
      <c r="O223" s="9">
        <v>3.71</v>
      </c>
      <c r="P223" s="5"/>
      <c r="Q223">
        <f t="shared" si="15"/>
        <v>0.8821</v>
      </c>
      <c r="R223">
        <f t="shared" si="16"/>
        <v>0.88278000000000001</v>
      </c>
      <c r="S223">
        <f t="shared" si="17"/>
        <v>0.88158750360195948</v>
      </c>
      <c r="T223">
        <f t="shared" si="18"/>
        <v>0.88300518020182595</v>
      </c>
    </row>
    <row r="224" spans="1:20" x14ac:dyDescent="0.25">
      <c r="A224" s="7">
        <v>37140</v>
      </c>
      <c r="B224" s="5">
        <v>3.9</v>
      </c>
      <c r="C224" s="5">
        <v>4</v>
      </c>
      <c r="D224" s="5"/>
      <c r="E224" s="7">
        <v>37140</v>
      </c>
      <c r="F224" s="5">
        <v>0.89580000000000004</v>
      </c>
      <c r="G224" s="5">
        <v>0.89629999999999999</v>
      </c>
      <c r="H224" s="5"/>
      <c r="I224" s="7">
        <v>37140</v>
      </c>
      <c r="J224" s="5">
        <v>-37</v>
      </c>
      <c r="K224" s="5">
        <v>-34.5</v>
      </c>
      <c r="L224" s="5"/>
      <c r="M224" s="8">
        <v>37140</v>
      </c>
      <c r="N224" s="9">
        <v>3.54</v>
      </c>
      <c r="O224" s="9">
        <v>3.66</v>
      </c>
      <c r="P224" s="5"/>
      <c r="Q224">
        <f t="shared" si="15"/>
        <v>0.8921</v>
      </c>
      <c r="R224">
        <f t="shared" si="16"/>
        <v>0.89285000000000003</v>
      </c>
      <c r="S224">
        <f t="shared" si="17"/>
        <v>0.8918378076923078</v>
      </c>
      <c r="T224">
        <f t="shared" si="18"/>
        <v>0.89422962463907607</v>
      </c>
    </row>
    <row r="225" spans="1:20" x14ac:dyDescent="0.25">
      <c r="A225" s="7">
        <v>37141</v>
      </c>
      <c r="B225" s="5">
        <v>3.9</v>
      </c>
      <c r="C225" s="5">
        <v>4.03</v>
      </c>
      <c r="D225" s="5"/>
      <c r="E225" s="7">
        <v>37141</v>
      </c>
      <c r="F225" s="5">
        <v>0.90720000000000001</v>
      </c>
      <c r="G225" s="5">
        <v>0.90759999999999996</v>
      </c>
      <c r="H225" s="5"/>
      <c r="I225" s="7">
        <v>37141</v>
      </c>
      <c r="J225" s="5">
        <v>-47.5</v>
      </c>
      <c r="K225" s="5">
        <v>-44.5</v>
      </c>
      <c r="L225" s="5"/>
      <c r="M225" s="8">
        <v>37141</v>
      </c>
      <c r="N225" s="9">
        <v>3.32</v>
      </c>
      <c r="O225" s="9">
        <v>3.42</v>
      </c>
      <c r="P225" s="5"/>
      <c r="Q225">
        <f t="shared" si="15"/>
        <v>0.90244999999999997</v>
      </c>
      <c r="R225">
        <f t="shared" si="16"/>
        <v>0.90315000000000001</v>
      </c>
      <c r="S225">
        <f t="shared" si="17"/>
        <v>0.90100840142266647</v>
      </c>
      <c r="T225">
        <f t="shared" si="18"/>
        <v>0.90340704523580373</v>
      </c>
    </row>
    <row r="226" spans="1:20" x14ac:dyDescent="0.25">
      <c r="A226" s="7">
        <v>37144</v>
      </c>
      <c r="B226" s="5">
        <v>3.9</v>
      </c>
      <c r="C226" s="5">
        <v>4.0199999999999996</v>
      </c>
      <c r="D226" s="5"/>
      <c r="E226" s="7">
        <v>37144</v>
      </c>
      <c r="F226" s="5">
        <v>0.89790000000000003</v>
      </c>
      <c r="G226" s="5">
        <v>0.89829999999999999</v>
      </c>
      <c r="H226" s="5"/>
      <c r="I226" s="7">
        <v>37144</v>
      </c>
      <c r="J226" s="5">
        <v>-47</v>
      </c>
      <c r="K226" s="5">
        <v>-44</v>
      </c>
      <c r="L226" s="5"/>
      <c r="M226" s="8">
        <v>37144</v>
      </c>
      <c r="N226" s="9">
        <v>3.34</v>
      </c>
      <c r="O226" s="9">
        <v>3.46</v>
      </c>
      <c r="P226" s="5"/>
      <c r="Q226">
        <f t="shared" si="15"/>
        <v>0.89319999999999999</v>
      </c>
      <c r="R226">
        <f t="shared" si="16"/>
        <v>0.89390000000000003</v>
      </c>
      <c r="S226">
        <f t="shared" si="17"/>
        <v>0.89203024418381083</v>
      </c>
      <c r="T226">
        <f t="shared" si="18"/>
        <v>0.89449584215591915</v>
      </c>
    </row>
    <row r="227" spans="1:20" x14ac:dyDescent="0.25">
      <c r="A227" s="7">
        <v>37145</v>
      </c>
      <c r="B227" s="5">
        <v>3.74</v>
      </c>
      <c r="C227" s="5">
        <v>3.87</v>
      </c>
      <c r="D227" s="5"/>
      <c r="E227" s="7">
        <v>37145</v>
      </c>
      <c r="F227" s="5">
        <v>0.91400000000000003</v>
      </c>
      <c r="G227" s="5">
        <v>0.91449999999999998</v>
      </c>
      <c r="H227" s="5"/>
      <c r="I227" s="7">
        <v>37145</v>
      </c>
      <c r="J227" s="5">
        <v>-51</v>
      </c>
      <c r="K227" s="5">
        <v>-47</v>
      </c>
      <c r="L227" s="5"/>
      <c r="M227" s="8">
        <v>37145</v>
      </c>
      <c r="N227" s="9">
        <v>3.4</v>
      </c>
      <c r="O227" s="9">
        <v>3.52</v>
      </c>
      <c r="P227" s="5"/>
      <c r="Q227">
        <f t="shared" si="15"/>
        <v>0.90890000000000004</v>
      </c>
      <c r="R227">
        <f t="shared" si="16"/>
        <v>0.90979999999999994</v>
      </c>
      <c r="S227">
        <f>F227*(1+N227%)/(1+C227%)</f>
        <v>0.90986425339366517</v>
      </c>
      <c r="T227">
        <f t="shared" si="18"/>
        <v>0.91256063235010587</v>
      </c>
    </row>
    <row r="228" spans="1:20" x14ac:dyDescent="0.25">
      <c r="A228" s="7">
        <v>37146</v>
      </c>
      <c r="B228" s="5">
        <v>3.77</v>
      </c>
      <c r="C228" s="5">
        <v>3.89</v>
      </c>
      <c r="D228" s="5"/>
      <c r="E228" s="7">
        <v>37146</v>
      </c>
      <c r="F228" s="5">
        <v>0.90680000000000005</v>
      </c>
      <c r="G228" s="5">
        <v>0.90700000000000003</v>
      </c>
      <c r="H228" s="5"/>
      <c r="I228" s="7">
        <v>37146</v>
      </c>
      <c r="J228" s="5">
        <v>-67</v>
      </c>
      <c r="K228" s="5">
        <v>-60.5</v>
      </c>
      <c r="L228" s="5"/>
      <c r="M228" s="8">
        <v>37146</v>
      </c>
      <c r="N228" s="9">
        <v>3.06</v>
      </c>
      <c r="O228" s="9">
        <v>3.18</v>
      </c>
      <c r="P228" s="5"/>
      <c r="Q228">
        <f t="shared" si="15"/>
        <v>0.90010000000000001</v>
      </c>
      <c r="R228">
        <f t="shared" si="16"/>
        <v>0.90095000000000003</v>
      </c>
      <c r="S228">
        <f t="shared" si="17"/>
        <v>0.8995553758783329</v>
      </c>
      <c r="T228">
        <f t="shared" si="18"/>
        <v>0.90184311458032185</v>
      </c>
    </row>
    <row r="229" spans="1:20" x14ac:dyDescent="0.25">
      <c r="A229" s="7">
        <v>37147</v>
      </c>
      <c r="B229" s="5">
        <v>3.72</v>
      </c>
      <c r="C229" s="5">
        <v>3.84</v>
      </c>
      <c r="D229" s="5"/>
      <c r="E229" s="7">
        <v>37147</v>
      </c>
      <c r="F229" s="5">
        <v>0.91069999999999995</v>
      </c>
      <c r="G229" s="5">
        <v>0.91169999999999995</v>
      </c>
      <c r="H229" s="5"/>
      <c r="I229" s="7">
        <v>37147</v>
      </c>
      <c r="J229" s="5">
        <v>-65</v>
      </c>
      <c r="K229" s="5">
        <v>-61</v>
      </c>
      <c r="L229" s="5"/>
      <c r="M229" s="8">
        <v>37147</v>
      </c>
      <c r="N229" s="9">
        <v>3.04</v>
      </c>
      <c r="O229" s="9">
        <v>3.16</v>
      </c>
      <c r="P229" s="5"/>
      <c r="Q229">
        <f t="shared" si="15"/>
        <v>0.9042</v>
      </c>
      <c r="R229">
        <f t="shared" si="16"/>
        <v>0.90559999999999996</v>
      </c>
      <c r="S229">
        <f t="shared" si="17"/>
        <v>0.90368382126348223</v>
      </c>
      <c r="T229">
        <f t="shared" si="18"/>
        <v>0.90677759352101817</v>
      </c>
    </row>
    <row r="230" spans="1:20" x14ac:dyDescent="0.25">
      <c r="A230" s="7">
        <v>37148</v>
      </c>
      <c r="B230" s="5">
        <v>3.69</v>
      </c>
      <c r="C230" s="5">
        <v>3.82</v>
      </c>
      <c r="D230" s="5"/>
      <c r="E230" s="7">
        <v>37148</v>
      </c>
      <c r="F230" s="5">
        <v>0.92059999999999997</v>
      </c>
      <c r="G230" s="5">
        <v>0.92100000000000004</v>
      </c>
      <c r="H230" s="5"/>
      <c r="I230" s="7">
        <v>37148</v>
      </c>
      <c r="J230" s="5">
        <v>-64.5</v>
      </c>
      <c r="K230" s="5">
        <v>-63</v>
      </c>
      <c r="L230" s="5"/>
      <c r="M230" s="8">
        <v>37148</v>
      </c>
      <c r="N230" s="9">
        <v>2.96</v>
      </c>
      <c r="O230" s="9">
        <v>3.08</v>
      </c>
      <c r="P230" s="5"/>
      <c r="Q230">
        <f t="shared" si="15"/>
        <v>0.91415000000000002</v>
      </c>
      <c r="R230">
        <f t="shared" si="16"/>
        <v>0.91470000000000007</v>
      </c>
      <c r="S230">
        <f t="shared" si="17"/>
        <v>0.91297414756308992</v>
      </c>
      <c r="T230">
        <f t="shared" si="18"/>
        <v>0.91558183045616748</v>
      </c>
    </row>
    <row r="231" spans="1:20" x14ac:dyDescent="0.25">
      <c r="A231" s="7">
        <v>37151</v>
      </c>
      <c r="B231" s="5">
        <v>3.6</v>
      </c>
      <c r="C231" s="5">
        <v>3.7</v>
      </c>
      <c r="D231" s="5"/>
      <c r="E231" s="7">
        <v>37151</v>
      </c>
      <c r="F231" s="5">
        <v>0.92430000000000001</v>
      </c>
      <c r="G231" s="5">
        <v>0.92459999999999998</v>
      </c>
      <c r="H231" s="5"/>
      <c r="I231" s="7">
        <v>37151</v>
      </c>
      <c r="J231" s="5">
        <v>-62</v>
      </c>
      <c r="K231" s="5">
        <v>-59</v>
      </c>
      <c r="L231" s="5"/>
      <c r="M231" s="8">
        <v>37151</v>
      </c>
      <c r="N231" s="9">
        <v>2.93</v>
      </c>
      <c r="O231" s="9">
        <v>3.05</v>
      </c>
      <c r="P231" s="5"/>
      <c r="Q231">
        <f t="shared" si="15"/>
        <v>0.91810000000000003</v>
      </c>
      <c r="R231">
        <f t="shared" si="16"/>
        <v>0.91869999999999996</v>
      </c>
      <c r="S231">
        <f t="shared" si="17"/>
        <v>0.91743682738669252</v>
      </c>
      <c r="T231">
        <f t="shared" si="18"/>
        <v>0.91969140926640913</v>
      </c>
    </row>
    <row r="232" spans="1:20" x14ac:dyDescent="0.25">
      <c r="A232" s="7">
        <v>37152</v>
      </c>
      <c r="B232" s="5">
        <v>3.52</v>
      </c>
      <c r="C232" s="5">
        <v>3.64</v>
      </c>
      <c r="D232" s="5"/>
      <c r="E232" s="7">
        <v>37152</v>
      </c>
      <c r="F232" s="5">
        <v>0.92730000000000001</v>
      </c>
      <c r="G232" s="5">
        <v>0.92779999999999996</v>
      </c>
      <c r="H232" s="5"/>
      <c r="I232" s="7">
        <v>37152</v>
      </c>
      <c r="J232" s="5">
        <v>-63</v>
      </c>
      <c r="K232" s="5">
        <v>-61</v>
      </c>
      <c r="L232" s="5"/>
      <c r="M232" s="8">
        <v>37152</v>
      </c>
      <c r="N232" s="9">
        <v>2.81</v>
      </c>
      <c r="O232" s="9">
        <v>2.93</v>
      </c>
      <c r="P232" s="5"/>
      <c r="Q232">
        <f t="shared" si="15"/>
        <v>0.92100000000000004</v>
      </c>
      <c r="R232">
        <f t="shared" si="16"/>
        <v>0.92169999999999996</v>
      </c>
      <c r="S232">
        <f t="shared" si="17"/>
        <v>0.91987372636047859</v>
      </c>
      <c r="T232">
        <f t="shared" si="18"/>
        <v>0.92251211360123664</v>
      </c>
    </row>
    <row r="233" spans="1:20" x14ac:dyDescent="0.25">
      <c r="A233" s="7">
        <v>37153</v>
      </c>
      <c r="B233" s="5">
        <v>3.47</v>
      </c>
      <c r="C233" s="5">
        <v>3.6</v>
      </c>
      <c r="D233" s="5"/>
      <c r="E233" s="7">
        <v>37153</v>
      </c>
      <c r="F233" s="5">
        <v>0.92659999999999998</v>
      </c>
      <c r="G233" s="5">
        <v>0.92710000000000004</v>
      </c>
      <c r="H233" s="5"/>
      <c r="I233" s="7">
        <v>37153</v>
      </c>
      <c r="J233" s="5">
        <v>-75.2</v>
      </c>
      <c r="K233" s="5">
        <v>-72.900000000000006</v>
      </c>
      <c r="L233" s="5"/>
      <c r="M233" s="8">
        <v>37153</v>
      </c>
      <c r="N233" s="9">
        <v>2.62</v>
      </c>
      <c r="O233" s="9">
        <v>2.74</v>
      </c>
      <c r="P233" s="5"/>
      <c r="Q233">
        <f t="shared" si="15"/>
        <v>0.91908000000000001</v>
      </c>
      <c r="R233">
        <f t="shared" si="16"/>
        <v>0.91981000000000002</v>
      </c>
      <c r="S233">
        <f t="shared" si="17"/>
        <v>0.91783486486486487</v>
      </c>
      <c r="T233">
        <f t="shared" si="18"/>
        <v>0.92055913791437149</v>
      </c>
    </row>
    <row r="234" spans="1:20" x14ac:dyDescent="0.25">
      <c r="A234" s="7">
        <v>37154</v>
      </c>
      <c r="B234" s="5">
        <v>3.48</v>
      </c>
      <c r="C234" s="5">
        <v>3.6</v>
      </c>
      <c r="D234" s="5"/>
      <c r="E234" s="7">
        <v>37154</v>
      </c>
      <c r="F234" s="5">
        <v>0.92759999999999998</v>
      </c>
      <c r="G234" s="5">
        <v>0.92810000000000004</v>
      </c>
      <c r="H234" s="5"/>
      <c r="I234" s="7">
        <v>37154</v>
      </c>
      <c r="J234" s="5">
        <v>-73</v>
      </c>
      <c r="K234" s="5">
        <v>-68</v>
      </c>
      <c r="L234" s="5"/>
      <c r="M234" s="8">
        <v>37154</v>
      </c>
      <c r="N234" s="9">
        <v>2.64</v>
      </c>
      <c r="O234" s="9">
        <v>2.76</v>
      </c>
      <c r="P234" s="5"/>
      <c r="Q234">
        <f t="shared" si="15"/>
        <v>0.92030000000000001</v>
      </c>
      <c r="R234">
        <f t="shared" si="16"/>
        <v>0.92130000000000001</v>
      </c>
      <c r="S234">
        <f t="shared" si="17"/>
        <v>0.91900447876447866</v>
      </c>
      <c r="T234">
        <f t="shared" si="18"/>
        <v>0.92164240432933919</v>
      </c>
    </row>
    <row r="235" spans="1:20" x14ac:dyDescent="0.25">
      <c r="A235" s="7">
        <v>37155</v>
      </c>
      <c r="B235" s="5">
        <v>3.43</v>
      </c>
      <c r="C235" s="5">
        <v>3.56</v>
      </c>
      <c r="D235" s="5"/>
      <c r="E235" s="7">
        <v>37155</v>
      </c>
      <c r="F235" s="5">
        <v>0.91469999999999996</v>
      </c>
      <c r="G235" s="5">
        <v>0.91510000000000002</v>
      </c>
      <c r="H235" s="5"/>
      <c r="I235" s="7">
        <v>37155</v>
      </c>
      <c r="J235" s="5">
        <v>-70</v>
      </c>
      <c r="K235" s="5">
        <v>-69</v>
      </c>
      <c r="L235" s="5"/>
      <c r="M235" s="8">
        <v>37155</v>
      </c>
      <c r="N235" s="9">
        <v>2.57</v>
      </c>
      <c r="O235" s="9">
        <v>2.69</v>
      </c>
      <c r="P235" s="5"/>
      <c r="Q235">
        <f t="shared" si="15"/>
        <v>0.90769999999999995</v>
      </c>
      <c r="R235">
        <f t="shared" si="16"/>
        <v>0.90820000000000001</v>
      </c>
      <c r="S235">
        <f t="shared" si="17"/>
        <v>0.90595576477404394</v>
      </c>
      <c r="T235">
        <f t="shared" si="18"/>
        <v>0.90855282799961323</v>
      </c>
    </row>
    <row r="236" spans="1:20" x14ac:dyDescent="0.25">
      <c r="A236" s="7">
        <v>37158</v>
      </c>
      <c r="B236" s="5">
        <v>3.45</v>
      </c>
      <c r="C236" s="5">
        <v>3.57</v>
      </c>
      <c r="D236" s="5"/>
      <c r="E236" s="7">
        <v>37158</v>
      </c>
      <c r="F236" s="5">
        <v>0.91679999999999995</v>
      </c>
      <c r="G236" s="5">
        <v>0.9173</v>
      </c>
      <c r="H236" s="5"/>
      <c r="I236" s="7">
        <v>37158</v>
      </c>
      <c r="J236" s="5">
        <v>-68</v>
      </c>
      <c r="K236" s="5">
        <v>-65</v>
      </c>
      <c r="L236" s="5"/>
      <c r="M236" s="8">
        <v>37158</v>
      </c>
      <c r="N236" s="9">
        <v>2.61</v>
      </c>
      <c r="O236" s="9">
        <v>2.73</v>
      </c>
      <c r="P236" s="5"/>
      <c r="Q236">
        <f t="shared" si="15"/>
        <v>0.90999999999999992</v>
      </c>
      <c r="R236">
        <f t="shared" si="16"/>
        <v>0.91080000000000005</v>
      </c>
      <c r="S236">
        <f t="shared" si="17"/>
        <v>0.908302095201313</v>
      </c>
      <c r="T236">
        <f t="shared" si="18"/>
        <v>0.91091569840502673</v>
      </c>
    </row>
    <row r="237" spans="1:20" x14ac:dyDescent="0.25">
      <c r="A237" s="7">
        <v>37159</v>
      </c>
      <c r="B237" s="5">
        <v>3.42</v>
      </c>
      <c r="C237" s="5">
        <v>3.54</v>
      </c>
      <c r="D237" s="5"/>
      <c r="E237" s="7">
        <v>37159</v>
      </c>
      <c r="F237" s="5">
        <v>0.92300000000000004</v>
      </c>
      <c r="G237" s="5">
        <v>0.92349999999999999</v>
      </c>
      <c r="H237" s="5"/>
      <c r="I237" s="7">
        <v>37159</v>
      </c>
      <c r="J237" s="5">
        <v>-72.375</v>
      </c>
      <c r="K237" s="5">
        <v>-71.375</v>
      </c>
      <c r="L237" s="5"/>
      <c r="M237" s="8">
        <v>37159</v>
      </c>
      <c r="N237" s="9">
        <v>2.59</v>
      </c>
      <c r="O237" s="9">
        <v>2.71</v>
      </c>
      <c r="P237" s="5"/>
      <c r="Q237">
        <f t="shared" si="15"/>
        <v>0.91576250000000003</v>
      </c>
      <c r="R237">
        <f t="shared" si="16"/>
        <v>0.91636249999999997</v>
      </c>
      <c r="S237">
        <f t="shared" si="17"/>
        <v>0.91453129225420127</v>
      </c>
      <c r="T237">
        <f t="shared" si="18"/>
        <v>0.91715997872751875</v>
      </c>
    </row>
    <row r="238" spans="1:20" x14ac:dyDescent="0.25">
      <c r="A238" s="7">
        <v>37160</v>
      </c>
      <c r="B238" s="5">
        <v>3.42</v>
      </c>
      <c r="C238" s="5">
        <v>3.55</v>
      </c>
      <c r="D238" s="5"/>
      <c r="E238" s="7">
        <v>37160</v>
      </c>
      <c r="F238" s="5">
        <v>0.92300000000000004</v>
      </c>
      <c r="G238" s="5">
        <v>0.92349999999999999</v>
      </c>
      <c r="H238" s="5"/>
      <c r="I238" s="7">
        <v>37160</v>
      </c>
      <c r="J238" s="5">
        <v>-75.3</v>
      </c>
      <c r="K238" s="5">
        <v>-73.7</v>
      </c>
      <c r="L238" s="5"/>
      <c r="M238" s="8">
        <v>37160</v>
      </c>
      <c r="N238" s="9">
        <v>2.59</v>
      </c>
      <c r="O238" s="9">
        <v>2.71</v>
      </c>
      <c r="P238" s="5"/>
      <c r="Q238">
        <f t="shared" si="15"/>
        <v>0.91547000000000001</v>
      </c>
      <c r="R238">
        <f t="shared" si="16"/>
        <v>0.91613</v>
      </c>
      <c r="S238">
        <f t="shared" si="17"/>
        <v>0.91444297440849831</v>
      </c>
      <c r="T238">
        <f t="shared" si="18"/>
        <v>0.91715997872751875</v>
      </c>
    </row>
    <row r="239" spans="1:20" x14ac:dyDescent="0.25">
      <c r="A239" s="7">
        <v>37161</v>
      </c>
      <c r="B239" s="5">
        <v>3.4</v>
      </c>
      <c r="C239" s="5">
        <v>3.52</v>
      </c>
      <c r="D239" s="5"/>
      <c r="E239" s="7">
        <v>37161</v>
      </c>
      <c r="F239" s="5">
        <v>0.91810000000000003</v>
      </c>
      <c r="G239" s="5">
        <v>0.91859999999999997</v>
      </c>
      <c r="H239" s="5"/>
      <c r="I239" s="7">
        <v>37161</v>
      </c>
      <c r="J239" s="5">
        <v>-75</v>
      </c>
      <c r="K239" s="5">
        <v>-73.75</v>
      </c>
      <c r="L239" s="5"/>
      <c r="M239" s="8">
        <v>37161</v>
      </c>
      <c r="N239" s="9">
        <v>2.56</v>
      </c>
      <c r="O239" s="9">
        <v>2.66</v>
      </c>
      <c r="P239" s="5"/>
      <c r="Q239">
        <f t="shared" si="15"/>
        <v>0.91060000000000008</v>
      </c>
      <c r="R239">
        <f t="shared" si="16"/>
        <v>0.91122499999999995</v>
      </c>
      <c r="S239">
        <f t="shared" si="17"/>
        <v>0.90958593508500796</v>
      </c>
      <c r="T239">
        <f t="shared" si="18"/>
        <v>0.9120258800773694</v>
      </c>
    </row>
    <row r="240" spans="1:20" x14ac:dyDescent="0.25">
      <c r="A240" s="7">
        <v>37162</v>
      </c>
      <c r="B240" s="5">
        <v>3.42</v>
      </c>
      <c r="C240" s="5">
        <v>3.54</v>
      </c>
      <c r="D240" s="5"/>
      <c r="E240" s="7">
        <v>37162</v>
      </c>
      <c r="F240" s="5">
        <v>0.91139999999999999</v>
      </c>
      <c r="G240" s="5">
        <v>0.91190000000000004</v>
      </c>
      <c r="H240" s="5"/>
      <c r="I240" s="7">
        <v>37162</v>
      </c>
      <c r="J240" s="5">
        <v>-76</v>
      </c>
      <c r="K240" s="5">
        <v>-72</v>
      </c>
      <c r="L240" s="5"/>
      <c r="M240" s="8">
        <v>37162</v>
      </c>
      <c r="N240" s="9">
        <v>2.54</v>
      </c>
      <c r="O240" s="9">
        <v>2.66</v>
      </c>
      <c r="P240" s="5"/>
      <c r="Q240">
        <f t="shared" si="15"/>
        <v>0.90379999999999994</v>
      </c>
      <c r="R240">
        <f t="shared" si="16"/>
        <v>0.90470000000000006</v>
      </c>
      <c r="S240">
        <f t="shared" si="17"/>
        <v>0.90259760479041917</v>
      </c>
      <c r="T240">
        <f t="shared" si="18"/>
        <v>0.90519874298975056</v>
      </c>
    </row>
    <row r="241" spans="1:20" x14ac:dyDescent="0.25">
      <c r="A241" s="7">
        <v>37165</v>
      </c>
      <c r="B241" s="5">
        <v>3.41</v>
      </c>
      <c r="C241" s="5">
        <v>3.51</v>
      </c>
      <c r="D241" s="5"/>
      <c r="E241" s="7">
        <v>37165</v>
      </c>
      <c r="F241" s="5">
        <v>0.9173</v>
      </c>
      <c r="G241" s="5">
        <v>0.91779999999999995</v>
      </c>
      <c r="H241" s="5"/>
      <c r="I241" s="7">
        <v>37165</v>
      </c>
      <c r="J241" s="5">
        <v>-73</v>
      </c>
      <c r="K241" s="5">
        <v>-69</v>
      </c>
      <c r="L241" s="5"/>
      <c r="M241" s="8">
        <v>37165</v>
      </c>
      <c r="N241" s="9">
        <v>2.56</v>
      </c>
      <c r="O241" s="9">
        <v>2.68</v>
      </c>
      <c r="P241" s="5"/>
      <c r="Q241">
        <f t="shared" si="15"/>
        <v>0.91</v>
      </c>
      <c r="R241">
        <f t="shared" si="16"/>
        <v>0.91089999999999993</v>
      </c>
      <c r="S241">
        <f t="shared" si="17"/>
        <v>0.90888115157955773</v>
      </c>
      <c r="T241">
        <f t="shared" si="18"/>
        <v>0.91132099410115064</v>
      </c>
    </row>
    <row r="242" spans="1:20" x14ac:dyDescent="0.25">
      <c r="A242" s="7">
        <v>37166</v>
      </c>
      <c r="B242" s="5">
        <v>3.35</v>
      </c>
      <c r="C242" s="5">
        <v>3.45</v>
      </c>
      <c r="D242" s="5"/>
      <c r="E242" s="7">
        <v>37166</v>
      </c>
      <c r="F242" s="5">
        <v>0.91879999999999995</v>
      </c>
      <c r="G242" s="5">
        <v>0.91930000000000001</v>
      </c>
      <c r="H242" s="5"/>
      <c r="I242" s="7">
        <v>37166</v>
      </c>
      <c r="J242" s="5">
        <v>-75</v>
      </c>
      <c r="K242" s="5">
        <v>-73.75</v>
      </c>
      <c r="L242" s="5"/>
      <c r="M242" s="8">
        <v>37166</v>
      </c>
      <c r="N242" s="9">
        <v>2.4900000000000002</v>
      </c>
      <c r="O242" s="9">
        <v>2.64</v>
      </c>
      <c r="P242" s="5"/>
      <c r="Q242">
        <f t="shared" si="15"/>
        <v>0.9113</v>
      </c>
      <c r="R242">
        <f t="shared" si="16"/>
        <v>0.91192499999999999</v>
      </c>
      <c r="S242">
        <f t="shared" si="17"/>
        <v>0.91027367810536475</v>
      </c>
      <c r="T242">
        <f t="shared" si="18"/>
        <v>0.91298453797774537</v>
      </c>
    </row>
    <row r="243" spans="1:20" x14ac:dyDescent="0.25">
      <c r="A243" s="7">
        <v>37167</v>
      </c>
      <c r="B243" s="5">
        <v>3.3</v>
      </c>
      <c r="C243" s="5">
        <v>3.42</v>
      </c>
      <c r="D243" s="5"/>
      <c r="E243" s="7">
        <v>37167</v>
      </c>
      <c r="F243" s="5">
        <v>0.91439999999999999</v>
      </c>
      <c r="G243" s="5">
        <v>0.91490000000000005</v>
      </c>
      <c r="H243" s="5"/>
      <c r="I243" s="7">
        <v>37167</v>
      </c>
      <c r="J243" s="5">
        <v>-73.75</v>
      </c>
      <c r="K243" s="5">
        <v>-72.5</v>
      </c>
      <c r="L243" s="5"/>
      <c r="M243" s="8">
        <v>37167</v>
      </c>
      <c r="N243" s="9">
        <v>2.42</v>
      </c>
      <c r="O243" s="9">
        <v>2.54</v>
      </c>
      <c r="P243" s="5"/>
      <c r="Q243">
        <f t="shared" si="15"/>
        <v>0.90702499999999997</v>
      </c>
      <c r="R243">
        <f t="shared" si="16"/>
        <v>0.90765000000000007</v>
      </c>
      <c r="S243">
        <f t="shared" si="17"/>
        <v>0.90555838329143301</v>
      </c>
      <c r="T243">
        <f t="shared" si="18"/>
        <v>0.9081688867376575</v>
      </c>
    </row>
    <row r="244" spans="1:20" x14ac:dyDescent="0.25">
      <c r="A244" s="7">
        <v>37168</v>
      </c>
      <c r="B244" s="5">
        <v>3.29</v>
      </c>
      <c r="C244" s="5">
        <v>3.41</v>
      </c>
      <c r="D244" s="5"/>
      <c r="E244" s="7">
        <v>37168</v>
      </c>
      <c r="F244" s="5">
        <v>0.91779999999999995</v>
      </c>
      <c r="G244" s="5">
        <v>0.91830000000000001</v>
      </c>
      <c r="H244" s="5"/>
      <c r="I244" s="7">
        <v>37168</v>
      </c>
      <c r="J244" s="5">
        <v>-71.150000000000006</v>
      </c>
      <c r="K244" s="5">
        <v>-70.150000000000006</v>
      </c>
      <c r="L244" s="5"/>
      <c r="M244" s="8">
        <v>37168</v>
      </c>
      <c r="N244" s="9">
        <v>2.4700000000000002</v>
      </c>
      <c r="O244" s="9">
        <v>2.59</v>
      </c>
      <c r="P244" s="5"/>
      <c r="Q244">
        <f t="shared" si="15"/>
        <v>0.91068499999999997</v>
      </c>
      <c r="R244">
        <f t="shared" si="16"/>
        <v>0.91128500000000001</v>
      </c>
      <c r="S244">
        <f t="shared" si="17"/>
        <v>0.90945717048641317</v>
      </c>
      <c r="T244">
        <f t="shared" si="18"/>
        <v>0.91207664827185597</v>
      </c>
    </row>
    <row r="245" spans="1:20" x14ac:dyDescent="0.25">
      <c r="A245" s="7">
        <v>37169</v>
      </c>
      <c r="B245" s="5">
        <v>3.29</v>
      </c>
      <c r="C245" s="5">
        <v>3.39</v>
      </c>
      <c r="D245" s="5"/>
      <c r="E245" s="7">
        <v>37169</v>
      </c>
      <c r="F245" s="5">
        <v>0.91830000000000001</v>
      </c>
      <c r="G245" s="5">
        <v>0.91879999999999995</v>
      </c>
      <c r="H245" s="5"/>
      <c r="I245" s="7">
        <v>37169</v>
      </c>
      <c r="J245" s="5">
        <v>-78</v>
      </c>
      <c r="K245" s="5">
        <v>-76</v>
      </c>
      <c r="L245" s="5"/>
      <c r="M245" s="8">
        <v>37169</v>
      </c>
      <c r="N245" s="9">
        <v>2.33</v>
      </c>
      <c r="O245" s="9">
        <v>2.4500000000000002</v>
      </c>
      <c r="P245" s="5"/>
      <c r="Q245">
        <f t="shared" si="15"/>
        <v>0.91049999999999998</v>
      </c>
      <c r="R245">
        <f t="shared" si="16"/>
        <v>0.9111999999999999</v>
      </c>
      <c r="S245">
        <f t="shared" si="17"/>
        <v>0.90888518231937321</v>
      </c>
      <c r="T245">
        <f t="shared" si="18"/>
        <v>0.91132791170490846</v>
      </c>
    </row>
    <row r="246" spans="1:20" x14ac:dyDescent="0.25">
      <c r="A246" s="7">
        <v>37172</v>
      </c>
      <c r="B246" s="5">
        <v>3.3</v>
      </c>
      <c r="C246" s="5">
        <v>3.42</v>
      </c>
      <c r="D246" s="5"/>
      <c r="E246" s="7">
        <v>37172</v>
      </c>
      <c r="F246" s="5">
        <v>0.92100000000000004</v>
      </c>
      <c r="G246" s="5">
        <v>0.92149999999999999</v>
      </c>
      <c r="H246" s="5"/>
      <c r="I246" s="7">
        <v>37172</v>
      </c>
      <c r="J246" s="5">
        <v>-83</v>
      </c>
      <c r="K246" s="5">
        <v>-79</v>
      </c>
      <c r="L246" s="5"/>
      <c r="M246" s="8">
        <v>37172</v>
      </c>
      <c r="N246" s="9">
        <v>2.33</v>
      </c>
      <c r="O246" s="9">
        <v>2.4500000000000002</v>
      </c>
      <c r="P246" s="5"/>
      <c r="Q246">
        <f t="shared" si="15"/>
        <v>0.91270000000000007</v>
      </c>
      <c r="R246">
        <f t="shared" si="16"/>
        <v>0.91359999999999997</v>
      </c>
      <c r="S246">
        <f t="shared" si="17"/>
        <v>0.91129307677431837</v>
      </c>
      <c r="T246">
        <f t="shared" si="18"/>
        <v>0.91391747337850915</v>
      </c>
    </row>
    <row r="247" spans="1:20" x14ac:dyDescent="0.25">
      <c r="A247" s="7">
        <v>37173</v>
      </c>
      <c r="B247" s="5">
        <v>3.36</v>
      </c>
      <c r="C247" s="5">
        <v>3.42</v>
      </c>
      <c r="D247" s="5"/>
      <c r="E247" s="7">
        <v>37173</v>
      </c>
      <c r="F247" s="5">
        <v>0.91300000000000003</v>
      </c>
      <c r="G247" s="5">
        <v>0.91339999999999999</v>
      </c>
      <c r="H247" s="5"/>
      <c r="I247" s="7">
        <v>37173</v>
      </c>
      <c r="J247" s="5">
        <v>-83.25</v>
      </c>
      <c r="K247" s="5">
        <v>-82</v>
      </c>
      <c r="L247" s="5"/>
      <c r="M247" s="8">
        <v>37173</v>
      </c>
      <c r="N247" s="9">
        <v>2.4</v>
      </c>
      <c r="O247" s="9">
        <v>2.52</v>
      </c>
      <c r="P247" s="5"/>
      <c r="Q247">
        <f t="shared" si="15"/>
        <v>0.90467500000000001</v>
      </c>
      <c r="R247">
        <f t="shared" si="16"/>
        <v>0.9052</v>
      </c>
      <c r="S247">
        <f t="shared" si="17"/>
        <v>0.9039953587313867</v>
      </c>
      <c r="T247">
        <f t="shared" si="18"/>
        <v>0.90597685758513913</v>
      </c>
    </row>
    <row r="248" spans="1:20" x14ac:dyDescent="0.25">
      <c r="A248" s="7">
        <v>37174</v>
      </c>
      <c r="B248" s="5">
        <v>3.36</v>
      </c>
      <c r="C248" s="5">
        <v>3.49</v>
      </c>
      <c r="D248" s="5"/>
      <c r="E248" s="7">
        <v>37174</v>
      </c>
      <c r="F248" s="5">
        <v>0.91100000000000003</v>
      </c>
      <c r="G248" s="5">
        <v>0.91139999999999999</v>
      </c>
      <c r="H248" s="5"/>
      <c r="I248" s="7">
        <v>37174</v>
      </c>
      <c r="J248" s="5">
        <v>-78.5</v>
      </c>
      <c r="K248" s="5">
        <v>-77.25</v>
      </c>
      <c r="L248" s="5"/>
      <c r="M248" s="8">
        <v>37174</v>
      </c>
      <c r="N248" s="9">
        <v>2.46</v>
      </c>
      <c r="O248" s="9">
        <v>2.58</v>
      </c>
      <c r="P248" s="5"/>
      <c r="Q248">
        <f t="shared" si="15"/>
        <v>0.90315000000000001</v>
      </c>
      <c r="R248">
        <f t="shared" si="16"/>
        <v>0.90367500000000001</v>
      </c>
      <c r="S248">
        <f t="shared" si="17"/>
        <v>0.90193313363610017</v>
      </c>
      <c r="T248">
        <f t="shared" si="18"/>
        <v>0.90452217492260067</v>
      </c>
    </row>
    <row r="249" spans="1:20" x14ac:dyDescent="0.25">
      <c r="A249" s="7">
        <v>37175</v>
      </c>
      <c r="B249" s="5">
        <v>3.4</v>
      </c>
      <c r="C249" s="5">
        <v>3.5</v>
      </c>
      <c r="D249" s="5"/>
      <c r="E249" s="7">
        <v>37175</v>
      </c>
      <c r="F249" s="5">
        <v>0.9022</v>
      </c>
      <c r="G249" s="5">
        <v>0.90269999999999995</v>
      </c>
      <c r="H249" s="5"/>
      <c r="I249" s="7">
        <v>37175</v>
      </c>
      <c r="J249" s="5">
        <v>-77.5</v>
      </c>
      <c r="K249" s="5">
        <v>-76.25</v>
      </c>
      <c r="L249" s="5"/>
      <c r="M249" s="8">
        <v>37175</v>
      </c>
      <c r="N249" s="9">
        <v>2.5299999999999998</v>
      </c>
      <c r="O249" s="9">
        <v>2.65</v>
      </c>
      <c r="P249" s="5"/>
      <c r="Q249">
        <f t="shared" si="15"/>
        <v>0.89444999999999997</v>
      </c>
      <c r="R249">
        <f t="shared" si="16"/>
        <v>0.89507499999999995</v>
      </c>
      <c r="S249">
        <f t="shared" si="17"/>
        <v>0.89374459903381653</v>
      </c>
      <c r="T249">
        <f t="shared" si="18"/>
        <v>0.89615236943907139</v>
      </c>
    </row>
    <row r="250" spans="1:20" x14ac:dyDescent="0.25">
      <c r="A250" s="7">
        <v>37176</v>
      </c>
      <c r="B250" s="5">
        <v>3.37</v>
      </c>
      <c r="C250" s="5">
        <v>3.5</v>
      </c>
      <c r="D250" s="5"/>
      <c r="E250" s="7">
        <v>37176</v>
      </c>
      <c r="F250" s="5">
        <v>0.9113</v>
      </c>
      <c r="G250" s="5">
        <v>0.91180000000000005</v>
      </c>
      <c r="H250" s="5"/>
      <c r="I250" s="7">
        <v>37176</v>
      </c>
      <c r="J250" s="5">
        <v>-79</v>
      </c>
      <c r="K250" s="5">
        <v>-76</v>
      </c>
      <c r="L250" s="5"/>
      <c r="M250" s="8">
        <v>37176</v>
      </c>
      <c r="N250" s="9">
        <v>2.52</v>
      </c>
      <c r="O250" s="9">
        <v>2.62</v>
      </c>
      <c r="P250" s="5"/>
      <c r="Q250">
        <f t="shared" si="15"/>
        <v>0.90339999999999998</v>
      </c>
      <c r="R250">
        <f t="shared" si="16"/>
        <v>0.9042</v>
      </c>
      <c r="S250">
        <f t="shared" si="17"/>
        <v>0.90267126570048306</v>
      </c>
      <c r="T250">
        <f t="shared" si="18"/>
        <v>0.90518444422946698</v>
      </c>
    </row>
    <row r="251" spans="1:20" x14ac:dyDescent="0.25">
      <c r="A251" s="7">
        <v>37179</v>
      </c>
      <c r="B251" s="5">
        <v>3.36</v>
      </c>
      <c r="C251" s="5">
        <v>3.42</v>
      </c>
      <c r="D251" s="5"/>
      <c r="E251" s="7">
        <v>37179</v>
      </c>
      <c r="F251" s="5">
        <v>0.90920000000000001</v>
      </c>
      <c r="G251" s="5">
        <v>0.90969999999999995</v>
      </c>
      <c r="H251" s="5"/>
      <c r="I251" s="7">
        <v>37179</v>
      </c>
      <c r="J251" s="5">
        <v>-78</v>
      </c>
      <c r="K251" s="5">
        <v>-76.5</v>
      </c>
      <c r="L251" s="5"/>
      <c r="M251" s="8">
        <v>37179</v>
      </c>
      <c r="N251" s="9">
        <v>2.4700000000000002</v>
      </c>
      <c r="O251" s="9">
        <v>2.59</v>
      </c>
      <c r="P251" s="5"/>
      <c r="Q251">
        <f t="shared" si="15"/>
        <v>0.90139999999999998</v>
      </c>
      <c r="R251">
        <f t="shared" si="16"/>
        <v>0.90204999999999991</v>
      </c>
      <c r="S251">
        <f t="shared" si="17"/>
        <v>0.90084823051634111</v>
      </c>
      <c r="T251">
        <f t="shared" si="18"/>
        <v>0.90292301664086672</v>
      </c>
    </row>
    <row r="252" spans="1:20" x14ac:dyDescent="0.25">
      <c r="A252" s="7">
        <v>37180</v>
      </c>
      <c r="B252" s="5">
        <v>3.37</v>
      </c>
      <c r="C252" s="5">
        <v>3.43</v>
      </c>
      <c r="D252" s="5"/>
      <c r="E252" s="7">
        <v>37180</v>
      </c>
      <c r="F252" s="5">
        <v>0.90800000000000003</v>
      </c>
      <c r="G252" s="5">
        <v>0.90849999999999997</v>
      </c>
      <c r="H252" s="5"/>
      <c r="I252" s="7">
        <v>37180</v>
      </c>
      <c r="J252" s="5">
        <v>-78.75</v>
      </c>
      <c r="K252" s="5">
        <v>-77.5</v>
      </c>
      <c r="L252" s="5"/>
      <c r="M252" s="8">
        <v>37180</v>
      </c>
      <c r="N252" s="9">
        <v>2.4300000000000002</v>
      </c>
      <c r="O252" s="9">
        <v>2.5499999999999998</v>
      </c>
      <c r="P252" s="5"/>
      <c r="Q252">
        <f t="shared" si="15"/>
        <v>0.90012500000000006</v>
      </c>
      <c r="R252">
        <f t="shared" si="16"/>
        <v>0.90074999999999994</v>
      </c>
      <c r="S252">
        <f t="shared" si="17"/>
        <v>0.89922111573044572</v>
      </c>
      <c r="T252">
        <f t="shared" si="18"/>
        <v>0.90129317016542521</v>
      </c>
    </row>
    <row r="253" spans="1:20" x14ac:dyDescent="0.25">
      <c r="A253" s="7">
        <v>37181</v>
      </c>
      <c r="B253" s="5">
        <v>3.22</v>
      </c>
      <c r="C253" s="5">
        <v>3.47</v>
      </c>
      <c r="D253" s="5"/>
      <c r="E253" s="7">
        <v>37181</v>
      </c>
      <c r="F253" s="5">
        <v>0.90349999999999997</v>
      </c>
      <c r="G253" s="5">
        <v>0.90400000000000003</v>
      </c>
      <c r="H253" s="5"/>
      <c r="I253" s="7">
        <v>37181</v>
      </c>
      <c r="J253" s="5">
        <v>-77.5</v>
      </c>
      <c r="K253" s="5">
        <v>-76.25</v>
      </c>
      <c r="L253" s="5"/>
      <c r="M253" s="8">
        <v>37181</v>
      </c>
      <c r="N253" s="9">
        <v>2.42</v>
      </c>
      <c r="O253" s="9">
        <v>2.54</v>
      </c>
      <c r="P253" s="5"/>
      <c r="Q253">
        <f t="shared" si="15"/>
        <v>0.89574999999999994</v>
      </c>
      <c r="R253">
        <f t="shared" si="16"/>
        <v>0.89637500000000003</v>
      </c>
      <c r="S253">
        <f t="shared" si="17"/>
        <v>0.89433140040591474</v>
      </c>
      <c r="T253">
        <f t="shared" si="18"/>
        <v>0.89804456500678165</v>
      </c>
    </row>
    <row r="254" spans="1:20" x14ac:dyDescent="0.25">
      <c r="A254" s="7">
        <v>37182</v>
      </c>
      <c r="B254" s="5">
        <v>3.31</v>
      </c>
      <c r="C254" s="5">
        <v>3.43</v>
      </c>
      <c r="D254" s="5"/>
      <c r="E254" s="7">
        <v>37182</v>
      </c>
      <c r="F254" s="5">
        <v>0.90269999999999995</v>
      </c>
      <c r="G254" s="5">
        <v>0.90310000000000001</v>
      </c>
      <c r="H254" s="5"/>
      <c r="I254" s="7">
        <v>37182</v>
      </c>
      <c r="J254" s="5">
        <v>-80</v>
      </c>
      <c r="K254" s="5">
        <v>-78</v>
      </c>
      <c r="L254" s="5"/>
      <c r="M254" s="8">
        <v>37182</v>
      </c>
      <c r="N254" s="9">
        <v>2.41</v>
      </c>
      <c r="O254" s="9">
        <v>2.5299999999999998</v>
      </c>
      <c r="P254" s="5"/>
      <c r="Q254">
        <f t="shared" si="15"/>
        <v>0.89469999999999994</v>
      </c>
      <c r="R254">
        <f t="shared" si="16"/>
        <v>0.89529999999999998</v>
      </c>
      <c r="S254">
        <f t="shared" si="17"/>
        <v>0.8937978052789326</v>
      </c>
      <c r="T254">
        <f t="shared" si="18"/>
        <v>0.89628151195431249</v>
      </c>
    </row>
    <row r="255" spans="1:20" x14ac:dyDescent="0.25">
      <c r="A255" s="7">
        <v>37183</v>
      </c>
      <c r="B255" s="5">
        <v>3.31</v>
      </c>
      <c r="C255" s="5">
        <v>3.43</v>
      </c>
      <c r="D255" s="5"/>
      <c r="E255" s="7">
        <v>37183</v>
      </c>
      <c r="F255" s="5">
        <v>0.89890000000000003</v>
      </c>
      <c r="G255" s="5">
        <v>0.89939999999999998</v>
      </c>
      <c r="H255" s="5"/>
      <c r="I255" s="7">
        <v>37183</v>
      </c>
      <c r="J255" s="5">
        <v>-76.3</v>
      </c>
      <c r="K255" s="5">
        <v>-74.7</v>
      </c>
      <c r="L255" s="5"/>
      <c r="M255" s="8">
        <v>37183</v>
      </c>
      <c r="N255" s="9">
        <v>2.37</v>
      </c>
      <c r="O255" s="9">
        <v>2.4900000000000002</v>
      </c>
      <c r="P255" s="5"/>
      <c r="Q255">
        <f t="shared" si="15"/>
        <v>0.89127000000000001</v>
      </c>
      <c r="R255">
        <f t="shared" si="16"/>
        <v>0.89193</v>
      </c>
      <c r="S255">
        <f t="shared" si="17"/>
        <v>0.88968764381707444</v>
      </c>
      <c r="T255">
        <f t="shared" si="18"/>
        <v>0.89226121382247603</v>
      </c>
    </row>
    <row r="256" spans="1:20" x14ac:dyDescent="0.25">
      <c r="A256" s="7">
        <v>37186</v>
      </c>
      <c r="B256" s="5">
        <v>3.27</v>
      </c>
      <c r="C256" s="5">
        <v>3.33</v>
      </c>
      <c r="D256" s="5"/>
      <c r="E256" s="7">
        <v>37186</v>
      </c>
      <c r="F256" s="5">
        <v>0.89200000000000002</v>
      </c>
      <c r="G256" s="5">
        <v>0.89249999999999996</v>
      </c>
      <c r="H256" s="5"/>
      <c r="I256" s="7">
        <v>37186</v>
      </c>
      <c r="J256" s="5">
        <v>-74</v>
      </c>
      <c r="K256" s="5">
        <v>-72</v>
      </c>
      <c r="L256" s="5"/>
      <c r="M256" s="8">
        <v>37186</v>
      </c>
      <c r="N256" s="9">
        <v>2.4</v>
      </c>
      <c r="O256" s="9">
        <v>2.5</v>
      </c>
      <c r="P256" s="5"/>
      <c r="Q256">
        <f t="shared" si="15"/>
        <v>0.88460000000000005</v>
      </c>
      <c r="R256">
        <f t="shared" si="16"/>
        <v>0.88529999999999998</v>
      </c>
      <c r="S256">
        <f t="shared" si="17"/>
        <v>0.88397174102390386</v>
      </c>
      <c r="T256">
        <f t="shared" si="18"/>
        <v>0.88584535683160648</v>
      </c>
    </row>
    <row r="257" spans="1:20" x14ac:dyDescent="0.25">
      <c r="A257" s="7">
        <v>37187</v>
      </c>
      <c r="B257" s="5">
        <v>3.34</v>
      </c>
      <c r="C257" s="5">
        <v>3.39</v>
      </c>
      <c r="D257" s="5"/>
      <c r="E257" s="7">
        <v>37187</v>
      </c>
      <c r="F257" s="5">
        <v>0.89</v>
      </c>
      <c r="G257" s="5">
        <v>0.89049999999999996</v>
      </c>
      <c r="H257" s="5"/>
      <c r="I257" s="7">
        <v>37187</v>
      </c>
      <c r="J257" s="5">
        <v>-75.5</v>
      </c>
      <c r="K257" s="5">
        <v>-74.25</v>
      </c>
      <c r="L257" s="5"/>
      <c r="M257" s="8">
        <v>37187</v>
      </c>
      <c r="N257" s="9">
        <v>2.42</v>
      </c>
      <c r="O257" s="9">
        <v>2.54</v>
      </c>
      <c r="P257" s="5"/>
      <c r="Q257">
        <f t="shared" si="15"/>
        <v>0.88245000000000007</v>
      </c>
      <c r="R257">
        <f t="shared" si="16"/>
        <v>0.88307499999999994</v>
      </c>
      <c r="S257">
        <f t="shared" si="17"/>
        <v>0.88165006286874936</v>
      </c>
      <c r="T257">
        <f t="shared" si="18"/>
        <v>0.88360625120959935</v>
      </c>
    </row>
    <row r="258" spans="1:20" x14ac:dyDescent="0.25">
      <c r="A258" s="7">
        <v>37188</v>
      </c>
      <c r="B258" s="5">
        <v>3.28</v>
      </c>
      <c r="C258" s="5">
        <v>3.34</v>
      </c>
      <c r="D258" s="5"/>
      <c r="E258" s="7">
        <v>37188</v>
      </c>
      <c r="F258" s="5">
        <v>0.89380000000000004</v>
      </c>
      <c r="G258" s="5">
        <v>0.89429999999999998</v>
      </c>
      <c r="H258" s="5"/>
      <c r="I258" s="7">
        <v>37188</v>
      </c>
      <c r="J258" s="5">
        <v>-77</v>
      </c>
      <c r="K258" s="5">
        <v>-72</v>
      </c>
      <c r="L258" s="5"/>
      <c r="M258" s="8">
        <v>37188</v>
      </c>
      <c r="N258" s="9">
        <v>2.34</v>
      </c>
      <c r="O258" s="9">
        <v>2.46</v>
      </c>
      <c r="P258" s="5"/>
      <c r="Q258">
        <f t="shared" si="15"/>
        <v>0.8861</v>
      </c>
      <c r="R258">
        <f t="shared" si="16"/>
        <v>0.8871</v>
      </c>
      <c r="S258">
        <f t="shared" si="17"/>
        <v>0.88515088058834912</v>
      </c>
      <c r="T258">
        <f t="shared" si="18"/>
        <v>0.88719963206816421</v>
      </c>
    </row>
    <row r="259" spans="1:20" x14ac:dyDescent="0.25">
      <c r="A259" s="7">
        <v>37189</v>
      </c>
      <c r="B259" s="5">
        <v>3.21</v>
      </c>
      <c r="C259" s="5">
        <v>3.34</v>
      </c>
      <c r="D259" s="5"/>
      <c r="E259" s="7">
        <v>37189</v>
      </c>
      <c r="F259" s="5">
        <v>0.89219999999999999</v>
      </c>
      <c r="G259" s="5">
        <v>0.89270000000000005</v>
      </c>
      <c r="H259" s="5"/>
      <c r="I259" s="7">
        <v>37189</v>
      </c>
      <c r="J259" s="5">
        <v>-81.3</v>
      </c>
      <c r="K259" s="5">
        <v>-79.7</v>
      </c>
      <c r="L259" s="5"/>
      <c r="M259" s="8">
        <v>37189</v>
      </c>
      <c r="N259" s="9">
        <v>2.29</v>
      </c>
      <c r="O259" s="9">
        <v>2.41</v>
      </c>
      <c r="P259" s="5"/>
      <c r="Q259">
        <f t="shared" si="15"/>
        <v>0.88407000000000002</v>
      </c>
      <c r="R259">
        <f t="shared" si="16"/>
        <v>0.88473000000000002</v>
      </c>
      <c r="S259">
        <f t="shared" si="17"/>
        <v>0.88313468163344278</v>
      </c>
      <c r="T259">
        <f t="shared" si="18"/>
        <v>0.885780515453929</v>
      </c>
    </row>
    <row r="260" spans="1:20" x14ac:dyDescent="0.25">
      <c r="A260" s="7">
        <v>37190</v>
      </c>
      <c r="B260" s="5">
        <v>3.21</v>
      </c>
      <c r="C260" s="5">
        <v>3.34</v>
      </c>
      <c r="D260" s="5"/>
      <c r="E260" s="7">
        <v>37190</v>
      </c>
      <c r="F260" s="5">
        <v>0.89300000000000002</v>
      </c>
      <c r="G260" s="5">
        <v>0.89349999999999996</v>
      </c>
      <c r="H260" s="5"/>
      <c r="I260" s="7">
        <v>37190</v>
      </c>
      <c r="J260" s="5">
        <v>-82</v>
      </c>
      <c r="K260" s="5">
        <v>-81</v>
      </c>
      <c r="L260" s="5"/>
      <c r="M260" s="8">
        <v>37190</v>
      </c>
      <c r="N260" s="9">
        <v>2.34</v>
      </c>
      <c r="O260" s="9">
        <v>2.4</v>
      </c>
      <c r="P260" s="5"/>
      <c r="Q260">
        <f t="shared" si="15"/>
        <v>0.88480000000000003</v>
      </c>
      <c r="R260">
        <f t="shared" si="16"/>
        <v>0.88539999999999996</v>
      </c>
      <c r="S260">
        <f t="shared" si="17"/>
        <v>0.88435862202438553</v>
      </c>
      <c r="T260">
        <f t="shared" si="18"/>
        <v>0.88648774343571357</v>
      </c>
    </row>
    <row r="261" spans="1:20" x14ac:dyDescent="0.25">
      <c r="A261" s="7">
        <v>37193</v>
      </c>
      <c r="B261" s="5">
        <v>3.21</v>
      </c>
      <c r="C261" s="5">
        <v>3.31</v>
      </c>
      <c r="D261" s="5"/>
      <c r="E261" s="7">
        <v>37193</v>
      </c>
      <c r="F261" s="5">
        <v>0.90449999999999997</v>
      </c>
      <c r="G261" s="5">
        <v>0.90500000000000003</v>
      </c>
      <c r="H261" s="5"/>
      <c r="I261" s="7">
        <v>37193</v>
      </c>
      <c r="J261" s="5">
        <v>-80</v>
      </c>
      <c r="K261" s="5">
        <v>-79</v>
      </c>
      <c r="L261" s="5"/>
      <c r="M261" s="8">
        <v>37193</v>
      </c>
      <c r="N261" s="9">
        <v>2.25</v>
      </c>
      <c r="O261" s="9">
        <v>2.38</v>
      </c>
      <c r="P261" s="5"/>
      <c r="Q261">
        <f t="shared" si="15"/>
        <v>0.89649999999999996</v>
      </c>
      <c r="R261">
        <f t="shared" si="16"/>
        <v>0.89710000000000001</v>
      </c>
      <c r="S261">
        <f t="shared" si="17"/>
        <v>0.89521948504501014</v>
      </c>
      <c r="T261">
        <f t="shared" si="18"/>
        <v>0.89772211994961737</v>
      </c>
    </row>
    <row r="262" spans="1:20" x14ac:dyDescent="0.25">
      <c r="A262" s="7">
        <v>37194</v>
      </c>
      <c r="B262" s="5">
        <v>3.19</v>
      </c>
      <c r="C262" s="5">
        <v>3.26</v>
      </c>
      <c r="D262" s="5"/>
      <c r="E262" s="7">
        <v>37194</v>
      </c>
      <c r="F262" s="5">
        <v>0.90439999999999998</v>
      </c>
      <c r="G262" s="5">
        <v>0.90480000000000005</v>
      </c>
      <c r="H262" s="5"/>
      <c r="I262" s="7">
        <v>37194</v>
      </c>
      <c r="J262" s="5">
        <v>-89</v>
      </c>
      <c r="K262" s="5">
        <v>-85</v>
      </c>
      <c r="L262" s="5"/>
      <c r="M262" s="8">
        <v>37194</v>
      </c>
      <c r="N262" s="9">
        <v>2.17</v>
      </c>
      <c r="O262" s="9">
        <v>2.29</v>
      </c>
      <c r="P262" s="5"/>
      <c r="Q262">
        <f t="shared" si="15"/>
        <v>0.89549999999999996</v>
      </c>
      <c r="R262">
        <f t="shared" si="16"/>
        <v>0.8963000000000001</v>
      </c>
      <c r="S262">
        <f t="shared" si="17"/>
        <v>0.89485326360643047</v>
      </c>
      <c r="T262">
        <f t="shared" si="18"/>
        <v>0.89690853764899692</v>
      </c>
    </row>
    <row r="263" spans="1:20" x14ac:dyDescent="0.25">
      <c r="A263" s="7">
        <v>37195</v>
      </c>
      <c r="B263" s="5">
        <v>3.14</v>
      </c>
      <c r="C263" s="5">
        <v>3.26</v>
      </c>
      <c r="D263" s="5"/>
      <c r="E263" s="7">
        <v>37195</v>
      </c>
      <c r="F263" s="5">
        <v>0.89949999999999997</v>
      </c>
      <c r="G263" s="5">
        <v>0.9</v>
      </c>
      <c r="H263" s="5"/>
      <c r="I263" s="7">
        <v>37195</v>
      </c>
      <c r="J263" s="5">
        <v>-79</v>
      </c>
      <c r="K263" s="5">
        <v>-76</v>
      </c>
      <c r="L263" s="5"/>
      <c r="M263" s="8">
        <v>37195</v>
      </c>
      <c r="N263" s="9">
        <v>2.2000000000000002</v>
      </c>
      <c r="O263" s="9">
        <v>2.3199999999999998</v>
      </c>
      <c r="P263" s="5"/>
      <c r="Q263">
        <f t="shared" si="15"/>
        <v>0.89159999999999995</v>
      </c>
      <c r="R263">
        <f t="shared" si="16"/>
        <v>0.89239999999999997</v>
      </c>
      <c r="S263">
        <f t="shared" si="17"/>
        <v>0.89026631803215195</v>
      </c>
      <c r="T263">
        <f t="shared" si="18"/>
        <v>0.89284467713787086</v>
      </c>
    </row>
    <row r="264" spans="1:20" x14ac:dyDescent="0.25">
      <c r="A264" s="7">
        <v>37196</v>
      </c>
      <c r="B264" s="5">
        <v>3.12</v>
      </c>
      <c r="C264" s="5">
        <v>3.24</v>
      </c>
      <c r="D264" s="5"/>
      <c r="E264" s="7">
        <v>37196</v>
      </c>
      <c r="F264" s="5">
        <v>0.90249999999999997</v>
      </c>
      <c r="G264" s="5">
        <v>0.90290000000000004</v>
      </c>
      <c r="H264" s="5"/>
      <c r="I264" s="7">
        <v>37196</v>
      </c>
      <c r="J264" s="5">
        <v>-78.5</v>
      </c>
      <c r="K264" s="5">
        <v>-77.25</v>
      </c>
      <c r="L264" s="5"/>
      <c r="M264" s="8">
        <v>37196</v>
      </c>
      <c r="N264" s="9">
        <v>2.2200000000000002</v>
      </c>
      <c r="O264" s="9">
        <v>2.3199999999999998</v>
      </c>
      <c r="P264" s="5"/>
      <c r="Q264">
        <f t="shared" si="15"/>
        <v>0.89464999999999995</v>
      </c>
      <c r="R264">
        <f t="shared" si="16"/>
        <v>0.89517500000000005</v>
      </c>
      <c r="S264">
        <f t="shared" si="17"/>
        <v>0.89358339790778762</v>
      </c>
      <c r="T264">
        <f t="shared" si="18"/>
        <v>0.89589534522885983</v>
      </c>
    </row>
    <row r="265" spans="1:20" x14ac:dyDescent="0.25">
      <c r="A265" s="7">
        <v>37197</v>
      </c>
      <c r="B265" s="5">
        <v>3.08</v>
      </c>
      <c r="C265" s="5">
        <v>3.21</v>
      </c>
      <c r="D265" s="5"/>
      <c r="E265" s="7">
        <v>37197</v>
      </c>
      <c r="F265" s="5">
        <v>0.90210000000000001</v>
      </c>
      <c r="G265" s="5">
        <v>0.90259999999999996</v>
      </c>
      <c r="H265" s="5"/>
      <c r="I265" s="7">
        <v>37197</v>
      </c>
      <c r="J265" s="5">
        <v>-81</v>
      </c>
      <c r="K265" s="5">
        <v>-78</v>
      </c>
      <c r="L265" s="5"/>
      <c r="M265" s="8">
        <v>37197</v>
      </c>
      <c r="N265" s="9">
        <v>2.19</v>
      </c>
      <c r="O265" s="9">
        <v>2.29</v>
      </c>
      <c r="P265" s="5"/>
      <c r="Q265">
        <f t="shared" si="15"/>
        <v>0.89400000000000002</v>
      </c>
      <c r="R265">
        <f t="shared" si="16"/>
        <v>0.89479999999999993</v>
      </c>
      <c r="S265">
        <f t="shared" si="17"/>
        <v>0.89318475922875695</v>
      </c>
      <c r="T265">
        <f t="shared" si="18"/>
        <v>0.89568251843228552</v>
      </c>
    </row>
    <row r="266" spans="1:20" x14ac:dyDescent="0.25">
      <c r="A266" s="7">
        <v>37200</v>
      </c>
      <c r="B266" s="5">
        <v>3.09</v>
      </c>
      <c r="C266" s="5">
        <v>3.19</v>
      </c>
      <c r="D266" s="5"/>
      <c r="E266" s="7">
        <v>37200</v>
      </c>
      <c r="F266" s="5">
        <v>0.89790000000000003</v>
      </c>
      <c r="G266" s="5">
        <v>0.89829999999999999</v>
      </c>
      <c r="H266" s="5"/>
      <c r="I266" s="7">
        <v>37200</v>
      </c>
      <c r="J266" s="5">
        <v>-81</v>
      </c>
      <c r="K266" s="5">
        <v>-78</v>
      </c>
      <c r="L266" s="5"/>
      <c r="M266" s="8">
        <v>37200</v>
      </c>
      <c r="N266" s="9">
        <v>2.17</v>
      </c>
      <c r="O266" s="9">
        <v>2.27</v>
      </c>
      <c r="P266" s="5"/>
      <c r="Q266">
        <f t="shared" si="15"/>
        <v>0.88980000000000004</v>
      </c>
      <c r="R266">
        <f t="shared" si="16"/>
        <v>0.89049999999999996</v>
      </c>
      <c r="S266">
        <f t="shared" si="17"/>
        <v>0.88902454695222399</v>
      </c>
      <c r="T266">
        <f t="shared" si="18"/>
        <v>0.89115472887767977</v>
      </c>
    </row>
    <row r="267" spans="1:20" x14ac:dyDescent="0.25">
      <c r="A267" s="7">
        <v>37201</v>
      </c>
      <c r="B267" s="5">
        <v>3.01</v>
      </c>
      <c r="C267" s="5">
        <v>3.11</v>
      </c>
      <c r="D267" s="5"/>
      <c r="E267" s="7">
        <v>37201</v>
      </c>
      <c r="F267" s="5">
        <v>0.89480000000000004</v>
      </c>
      <c r="G267" s="5">
        <v>0.89529999999999998</v>
      </c>
      <c r="H267" s="5"/>
      <c r="I267" s="7">
        <v>37201</v>
      </c>
      <c r="J267" s="5">
        <v>-83</v>
      </c>
      <c r="K267" s="5">
        <v>-80</v>
      </c>
      <c r="L267" s="5"/>
      <c r="M267" s="8">
        <v>37201</v>
      </c>
      <c r="N267" s="9">
        <v>2.0099999999999998</v>
      </c>
      <c r="O267" s="9">
        <v>2.13</v>
      </c>
      <c r="P267" s="5"/>
      <c r="Q267">
        <f t="shared" si="15"/>
        <v>0.88650000000000007</v>
      </c>
      <c r="R267">
        <f t="shared" si="16"/>
        <v>0.88729999999999998</v>
      </c>
      <c r="S267">
        <f t="shared" si="17"/>
        <v>0.88525407816894586</v>
      </c>
      <c r="T267">
        <f t="shared" si="18"/>
        <v>0.88765157751674595</v>
      </c>
    </row>
    <row r="268" spans="1:20" x14ac:dyDescent="0.25">
      <c r="A268" s="7">
        <v>37202</v>
      </c>
      <c r="B268" s="5">
        <v>2.94</v>
      </c>
      <c r="C268" s="5">
        <v>3.06</v>
      </c>
      <c r="D268" s="5"/>
      <c r="E268" s="7">
        <v>37202</v>
      </c>
      <c r="F268" s="5">
        <v>0.89829999999999999</v>
      </c>
      <c r="G268" s="5">
        <v>0.89870000000000005</v>
      </c>
      <c r="H268" s="5"/>
      <c r="I268" s="7">
        <v>37202</v>
      </c>
      <c r="J268" s="5">
        <v>-85</v>
      </c>
      <c r="K268" s="5">
        <v>-82</v>
      </c>
      <c r="L268" s="5"/>
      <c r="M268" s="8">
        <v>37202</v>
      </c>
      <c r="N268" s="9">
        <v>1.98</v>
      </c>
      <c r="O268" s="9">
        <v>2.08</v>
      </c>
      <c r="P268" s="5"/>
      <c r="Q268">
        <f t="shared" ref="Q268:Q331" si="19">J268/10000+F268</f>
        <v>0.88980000000000004</v>
      </c>
      <c r="R268">
        <f t="shared" ref="R268:R331" si="20">K268/10000+G268</f>
        <v>0.89050000000000007</v>
      </c>
      <c r="S268">
        <f t="shared" ref="S268:S331" si="21">F268*(1+N268%)/(1+C268%)</f>
        <v>0.88888641568018634</v>
      </c>
      <c r="T268">
        <f t="shared" ref="T268:T331" si="22">G268*(1+O268%)/(1+B268%)</f>
        <v>0.89119191762191563</v>
      </c>
    </row>
    <row r="269" spans="1:20" x14ac:dyDescent="0.25">
      <c r="A269" s="7">
        <v>37203</v>
      </c>
      <c r="B269" s="5">
        <v>3.01</v>
      </c>
      <c r="C269" s="5">
        <v>3.14</v>
      </c>
      <c r="D269" s="5"/>
      <c r="E269" s="7">
        <v>37203</v>
      </c>
      <c r="F269" s="5">
        <v>0.89259999999999995</v>
      </c>
      <c r="G269" s="5">
        <v>0.89300000000000002</v>
      </c>
      <c r="H269" s="5"/>
      <c r="I269" s="7">
        <v>37203</v>
      </c>
      <c r="J269" s="5">
        <v>-81.7</v>
      </c>
      <c r="K269" s="5">
        <v>-80.5</v>
      </c>
      <c r="L269" s="5"/>
      <c r="M269" s="8">
        <v>37203</v>
      </c>
      <c r="N269" s="9">
        <v>2.02</v>
      </c>
      <c r="O269" s="9">
        <v>2.12</v>
      </c>
      <c r="P269" s="5"/>
      <c r="Q269">
        <f t="shared" si="19"/>
        <v>0.88442999999999994</v>
      </c>
      <c r="R269">
        <f t="shared" si="20"/>
        <v>0.88495000000000001</v>
      </c>
      <c r="S269">
        <f t="shared" si="21"/>
        <v>0.88290723288733752</v>
      </c>
      <c r="T269">
        <f t="shared" si="22"/>
        <v>0.88528453548199204</v>
      </c>
    </row>
    <row r="270" spans="1:20" x14ac:dyDescent="0.25">
      <c r="A270" s="7">
        <v>37204</v>
      </c>
      <c r="B270" s="5">
        <v>3.01</v>
      </c>
      <c r="C270" s="5">
        <v>3.14</v>
      </c>
      <c r="D270" s="5"/>
      <c r="E270" s="7">
        <v>37204</v>
      </c>
      <c r="F270" s="5">
        <v>0.89400000000000002</v>
      </c>
      <c r="G270" s="5">
        <v>0.89449999999999996</v>
      </c>
      <c r="H270" s="5"/>
      <c r="I270" s="7">
        <v>37204</v>
      </c>
      <c r="J270" s="5">
        <v>-80.7</v>
      </c>
      <c r="K270" s="5">
        <v>-79.599999999999994</v>
      </c>
      <c r="L270" s="5"/>
      <c r="M270" s="8">
        <v>37204</v>
      </c>
      <c r="N270" s="9">
        <v>2.0699999999999998</v>
      </c>
      <c r="O270" s="9">
        <v>2.17</v>
      </c>
      <c r="P270" s="5"/>
      <c r="Q270">
        <f t="shared" si="19"/>
        <v>0.88593</v>
      </c>
      <c r="R270">
        <f t="shared" si="20"/>
        <v>0.88653999999999999</v>
      </c>
      <c r="S270">
        <f t="shared" si="21"/>
        <v>0.88472542175683522</v>
      </c>
      <c r="T270">
        <f t="shared" si="22"/>
        <v>0.88720575672264834</v>
      </c>
    </row>
    <row r="271" spans="1:20" x14ac:dyDescent="0.25">
      <c r="A271" s="7">
        <v>37207</v>
      </c>
      <c r="B271" s="5">
        <v>2.95</v>
      </c>
      <c r="C271" s="5">
        <v>3.08</v>
      </c>
      <c r="D271" s="5"/>
      <c r="E271" s="7">
        <v>37207</v>
      </c>
      <c r="F271" s="5">
        <v>0.89419999999999999</v>
      </c>
      <c r="G271" s="5">
        <v>0.89470000000000005</v>
      </c>
      <c r="H271" s="5"/>
      <c r="I271" s="7">
        <v>37207</v>
      </c>
      <c r="J271" s="5">
        <v>-84</v>
      </c>
      <c r="K271" s="5">
        <v>-80</v>
      </c>
      <c r="L271" s="5"/>
      <c r="M271" s="8">
        <v>37207</v>
      </c>
      <c r="N271" s="9">
        <v>2.0099999999999998</v>
      </c>
      <c r="O271" s="9">
        <v>2.11</v>
      </c>
      <c r="P271" s="5"/>
      <c r="Q271">
        <f t="shared" si="19"/>
        <v>0.88580000000000003</v>
      </c>
      <c r="R271">
        <f t="shared" si="20"/>
        <v>0.88670000000000004</v>
      </c>
      <c r="S271">
        <f t="shared" si="21"/>
        <v>0.88491794722545603</v>
      </c>
      <c r="T271">
        <f t="shared" si="22"/>
        <v>0.8873998737251092</v>
      </c>
    </row>
    <row r="272" spans="1:20" x14ac:dyDescent="0.25">
      <c r="A272" s="7">
        <v>37208</v>
      </c>
      <c r="B272" s="5">
        <v>3.01</v>
      </c>
      <c r="C272" s="5">
        <v>3.07</v>
      </c>
      <c r="D272" s="5"/>
      <c r="E272" s="7">
        <v>37208</v>
      </c>
      <c r="F272" s="5">
        <v>0.88070000000000004</v>
      </c>
      <c r="G272" s="5">
        <v>0.88119999999999998</v>
      </c>
      <c r="H272" s="5"/>
      <c r="I272" s="7">
        <v>37208</v>
      </c>
      <c r="J272" s="5">
        <v>-78.900000000000006</v>
      </c>
      <c r="K272" s="5">
        <v>-75.900000000000006</v>
      </c>
      <c r="L272" s="5"/>
      <c r="M272" s="8">
        <v>37208</v>
      </c>
      <c r="N272" s="9">
        <v>2.0499999999999998</v>
      </c>
      <c r="O272" s="9">
        <v>2.15</v>
      </c>
      <c r="P272" s="5"/>
      <c r="Q272">
        <f t="shared" si="19"/>
        <v>0.87281000000000009</v>
      </c>
      <c r="R272">
        <f t="shared" si="20"/>
        <v>0.87361</v>
      </c>
      <c r="S272">
        <f t="shared" si="21"/>
        <v>0.87198442805860099</v>
      </c>
      <c r="T272">
        <f t="shared" si="22"/>
        <v>0.87384312202698766</v>
      </c>
    </row>
    <row r="273" spans="1:20" x14ac:dyDescent="0.25">
      <c r="A273" s="7">
        <v>37209</v>
      </c>
      <c r="B273" s="5">
        <v>3.06</v>
      </c>
      <c r="C273" s="5">
        <v>3.12</v>
      </c>
      <c r="D273" s="5"/>
      <c r="E273" s="7">
        <v>37209</v>
      </c>
      <c r="F273" s="5">
        <v>0.88290000000000002</v>
      </c>
      <c r="G273" s="5">
        <v>0.88339999999999996</v>
      </c>
      <c r="H273" s="5"/>
      <c r="I273" s="7">
        <v>37209</v>
      </c>
      <c r="J273" s="5">
        <v>-76</v>
      </c>
      <c r="K273" s="5">
        <v>-72</v>
      </c>
      <c r="L273" s="5"/>
      <c r="M273" s="8">
        <v>37209</v>
      </c>
      <c r="N273" s="9">
        <v>2.16</v>
      </c>
      <c r="O273" s="9">
        <v>2.2599999999999998</v>
      </c>
      <c r="P273" s="5"/>
      <c r="Q273">
        <f t="shared" si="19"/>
        <v>0.87529999999999997</v>
      </c>
      <c r="R273">
        <f t="shared" si="20"/>
        <v>0.87619999999999998</v>
      </c>
      <c r="S273">
        <f t="shared" si="21"/>
        <v>0.87468060512024837</v>
      </c>
      <c r="T273">
        <f t="shared" si="22"/>
        <v>0.87654263535804389</v>
      </c>
    </row>
    <row r="274" spans="1:20" x14ac:dyDescent="0.25">
      <c r="A274" s="7">
        <v>37210</v>
      </c>
      <c r="B274" s="5">
        <v>3.24</v>
      </c>
      <c r="C274" s="5">
        <v>3.3</v>
      </c>
      <c r="D274" s="5"/>
      <c r="E274" s="7">
        <v>37210</v>
      </c>
      <c r="F274" s="5">
        <v>0.88190000000000002</v>
      </c>
      <c r="G274" s="5">
        <v>0.88239999999999996</v>
      </c>
      <c r="H274" s="5"/>
      <c r="I274" s="7">
        <v>37210</v>
      </c>
      <c r="J274" s="5">
        <v>-74.75</v>
      </c>
      <c r="K274" s="5">
        <v>-73.5</v>
      </c>
      <c r="L274" s="5"/>
      <c r="M274" s="8">
        <v>37210</v>
      </c>
      <c r="N274" s="9">
        <v>2.34</v>
      </c>
      <c r="O274" s="9">
        <v>2.44</v>
      </c>
      <c r="P274" s="5"/>
      <c r="Q274">
        <f t="shared" si="19"/>
        <v>0.87442500000000001</v>
      </c>
      <c r="R274">
        <f t="shared" si="20"/>
        <v>0.87504999999999999</v>
      </c>
      <c r="S274">
        <f t="shared" si="21"/>
        <v>0.87370422071636022</v>
      </c>
      <c r="T274">
        <f t="shared" si="22"/>
        <v>0.87556234017822543</v>
      </c>
    </row>
    <row r="275" spans="1:20" x14ac:dyDescent="0.25">
      <c r="A275" s="7">
        <v>37211</v>
      </c>
      <c r="B275" s="5">
        <v>3.33</v>
      </c>
      <c r="C275" s="5">
        <v>3.38</v>
      </c>
      <c r="D275" s="5"/>
      <c r="E275" s="7">
        <v>37211</v>
      </c>
      <c r="F275" s="5">
        <v>0.88400000000000001</v>
      </c>
      <c r="G275" s="5">
        <v>0.88439999999999996</v>
      </c>
      <c r="H275" s="5"/>
      <c r="I275" s="7">
        <v>37211</v>
      </c>
      <c r="J275" s="5">
        <v>-66.8</v>
      </c>
      <c r="K275" s="5">
        <v>-65.2</v>
      </c>
      <c r="L275" s="5"/>
      <c r="M275" s="8">
        <v>37211</v>
      </c>
      <c r="N275" s="9">
        <v>2.48</v>
      </c>
      <c r="O275" s="9">
        <v>2.58</v>
      </c>
      <c r="P275" s="5"/>
      <c r="Q275">
        <f t="shared" si="19"/>
        <v>0.87731999999999999</v>
      </c>
      <c r="R275">
        <f t="shared" si="20"/>
        <v>0.87787999999999999</v>
      </c>
      <c r="S275">
        <f t="shared" si="21"/>
        <v>0.87630412071967489</v>
      </c>
      <c r="T275">
        <f t="shared" si="22"/>
        <v>0.87798076066969888</v>
      </c>
    </row>
    <row r="276" spans="1:20" x14ac:dyDescent="0.25">
      <c r="A276" s="7">
        <v>37214</v>
      </c>
      <c r="B276" s="5">
        <v>3.15</v>
      </c>
      <c r="C276" s="5">
        <v>3.22</v>
      </c>
      <c r="D276" s="5"/>
      <c r="E276" s="7">
        <v>37214</v>
      </c>
      <c r="F276" s="5">
        <v>0.87839999999999996</v>
      </c>
      <c r="G276" s="5">
        <v>0.87890000000000001</v>
      </c>
      <c r="H276" s="5"/>
      <c r="I276" s="7">
        <v>37214</v>
      </c>
      <c r="J276" s="5">
        <v>-69</v>
      </c>
      <c r="K276" s="5">
        <v>-65</v>
      </c>
      <c r="L276" s="5"/>
      <c r="M276" s="8">
        <v>37214</v>
      </c>
      <c r="N276" s="9">
        <v>2.42</v>
      </c>
      <c r="O276" s="9">
        <v>2.54</v>
      </c>
      <c r="P276" s="5"/>
      <c r="Q276">
        <f t="shared" si="19"/>
        <v>0.87149999999999994</v>
      </c>
      <c r="R276">
        <f t="shared" si="20"/>
        <v>0.87240000000000006</v>
      </c>
      <c r="S276">
        <f t="shared" si="21"/>
        <v>0.87159201705095912</v>
      </c>
      <c r="T276">
        <f t="shared" si="22"/>
        <v>0.87370243334949105</v>
      </c>
    </row>
    <row r="277" spans="1:20" x14ac:dyDescent="0.25">
      <c r="A277" s="7">
        <v>37215</v>
      </c>
      <c r="B277" s="5">
        <v>3.22</v>
      </c>
      <c r="C277" s="5">
        <v>3.32</v>
      </c>
      <c r="D277" s="5"/>
      <c r="E277" s="7">
        <v>37215</v>
      </c>
      <c r="F277" s="5">
        <v>0.88270000000000004</v>
      </c>
      <c r="G277" s="5">
        <v>0.88319999999999999</v>
      </c>
      <c r="H277" s="5"/>
      <c r="I277" s="7">
        <v>37215</v>
      </c>
      <c r="J277" s="5">
        <v>-69</v>
      </c>
      <c r="K277" s="5">
        <v>-66</v>
      </c>
      <c r="L277" s="5"/>
      <c r="M277" s="8">
        <v>37215</v>
      </c>
      <c r="N277" s="9">
        <v>2.44</v>
      </c>
      <c r="O277" s="9">
        <v>2.54</v>
      </c>
      <c r="P277" s="5"/>
      <c r="Q277">
        <f t="shared" si="19"/>
        <v>0.87580000000000002</v>
      </c>
      <c r="R277">
        <f t="shared" si="20"/>
        <v>0.87659999999999993</v>
      </c>
      <c r="S277">
        <f t="shared" si="21"/>
        <v>0.87518184281842837</v>
      </c>
      <c r="T277">
        <f t="shared" si="22"/>
        <v>0.87738159271459026</v>
      </c>
    </row>
    <row r="278" spans="1:20" x14ac:dyDescent="0.25">
      <c r="A278" s="7">
        <v>37216</v>
      </c>
      <c r="B278" s="5">
        <v>3.28</v>
      </c>
      <c r="C278" s="5">
        <v>3.4</v>
      </c>
      <c r="D278" s="5"/>
      <c r="E278" s="7">
        <v>37216</v>
      </c>
      <c r="F278" s="5">
        <v>0.87890000000000001</v>
      </c>
      <c r="G278" s="5">
        <v>0.87929999999999997</v>
      </c>
      <c r="H278" s="5"/>
      <c r="I278" s="7">
        <v>37216</v>
      </c>
      <c r="J278" s="5">
        <v>-63.875</v>
      </c>
      <c r="K278" s="5">
        <v>-62.875</v>
      </c>
      <c r="L278" s="5"/>
      <c r="M278" s="8">
        <v>37216</v>
      </c>
      <c r="N278" s="9">
        <v>2.54</v>
      </c>
      <c r="O278" s="9">
        <v>2.64</v>
      </c>
      <c r="P278" s="5"/>
      <c r="Q278">
        <f t="shared" si="19"/>
        <v>0.87251250000000002</v>
      </c>
      <c r="R278">
        <f t="shared" si="20"/>
        <v>0.87301249999999997</v>
      </c>
      <c r="S278">
        <f t="shared" si="21"/>
        <v>0.87159000000000009</v>
      </c>
      <c r="T278">
        <f t="shared" si="22"/>
        <v>0.8738512006196747</v>
      </c>
    </row>
    <row r="279" spans="1:20" x14ac:dyDescent="0.25">
      <c r="A279" s="7">
        <v>37217</v>
      </c>
      <c r="B279" s="5">
        <v>3.31</v>
      </c>
      <c r="C279" s="5">
        <v>3.37</v>
      </c>
      <c r="D279" s="5"/>
      <c r="E279" s="7">
        <v>37217</v>
      </c>
      <c r="F279" s="5">
        <v>0.87739999999999996</v>
      </c>
      <c r="G279" s="5">
        <v>0.87790000000000001</v>
      </c>
      <c r="H279" s="5"/>
      <c r="I279" s="7">
        <v>37217</v>
      </c>
      <c r="J279" s="5">
        <v>-61.5</v>
      </c>
      <c r="K279" s="5">
        <v>-58.5</v>
      </c>
      <c r="L279" s="5"/>
      <c r="M279" s="8">
        <v>37217</v>
      </c>
      <c r="N279" s="9">
        <v>2.58</v>
      </c>
      <c r="O279" s="9">
        <v>2.68</v>
      </c>
      <c r="P279" s="5"/>
      <c r="Q279">
        <f t="shared" si="19"/>
        <v>0.87124999999999997</v>
      </c>
      <c r="R279">
        <f t="shared" si="20"/>
        <v>0.87204999999999999</v>
      </c>
      <c r="S279">
        <f t="shared" si="21"/>
        <v>0.8706945148495695</v>
      </c>
      <c r="T279">
        <f t="shared" si="22"/>
        <v>0.87254643306553092</v>
      </c>
    </row>
    <row r="280" spans="1:20" x14ac:dyDescent="0.25">
      <c r="A280" s="7">
        <v>37218</v>
      </c>
      <c r="B280" s="5">
        <v>3.29</v>
      </c>
      <c r="C280" s="5">
        <v>3.34</v>
      </c>
      <c r="D280" s="5"/>
      <c r="E280" s="7">
        <v>37218</v>
      </c>
      <c r="F280" s="5">
        <v>0.87790000000000001</v>
      </c>
      <c r="G280" s="5">
        <v>0.87829999999999997</v>
      </c>
      <c r="H280" s="5"/>
      <c r="I280" s="7">
        <v>37218</v>
      </c>
      <c r="J280" s="5">
        <v>-58</v>
      </c>
      <c r="K280" s="5">
        <v>-55</v>
      </c>
      <c r="L280" s="5"/>
      <c r="M280" s="8">
        <v>37218</v>
      </c>
      <c r="N280" s="9">
        <v>2.58</v>
      </c>
      <c r="O280" s="9">
        <v>2.64</v>
      </c>
      <c r="P280" s="5"/>
      <c r="Q280">
        <f t="shared" si="19"/>
        <v>0.87209999999999999</v>
      </c>
      <c r="R280">
        <f t="shared" si="20"/>
        <v>0.87280000000000002</v>
      </c>
      <c r="S280">
        <f t="shared" si="21"/>
        <v>0.87144360363847495</v>
      </c>
      <c r="T280">
        <f t="shared" si="22"/>
        <v>0.87277289185787588</v>
      </c>
    </row>
    <row r="281" spans="1:20" x14ac:dyDescent="0.25">
      <c r="A281" s="7">
        <v>37221</v>
      </c>
      <c r="B281" s="5">
        <v>3.22</v>
      </c>
      <c r="C281" s="5">
        <v>3.34</v>
      </c>
      <c r="D281" s="5"/>
      <c r="E281" s="7">
        <v>37221</v>
      </c>
      <c r="F281" s="5">
        <v>0.88029999999999997</v>
      </c>
      <c r="G281" s="5">
        <v>0.88080000000000003</v>
      </c>
      <c r="H281" s="5"/>
      <c r="I281" s="7">
        <v>37221</v>
      </c>
      <c r="J281" s="5">
        <v>-58</v>
      </c>
      <c r="K281" s="5">
        <v>-54</v>
      </c>
      <c r="L281" s="5"/>
      <c r="M281" s="8">
        <v>37221</v>
      </c>
      <c r="N281" s="9">
        <v>2.4900000000000002</v>
      </c>
      <c r="O281" s="9">
        <v>2.59</v>
      </c>
      <c r="P281" s="5"/>
      <c r="Q281">
        <f t="shared" si="19"/>
        <v>0.87449999999999994</v>
      </c>
      <c r="R281">
        <f t="shared" si="20"/>
        <v>0.87540000000000007</v>
      </c>
      <c r="S281">
        <f t="shared" si="21"/>
        <v>0.87305928972324354</v>
      </c>
      <c r="T281">
        <f t="shared" si="22"/>
        <v>0.87542406510366211</v>
      </c>
    </row>
    <row r="282" spans="1:20" x14ac:dyDescent="0.25">
      <c r="A282" s="7">
        <v>37222</v>
      </c>
      <c r="B282" s="5">
        <v>3.26</v>
      </c>
      <c r="C282" s="5">
        <v>3.38</v>
      </c>
      <c r="D282" s="5"/>
      <c r="E282" s="7">
        <v>37222</v>
      </c>
      <c r="F282" s="5">
        <v>0.88319999999999999</v>
      </c>
      <c r="G282" s="5">
        <v>0.88360000000000005</v>
      </c>
      <c r="H282" s="5"/>
      <c r="I282" s="7">
        <v>37222</v>
      </c>
      <c r="J282" s="5">
        <v>-63.5</v>
      </c>
      <c r="K282" s="5">
        <v>-62.25</v>
      </c>
      <c r="L282" s="5"/>
      <c r="M282" s="8">
        <v>37222</v>
      </c>
      <c r="N282" s="9">
        <v>2.56</v>
      </c>
      <c r="O282" s="9">
        <v>2.66</v>
      </c>
      <c r="P282" s="5"/>
      <c r="Q282">
        <f t="shared" si="19"/>
        <v>0.87685000000000002</v>
      </c>
      <c r="R282">
        <f t="shared" si="20"/>
        <v>0.87737500000000002</v>
      </c>
      <c r="S282">
        <f t="shared" si="21"/>
        <v>0.87619454439930355</v>
      </c>
      <c r="T282">
        <f t="shared" si="22"/>
        <v>0.87846577571179552</v>
      </c>
    </row>
    <row r="283" spans="1:20" x14ac:dyDescent="0.25">
      <c r="A283" s="7">
        <v>37223</v>
      </c>
      <c r="B283" s="5">
        <v>3.23</v>
      </c>
      <c r="C283" s="5">
        <v>3.35</v>
      </c>
      <c r="D283" s="5"/>
      <c r="E283" s="7">
        <v>37223</v>
      </c>
      <c r="F283" s="5">
        <v>0.88749999999999996</v>
      </c>
      <c r="G283" s="5">
        <v>0.88829999999999998</v>
      </c>
      <c r="H283" s="5"/>
      <c r="I283" s="7">
        <v>37223</v>
      </c>
      <c r="J283" s="5">
        <v>-69</v>
      </c>
      <c r="K283" s="5">
        <v>-67.75</v>
      </c>
      <c r="L283" s="5"/>
      <c r="M283" s="8">
        <v>37223</v>
      </c>
      <c r="N283" s="9">
        <v>2.33</v>
      </c>
      <c r="O283" s="9">
        <v>2.4500000000000002</v>
      </c>
      <c r="P283" s="5"/>
      <c r="Q283">
        <f t="shared" si="19"/>
        <v>0.88059999999999994</v>
      </c>
      <c r="R283">
        <f t="shared" si="20"/>
        <v>0.881525</v>
      </c>
      <c r="S283">
        <f t="shared" si="21"/>
        <v>0.87874092888243827</v>
      </c>
      <c r="T283">
        <f t="shared" si="22"/>
        <v>0.88158805579773314</v>
      </c>
    </row>
    <row r="284" spans="1:20" x14ac:dyDescent="0.25">
      <c r="A284" s="7">
        <v>37224</v>
      </c>
      <c r="B284" s="5">
        <v>3.19</v>
      </c>
      <c r="C284" s="5">
        <v>3.31</v>
      </c>
      <c r="D284" s="5"/>
      <c r="E284" s="7">
        <v>37224</v>
      </c>
      <c r="F284" s="5">
        <v>0.88729999999999998</v>
      </c>
      <c r="G284" s="5">
        <v>0.88790000000000002</v>
      </c>
      <c r="H284" s="5"/>
      <c r="I284" s="7">
        <v>37224</v>
      </c>
      <c r="J284" s="5">
        <v>-73</v>
      </c>
      <c r="K284" s="5">
        <v>-72</v>
      </c>
      <c r="L284" s="5"/>
      <c r="M284" s="8">
        <v>37224</v>
      </c>
      <c r="N284" s="9">
        <v>2.36</v>
      </c>
      <c r="O284" s="9">
        <v>2.44</v>
      </c>
      <c r="P284" s="5"/>
      <c r="Q284">
        <f t="shared" si="19"/>
        <v>0.88</v>
      </c>
      <c r="R284">
        <f t="shared" si="20"/>
        <v>0.88070000000000004</v>
      </c>
      <c r="S284">
        <f t="shared" si="21"/>
        <v>0.87914072209853844</v>
      </c>
      <c r="T284">
        <f t="shared" si="22"/>
        <v>0.8814466130438996</v>
      </c>
    </row>
    <row r="285" spans="1:20" x14ac:dyDescent="0.25">
      <c r="A285" s="7">
        <v>37225</v>
      </c>
      <c r="B285" s="5">
        <v>3.17</v>
      </c>
      <c r="C285" s="5">
        <v>3.22</v>
      </c>
      <c r="D285" s="5"/>
      <c r="E285" s="7">
        <v>37225</v>
      </c>
      <c r="F285" s="5">
        <v>0.8962</v>
      </c>
      <c r="G285" s="5">
        <v>0.89690000000000003</v>
      </c>
      <c r="H285" s="5"/>
      <c r="I285" s="7">
        <v>37225</v>
      </c>
      <c r="J285" s="5">
        <v>-76</v>
      </c>
      <c r="K285" s="5">
        <v>-72</v>
      </c>
      <c r="L285" s="5"/>
      <c r="M285" s="8">
        <v>37225</v>
      </c>
      <c r="N285" s="9">
        <v>2.3199999999999998</v>
      </c>
      <c r="O285" s="9">
        <v>2.37</v>
      </c>
      <c r="P285" s="5"/>
      <c r="Q285">
        <f t="shared" si="19"/>
        <v>0.88859999999999995</v>
      </c>
      <c r="R285">
        <f t="shared" si="20"/>
        <v>0.88970000000000005</v>
      </c>
      <c r="S285">
        <f t="shared" si="21"/>
        <v>0.88838581670218963</v>
      </c>
      <c r="T285">
        <f t="shared" si="22"/>
        <v>0.88994526509644278</v>
      </c>
    </row>
    <row r="286" spans="1:20" x14ac:dyDescent="0.25">
      <c r="A286" s="7">
        <v>37228</v>
      </c>
      <c r="B286" s="5">
        <v>3.12</v>
      </c>
      <c r="C286" s="5">
        <v>3.25</v>
      </c>
      <c r="D286" s="5"/>
      <c r="E286" s="7">
        <v>37228</v>
      </c>
      <c r="F286" s="5">
        <v>0.89129999999999998</v>
      </c>
      <c r="G286" s="5">
        <v>0.89180000000000004</v>
      </c>
      <c r="H286" s="5"/>
      <c r="I286" s="7">
        <v>37228</v>
      </c>
      <c r="J286" s="5">
        <v>-73</v>
      </c>
      <c r="K286" s="5">
        <v>-72</v>
      </c>
      <c r="L286" s="5"/>
      <c r="M286" s="8">
        <v>37228</v>
      </c>
      <c r="N286" s="9">
        <v>2.25</v>
      </c>
      <c r="O286" s="9">
        <v>2.37</v>
      </c>
      <c r="P286" s="5"/>
      <c r="Q286">
        <f t="shared" si="19"/>
        <v>0.88400000000000001</v>
      </c>
      <c r="R286">
        <f t="shared" si="20"/>
        <v>0.88460000000000005</v>
      </c>
      <c r="S286">
        <f t="shared" si="21"/>
        <v>0.8826675544794188</v>
      </c>
      <c r="T286">
        <f t="shared" si="22"/>
        <v>0.88531386733902262</v>
      </c>
    </row>
    <row r="287" spans="1:20" x14ac:dyDescent="0.25">
      <c r="A287" s="7">
        <v>37229</v>
      </c>
      <c r="B287" s="5">
        <v>3.13</v>
      </c>
      <c r="C287" s="5">
        <v>3.26</v>
      </c>
      <c r="D287" s="5"/>
      <c r="E287" s="7">
        <v>37229</v>
      </c>
      <c r="F287" s="5">
        <v>0.88980000000000004</v>
      </c>
      <c r="G287" s="5">
        <v>0.89029999999999998</v>
      </c>
      <c r="H287" s="5"/>
      <c r="I287" s="7">
        <v>37229</v>
      </c>
      <c r="J287" s="5">
        <v>-76</v>
      </c>
      <c r="K287" s="5">
        <v>-73</v>
      </c>
      <c r="L287" s="5"/>
      <c r="M287" s="8">
        <v>37229</v>
      </c>
      <c r="N287" s="9">
        <v>2.23</v>
      </c>
      <c r="O287" s="9">
        <v>2.33</v>
      </c>
      <c r="P287" s="5"/>
      <c r="Q287">
        <f t="shared" si="19"/>
        <v>0.88219999999999998</v>
      </c>
      <c r="R287">
        <f t="shared" si="20"/>
        <v>0.88300000000000001</v>
      </c>
      <c r="S287">
        <f t="shared" si="21"/>
        <v>0.88092440441603725</v>
      </c>
      <c r="T287">
        <f t="shared" si="22"/>
        <v>0.8833937651507805</v>
      </c>
    </row>
    <row r="288" spans="1:20" x14ac:dyDescent="0.25">
      <c r="A288" s="7">
        <v>37230</v>
      </c>
      <c r="B288" s="5">
        <v>3.23</v>
      </c>
      <c r="C288" s="5">
        <v>3.33</v>
      </c>
      <c r="D288" s="5"/>
      <c r="E288" s="7">
        <v>37230</v>
      </c>
      <c r="F288" s="5">
        <v>0.8881</v>
      </c>
      <c r="G288" s="5">
        <v>0.88859999999999995</v>
      </c>
      <c r="H288" s="5"/>
      <c r="I288" s="7">
        <v>37230</v>
      </c>
      <c r="J288" s="5">
        <v>-72</v>
      </c>
      <c r="K288" s="5">
        <v>-68</v>
      </c>
      <c r="L288" s="5"/>
      <c r="M288" s="8">
        <v>37230</v>
      </c>
      <c r="N288" s="9">
        <v>2.4500000000000002</v>
      </c>
      <c r="O288" s="9">
        <v>2.5499999999999998</v>
      </c>
      <c r="P288" s="5"/>
      <c r="Q288">
        <f t="shared" si="19"/>
        <v>0.88090000000000002</v>
      </c>
      <c r="R288">
        <f t="shared" si="20"/>
        <v>0.88179999999999992</v>
      </c>
      <c r="S288">
        <f t="shared" si="21"/>
        <v>0.8805365818252201</v>
      </c>
      <c r="T288">
        <f t="shared" si="22"/>
        <v>0.88274658529497241</v>
      </c>
    </row>
    <row r="289" spans="1:20" x14ac:dyDescent="0.25">
      <c r="A289" s="7">
        <v>37231</v>
      </c>
      <c r="B289" s="5">
        <v>3.31</v>
      </c>
      <c r="C289" s="5">
        <v>3.41</v>
      </c>
      <c r="D289" s="5"/>
      <c r="E289" s="7">
        <v>37231</v>
      </c>
      <c r="F289" s="5">
        <v>0.89470000000000005</v>
      </c>
      <c r="G289" s="5">
        <v>0.8952</v>
      </c>
      <c r="H289" s="5"/>
      <c r="I289" s="7">
        <v>37231</v>
      </c>
      <c r="J289" s="5">
        <v>-72.5</v>
      </c>
      <c r="K289" s="5">
        <v>-71.25</v>
      </c>
      <c r="L289" s="5"/>
      <c r="M289" s="8">
        <v>37231</v>
      </c>
      <c r="N289" s="9">
        <v>2.4500000000000002</v>
      </c>
      <c r="O289" s="9">
        <v>2.5499999999999998</v>
      </c>
      <c r="P289" s="5"/>
      <c r="Q289">
        <f t="shared" si="19"/>
        <v>0.88745000000000007</v>
      </c>
      <c r="R289">
        <f t="shared" si="20"/>
        <v>0.88807499999999995</v>
      </c>
      <c r="S289">
        <f t="shared" si="21"/>
        <v>0.88639411082100372</v>
      </c>
      <c r="T289">
        <f t="shared" si="22"/>
        <v>0.8886144613299779</v>
      </c>
    </row>
    <row r="290" spans="1:20" x14ac:dyDescent="0.25">
      <c r="A290" s="7">
        <v>37232</v>
      </c>
      <c r="B290" s="5">
        <v>3.36</v>
      </c>
      <c r="C290" s="5">
        <v>3.49</v>
      </c>
      <c r="D290" s="5"/>
      <c r="E290" s="7">
        <v>37232</v>
      </c>
      <c r="F290" s="5">
        <v>0.88919999999999999</v>
      </c>
      <c r="G290" s="5">
        <v>0.89</v>
      </c>
      <c r="H290" s="5"/>
      <c r="I290" s="7">
        <v>37232</v>
      </c>
      <c r="J290" s="5">
        <v>-80.099999999999994</v>
      </c>
      <c r="K290" s="5">
        <v>-78</v>
      </c>
      <c r="L290" s="5"/>
      <c r="M290" s="8">
        <v>37232</v>
      </c>
      <c r="N290" s="9">
        <v>2.38</v>
      </c>
      <c r="O290" s="9">
        <v>2.48</v>
      </c>
      <c r="P290" s="5"/>
      <c r="Q290">
        <f t="shared" si="19"/>
        <v>0.88119000000000003</v>
      </c>
      <c r="R290">
        <f t="shared" si="20"/>
        <v>0.88219999999999998</v>
      </c>
      <c r="S290">
        <f t="shared" si="21"/>
        <v>0.87966273069861833</v>
      </c>
      <c r="T290">
        <f t="shared" si="22"/>
        <v>0.88242260061919497</v>
      </c>
    </row>
    <row r="291" spans="1:20" x14ac:dyDescent="0.25">
      <c r="A291" s="7">
        <v>37235</v>
      </c>
      <c r="B291" s="5">
        <v>3.26</v>
      </c>
      <c r="C291" s="5">
        <v>3.36</v>
      </c>
      <c r="D291" s="5"/>
      <c r="E291" s="7">
        <v>37235</v>
      </c>
      <c r="F291" s="5">
        <v>0.89059999999999995</v>
      </c>
      <c r="G291" s="5">
        <v>0.8911</v>
      </c>
      <c r="H291" s="5"/>
      <c r="I291" s="7">
        <v>37235</v>
      </c>
      <c r="J291" s="5">
        <v>-83.25</v>
      </c>
      <c r="K291" s="5">
        <v>-82</v>
      </c>
      <c r="L291" s="5"/>
      <c r="M291" s="8">
        <v>37235</v>
      </c>
      <c r="N291" s="9">
        <v>2.2999999999999998</v>
      </c>
      <c r="O291" s="9">
        <v>2.38</v>
      </c>
      <c r="P291" s="5"/>
      <c r="Q291">
        <f t="shared" si="19"/>
        <v>0.88227499999999992</v>
      </c>
      <c r="R291">
        <f t="shared" si="20"/>
        <v>0.88290000000000002</v>
      </c>
      <c r="S291">
        <f t="shared" si="21"/>
        <v>0.88146652476780174</v>
      </c>
      <c r="T291">
        <f t="shared" si="22"/>
        <v>0.88350588804958363</v>
      </c>
    </row>
    <row r="292" spans="1:20" x14ac:dyDescent="0.25">
      <c r="A292" s="7">
        <v>37236</v>
      </c>
      <c r="B292" s="5">
        <v>3.24</v>
      </c>
      <c r="C292" s="5">
        <v>3.34</v>
      </c>
      <c r="D292" s="5"/>
      <c r="E292" s="7">
        <v>37236</v>
      </c>
      <c r="F292" s="5">
        <v>0.89259999999999995</v>
      </c>
      <c r="G292" s="5">
        <v>0.8931</v>
      </c>
      <c r="H292" s="5"/>
      <c r="I292" s="7">
        <v>37236</v>
      </c>
      <c r="J292" s="5">
        <v>-87.7</v>
      </c>
      <c r="K292" s="5">
        <v>-85.7</v>
      </c>
      <c r="L292" s="5"/>
      <c r="M292" s="8">
        <v>37236</v>
      </c>
      <c r="N292" s="9">
        <v>2.2400000000000002</v>
      </c>
      <c r="O292" s="9">
        <v>2.3199999999999998</v>
      </c>
      <c r="P292" s="5"/>
      <c r="Q292">
        <f t="shared" si="19"/>
        <v>0.88382999999999989</v>
      </c>
      <c r="R292">
        <f t="shared" si="20"/>
        <v>0.88453000000000004</v>
      </c>
      <c r="S292">
        <f t="shared" si="21"/>
        <v>0.88309874201664385</v>
      </c>
      <c r="T292">
        <f t="shared" si="22"/>
        <v>0.8851413405656724</v>
      </c>
    </row>
    <row r="293" spans="1:20" x14ac:dyDescent="0.25">
      <c r="A293" s="7">
        <v>37237</v>
      </c>
      <c r="B293" s="5">
        <v>3.2</v>
      </c>
      <c r="C293" s="5">
        <v>3.26</v>
      </c>
      <c r="D293" s="5"/>
      <c r="E293" s="7">
        <v>37237</v>
      </c>
      <c r="F293" s="5">
        <v>0.89770000000000005</v>
      </c>
      <c r="G293" s="5">
        <v>0.8982</v>
      </c>
      <c r="H293" s="5"/>
      <c r="I293" s="7">
        <v>37237</v>
      </c>
      <c r="J293" s="5">
        <v>-85.25</v>
      </c>
      <c r="K293" s="5">
        <v>-84</v>
      </c>
      <c r="L293" s="5"/>
      <c r="M293" s="8">
        <v>37237</v>
      </c>
      <c r="N293" s="9">
        <v>2.2200000000000002</v>
      </c>
      <c r="O293" s="9">
        <v>2.2999999999999998</v>
      </c>
      <c r="P293" s="5"/>
      <c r="Q293">
        <f t="shared" si="19"/>
        <v>0.88917500000000005</v>
      </c>
      <c r="R293">
        <f t="shared" si="20"/>
        <v>0.88980000000000004</v>
      </c>
      <c r="S293">
        <f t="shared" si="21"/>
        <v>0.88865866744141009</v>
      </c>
      <c r="T293">
        <f t="shared" si="22"/>
        <v>0.89036686046511626</v>
      </c>
    </row>
    <row r="294" spans="1:20" x14ac:dyDescent="0.25">
      <c r="A294" s="7">
        <v>37238</v>
      </c>
      <c r="B294" s="5">
        <v>3.24</v>
      </c>
      <c r="C294" s="5">
        <v>3.34</v>
      </c>
      <c r="D294" s="5"/>
      <c r="E294" s="7">
        <v>37238</v>
      </c>
      <c r="F294" s="5">
        <v>0.89229999999999998</v>
      </c>
      <c r="G294" s="5">
        <v>0.89300000000000002</v>
      </c>
      <c r="H294" s="5"/>
      <c r="I294" s="7">
        <v>37238</v>
      </c>
      <c r="J294" s="5">
        <v>-79.3</v>
      </c>
      <c r="K294" s="5">
        <v>-77.7</v>
      </c>
      <c r="L294" s="5"/>
      <c r="M294" s="8">
        <v>37238</v>
      </c>
      <c r="N294" s="9">
        <v>2.33</v>
      </c>
      <c r="O294" s="9">
        <v>2.41</v>
      </c>
      <c r="P294" s="5"/>
      <c r="Q294">
        <f t="shared" si="19"/>
        <v>0.88436999999999999</v>
      </c>
      <c r="R294">
        <f t="shared" si="20"/>
        <v>0.88522999999999996</v>
      </c>
      <c r="S294">
        <f t="shared" si="21"/>
        <v>0.88357904973872647</v>
      </c>
      <c r="T294">
        <f t="shared" si="22"/>
        <v>0.88582070902750876</v>
      </c>
    </row>
    <row r="295" spans="1:20" x14ac:dyDescent="0.25">
      <c r="A295" s="7">
        <v>37239</v>
      </c>
      <c r="B295" s="5">
        <v>3.26</v>
      </c>
      <c r="C295" s="5">
        <v>3.39</v>
      </c>
      <c r="D295" s="5"/>
      <c r="E295" s="7">
        <v>37239</v>
      </c>
      <c r="F295" s="5">
        <v>0.90239999999999998</v>
      </c>
      <c r="G295" s="5">
        <v>0.9032</v>
      </c>
      <c r="H295" s="5"/>
      <c r="I295" s="7">
        <v>37239</v>
      </c>
      <c r="J295" s="5">
        <v>-78</v>
      </c>
      <c r="K295" s="5">
        <v>-76.75</v>
      </c>
      <c r="L295" s="5"/>
      <c r="M295" s="8">
        <v>37239</v>
      </c>
      <c r="N295" s="9">
        <v>2.37</v>
      </c>
      <c r="O295" s="9">
        <v>2.4700000000000002</v>
      </c>
      <c r="P295" s="5"/>
      <c r="Q295">
        <f t="shared" si="19"/>
        <v>0.89459999999999995</v>
      </c>
      <c r="R295">
        <f t="shared" si="20"/>
        <v>0.89552500000000002</v>
      </c>
      <c r="S295">
        <f t="shared" si="21"/>
        <v>0.89349732082406419</v>
      </c>
      <c r="T295">
        <f t="shared" si="22"/>
        <v>0.89628998644199109</v>
      </c>
    </row>
    <row r="296" spans="1:20" x14ac:dyDescent="0.25">
      <c r="A296" s="7">
        <v>37242</v>
      </c>
      <c r="B296" s="5">
        <v>3.28</v>
      </c>
      <c r="C296" s="5">
        <v>3.38</v>
      </c>
      <c r="D296" s="5"/>
      <c r="E296" s="7">
        <v>37242</v>
      </c>
      <c r="F296" s="5">
        <v>0.90159999999999996</v>
      </c>
      <c r="G296" s="5">
        <v>0.90249999999999997</v>
      </c>
      <c r="H296" s="5"/>
      <c r="I296" s="7">
        <v>37242</v>
      </c>
      <c r="J296" s="5">
        <v>-81</v>
      </c>
      <c r="K296" s="5">
        <v>-76</v>
      </c>
      <c r="L296" s="5"/>
      <c r="M296" s="8">
        <v>37242</v>
      </c>
      <c r="N296" s="9">
        <v>2.38</v>
      </c>
      <c r="O296" s="9">
        <v>2.46</v>
      </c>
      <c r="P296" s="5"/>
      <c r="Q296">
        <f t="shared" si="19"/>
        <v>0.89349999999999996</v>
      </c>
      <c r="R296">
        <f t="shared" si="20"/>
        <v>0.89489999999999992</v>
      </c>
      <c r="S296">
        <f t="shared" si="21"/>
        <v>0.89287877732636867</v>
      </c>
      <c r="T296">
        <f t="shared" si="22"/>
        <v>0.89533452749806353</v>
      </c>
    </row>
    <row r="297" spans="1:20" x14ac:dyDescent="0.25">
      <c r="A297" s="7">
        <v>37243</v>
      </c>
      <c r="B297" s="5">
        <v>3.26</v>
      </c>
      <c r="C297" s="5">
        <v>3.36</v>
      </c>
      <c r="D297" s="5"/>
      <c r="E297" s="7">
        <v>37243</v>
      </c>
      <c r="F297" s="5">
        <v>0.90290000000000004</v>
      </c>
      <c r="G297" s="5">
        <v>0.90339999999999998</v>
      </c>
      <c r="H297" s="5"/>
      <c r="I297" s="7">
        <v>37243</v>
      </c>
      <c r="J297" s="5">
        <v>-81.5</v>
      </c>
      <c r="K297" s="5">
        <v>-78.5</v>
      </c>
      <c r="L297" s="5"/>
      <c r="M297" s="8">
        <v>37243</v>
      </c>
      <c r="N297" s="9">
        <v>2.34</v>
      </c>
      <c r="O297" s="9">
        <v>2.42</v>
      </c>
      <c r="P297" s="5"/>
      <c r="Q297">
        <f t="shared" si="19"/>
        <v>0.89475000000000005</v>
      </c>
      <c r="R297">
        <f t="shared" si="20"/>
        <v>0.89554999999999996</v>
      </c>
      <c r="S297">
        <f t="shared" si="21"/>
        <v>0.89398980263157901</v>
      </c>
      <c r="T297">
        <f t="shared" si="22"/>
        <v>0.89605101685066824</v>
      </c>
    </row>
    <row r="298" spans="1:20" x14ac:dyDescent="0.25">
      <c r="A298" s="7">
        <v>37244</v>
      </c>
      <c r="B298" s="5">
        <v>3.23</v>
      </c>
      <c r="C298" s="5">
        <v>3.33</v>
      </c>
      <c r="D298" s="5"/>
      <c r="E298" s="7">
        <v>37244</v>
      </c>
      <c r="F298" s="5">
        <v>0.90039999999999998</v>
      </c>
      <c r="G298" s="5">
        <v>0.90090000000000003</v>
      </c>
      <c r="H298" s="5"/>
      <c r="I298" s="7">
        <v>37244</v>
      </c>
      <c r="J298" s="5">
        <v>-81.5</v>
      </c>
      <c r="K298" s="5">
        <v>-78.5</v>
      </c>
      <c r="L298" s="5"/>
      <c r="M298" s="8">
        <v>37244</v>
      </c>
      <c r="N298" s="9">
        <v>2.3199999999999998</v>
      </c>
      <c r="O298" s="9">
        <v>2.4</v>
      </c>
      <c r="P298" s="5"/>
      <c r="Q298">
        <f t="shared" si="19"/>
        <v>0.89224999999999999</v>
      </c>
      <c r="R298">
        <f t="shared" si="20"/>
        <v>0.89305000000000001</v>
      </c>
      <c r="S298">
        <f t="shared" si="21"/>
        <v>0.891599032226846</v>
      </c>
      <c r="T298">
        <f t="shared" si="22"/>
        <v>0.89365649520488233</v>
      </c>
    </row>
    <row r="299" spans="1:20" x14ac:dyDescent="0.25">
      <c r="A299" s="7">
        <v>37245</v>
      </c>
      <c r="B299" s="5">
        <v>3.23</v>
      </c>
      <c r="C299" s="5">
        <v>3.33</v>
      </c>
      <c r="D299" s="5"/>
      <c r="E299" s="7">
        <v>37245</v>
      </c>
      <c r="F299" s="5">
        <v>0.90049999999999997</v>
      </c>
      <c r="G299" s="5">
        <v>0.90100000000000002</v>
      </c>
      <c r="H299" s="5"/>
      <c r="I299" s="7">
        <v>37245</v>
      </c>
      <c r="J299" s="5">
        <v>-80.3</v>
      </c>
      <c r="K299" s="5">
        <v>-77.3</v>
      </c>
      <c r="L299" s="5"/>
      <c r="M299" s="8">
        <v>37245</v>
      </c>
      <c r="N299" s="9">
        <v>2.35</v>
      </c>
      <c r="O299" s="9">
        <v>2.4300000000000002</v>
      </c>
      <c r="P299" s="5"/>
      <c r="Q299">
        <f t="shared" si="19"/>
        <v>0.89246999999999999</v>
      </c>
      <c r="R299">
        <f t="shared" si="20"/>
        <v>0.89327000000000001</v>
      </c>
      <c r="S299">
        <f t="shared" si="21"/>
        <v>0.89195949869350621</v>
      </c>
      <c r="T299">
        <f t="shared" si="22"/>
        <v>0.89401753366269499</v>
      </c>
    </row>
    <row r="300" spans="1:20" x14ac:dyDescent="0.25">
      <c r="A300" s="7">
        <v>37246</v>
      </c>
      <c r="B300" s="5">
        <v>3.28</v>
      </c>
      <c r="C300" s="5">
        <v>3.38</v>
      </c>
      <c r="D300" s="5"/>
      <c r="E300" s="7">
        <v>37246</v>
      </c>
      <c r="F300" s="5">
        <v>0.88780000000000003</v>
      </c>
      <c r="G300" s="5">
        <v>0.88819999999999999</v>
      </c>
      <c r="H300" s="5"/>
      <c r="I300" s="7">
        <v>37246</v>
      </c>
      <c r="J300" s="5">
        <v>-80</v>
      </c>
      <c r="K300" s="5">
        <v>-77</v>
      </c>
      <c r="L300" s="5"/>
      <c r="M300" s="8">
        <v>37246</v>
      </c>
      <c r="N300" s="9">
        <v>2.37</v>
      </c>
      <c r="O300" s="9">
        <v>2.4500000000000002</v>
      </c>
      <c r="P300" s="5"/>
      <c r="Q300">
        <f t="shared" si="19"/>
        <v>0.87980000000000003</v>
      </c>
      <c r="R300">
        <f t="shared" si="20"/>
        <v>0.88049999999999995</v>
      </c>
      <c r="S300">
        <f t="shared" si="21"/>
        <v>0.8791263880828013</v>
      </c>
      <c r="T300">
        <f t="shared" si="22"/>
        <v>0.88106206429124712</v>
      </c>
    </row>
    <row r="301" spans="1:20" x14ac:dyDescent="0.25">
      <c r="A301" s="7">
        <v>37249</v>
      </c>
      <c r="B301" s="5">
        <v>3.28</v>
      </c>
      <c r="C301" s="5">
        <v>3.41</v>
      </c>
      <c r="D301" s="5"/>
      <c r="E301" s="7">
        <v>37249</v>
      </c>
      <c r="F301" s="5">
        <v>0.87749999999999995</v>
      </c>
      <c r="G301" s="5">
        <v>0.87790000000000001</v>
      </c>
      <c r="H301" s="5"/>
      <c r="I301" s="7">
        <v>37249</v>
      </c>
      <c r="J301" s="5">
        <v>-78</v>
      </c>
      <c r="K301" s="5">
        <v>-75</v>
      </c>
      <c r="L301" s="5"/>
      <c r="M301" s="8">
        <v>37249</v>
      </c>
      <c r="N301" s="9">
        <v>2.34</v>
      </c>
      <c r="O301" s="9">
        <v>2.4</v>
      </c>
      <c r="P301" s="5"/>
      <c r="Q301">
        <f t="shared" si="19"/>
        <v>0.86969999999999992</v>
      </c>
      <c r="R301">
        <f t="shared" si="20"/>
        <v>0.87040000000000006</v>
      </c>
      <c r="S301">
        <f t="shared" si="21"/>
        <v>0.86842036553524804</v>
      </c>
      <c r="T301">
        <f t="shared" si="22"/>
        <v>0.87041982958946562</v>
      </c>
    </row>
    <row r="302" spans="1:20" x14ac:dyDescent="0.25">
      <c r="A302" s="7">
        <v>37252</v>
      </c>
      <c r="B302" s="5">
        <v>3.29</v>
      </c>
      <c r="C302" s="5">
        <v>3.39</v>
      </c>
      <c r="D302" s="5"/>
      <c r="E302" s="7">
        <v>37252</v>
      </c>
      <c r="F302" s="5">
        <v>0.88280000000000003</v>
      </c>
      <c r="G302" s="5">
        <v>0.88319999999999999</v>
      </c>
      <c r="H302" s="5"/>
      <c r="I302" s="7">
        <v>37252</v>
      </c>
      <c r="J302" s="5">
        <v>-75.8</v>
      </c>
      <c r="K302" s="5">
        <v>-72.8</v>
      </c>
      <c r="L302" s="5"/>
      <c r="M302" s="8">
        <v>37252</v>
      </c>
      <c r="N302" s="9">
        <v>2.36</v>
      </c>
      <c r="O302" s="9">
        <v>2.44</v>
      </c>
      <c r="P302" s="5"/>
      <c r="Q302">
        <f t="shared" si="19"/>
        <v>0.87522</v>
      </c>
      <c r="R302">
        <f t="shared" si="20"/>
        <v>0.87592000000000003</v>
      </c>
      <c r="S302">
        <f t="shared" si="21"/>
        <v>0.87400530031917989</v>
      </c>
      <c r="T302">
        <f t="shared" si="22"/>
        <v>0.87593191983735119</v>
      </c>
    </row>
    <row r="303" spans="1:20" x14ac:dyDescent="0.25">
      <c r="A303" s="7">
        <v>37253</v>
      </c>
      <c r="B303" s="5">
        <v>3.32</v>
      </c>
      <c r="C303" s="5">
        <v>3.38</v>
      </c>
      <c r="D303" s="5"/>
      <c r="E303" s="7">
        <v>37253</v>
      </c>
      <c r="F303" s="5">
        <v>0.88339999999999996</v>
      </c>
      <c r="G303" s="5">
        <v>0.88380000000000003</v>
      </c>
      <c r="H303" s="5"/>
      <c r="I303" s="7">
        <v>37253</v>
      </c>
      <c r="J303" s="5">
        <v>-77.5</v>
      </c>
      <c r="K303" s="5">
        <v>-75</v>
      </c>
      <c r="L303" s="5"/>
      <c r="M303" s="8">
        <v>37253</v>
      </c>
      <c r="N303" s="9">
        <v>2.39</v>
      </c>
      <c r="O303" s="9">
        <v>2.4900000000000002</v>
      </c>
      <c r="P303" s="5"/>
      <c r="Q303">
        <f t="shared" si="19"/>
        <v>0.87564999999999993</v>
      </c>
      <c r="R303">
        <f t="shared" si="20"/>
        <v>0.87630000000000008</v>
      </c>
      <c r="S303">
        <f t="shared" si="21"/>
        <v>0.87494027858386525</v>
      </c>
      <c r="T303">
        <f t="shared" si="22"/>
        <v>0.87670017421602797</v>
      </c>
    </row>
    <row r="304" spans="1:20" x14ac:dyDescent="0.25">
      <c r="A304" s="7">
        <v>37256</v>
      </c>
      <c r="B304" s="5">
        <v>3.27</v>
      </c>
      <c r="C304" s="5">
        <v>3.33</v>
      </c>
      <c r="D304" s="5"/>
      <c r="E304" s="7">
        <v>37256</v>
      </c>
      <c r="F304" s="5">
        <v>0.89039999999999997</v>
      </c>
      <c r="G304" s="5">
        <v>0.89149999999999996</v>
      </c>
      <c r="H304" s="5"/>
      <c r="I304" s="7">
        <v>37256</v>
      </c>
      <c r="J304" s="5">
        <v>-85</v>
      </c>
      <c r="K304" s="5">
        <v>-83</v>
      </c>
      <c r="L304" s="5"/>
      <c r="M304" s="8">
        <v>37256</v>
      </c>
      <c r="N304" s="9">
        <v>2.38</v>
      </c>
      <c r="O304" s="9">
        <v>2.44</v>
      </c>
      <c r="P304" s="5"/>
      <c r="Q304">
        <f t="shared" si="19"/>
        <v>0.88190000000000002</v>
      </c>
      <c r="R304">
        <f t="shared" si="20"/>
        <v>0.88319999999999999</v>
      </c>
      <c r="S304">
        <f t="shared" si="21"/>
        <v>0.8822138004451755</v>
      </c>
      <c r="T304">
        <f t="shared" si="22"/>
        <v>0.88433485039217585</v>
      </c>
    </row>
    <row r="305" spans="1:20" x14ac:dyDescent="0.25">
      <c r="A305" s="7">
        <v>37258</v>
      </c>
      <c r="B305" s="5">
        <v>3.26</v>
      </c>
      <c r="C305" s="5">
        <v>3.36</v>
      </c>
      <c r="D305" s="5"/>
      <c r="E305" s="7">
        <v>37258</v>
      </c>
      <c r="F305" s="5">
        <v>0.9032</v>
      </c>
      <c r="G305" s="5">
        <v>0.90390000000000004</v>
      </c>
      <c r="H305" s="5"/>
      <c r="I305" s="7">
        <v>37258</v>
      </c>
      <c r="J305" s="5">
        <v>-80.5</v>
      </c>
      <c r="K305" s="5">
        <v>-76.5</v>
      </c>
      <c r="L305" s="5"/>
      <c r="M305" s="8">
        <v>37258</v>
      </c>
      <c r="N305" s="9">
        <v>2.3199999999999998</v>
      </c>
      <c r="O305" s="9">
        <v>2.4</v>
      </c>
      <c r="P305" s="5"/>
      <c r="Q305">
        <f t="shared" si="19"/>
        <v>0.89515</v>
      </c>
      <c r="R305">
        <f t="shared" si="20"/>
        <v>0.89624999999999999</v>
      </c>
      <c r="S305">
        <f t="shared" si="21"/>
        <v>0.89411207430340567</v>
      </c>
      <c r="T305">
        <f t="shared" si="22"/>
        <v>0.89637187681580477</v>
      </c>
    </row>
    <row r="306" spans="1:20" x14ac:dyDescent="0.25">
      <c r="A306" s="7">
        <v>37259</v>
      </c>
      <c r="B306" s="5">
        <v>3.27</v>
      </c>
      <c r="C306" s="5">
        <v>3.37</v>
      </c>
      <c r="D306" s="5"/>
      <c r="E306" s="7">
        <v>37259</v>
      </c>
      <c r="F306" s="5">
        <v>0.8992</v>
      </c>
      <c r="G306" s="5">
        <v>0.89990000000000003</v>
      </c>
      <c r="H306" s="5"/>
      <c r="I306" s="7">
        <v>37259</v>
      </c>
      <c r="J306" s="5">
        <v>-81</v>
      </c>
      <c r="K306" s="5">
        <v>-80</v>
      </c>
      <c r="L306" s="5"/>
      <c r="M306" s="8">
        <v>37259</v>
      </c>
      <c r="N306" s="9">
        <v>2.34</v>
      </c>
      <c r="O306" s="9">
        <v>2.42</v>
      </c>
      <c r="P306" s="5"/>
      <c r="Q306">
        <f t="shared" si="19"/>
        <v>0.8911</v>
      </c>
      <c r="R306">
        <f t="shared" si="20"/>
        <v>0.89190000000000003</v>
      </c>
      <c r="S306">
        <f t="shared" si="21"/>
        <v>0.89024018574054364</v>
      </c>
      <c r="T306">
        <f t="shared" si="22"/>
        <v>0.89249305703495696</v>
      </c>
    </row>
    <row r="307" spans="1:20" x14ac:dyDescent="0.25">
      <c r="A307" s="7">
        <v>37260</v>
      </c>
      <c r="B307" s="5">
        <v>3.33</v>
      </c>
      <c r="C307" s="5">
        <v>3.46</v>
      </c>
      <c r="D307" s="5"/>
      <c r="E307" s="7">
        <v>37260</v>
      </c>
      <c r="F307" s="5">
        <v>0.89470000000000005</v>
      </c>
      <c r="G307" s="5">
        <v>0.8952</v>
      </c>
      <c r="H307" s="5"/>
      <c r="I307" s="7">
        <v>37260</v>
      </c>
      <c r="J307" s="5">
        <v>-85</v>
      </c>
      <c r="K307" s="5">
        <v>-83</v>
      </c>
      <c r="L307" s="5"/>
      <c r="M307" s="8">
        <v>37260</v>
      </c>
      <c r="N307" s="9">
        <v>2.37</v>
      </c>
      <c r="O307" s="9">
        <v>2.4700000000000002</v>
      </c>
      <c r="P307" s="5"/>
      <c r="Q307">
        <f t="shared" si="19"/>
        <v>0.8862000000000001</v>
      </c>
      <c r="R307">
        <f t="shared" si="20"/>
        <v>0.88690000000000002</v>
      </c>
      <c r="S307">
        <f t="shared" si="21"/>
        <v>0.88527391262323618</v>
      </c>
      <c r="T307">
        <f t="shared" si="22"/>
        <v>0.88774938546404714</v>
      </c>
    </row>
    <row r="308" spans="1:20" x14ac:dyDescent="0.25">
      <c r="A308" s="7">
        <v>37263</v>
      </c>
      <c r="B308" s="5">
        <v>3.33</v>
      </c>
      <c r="C308" s="5">
        <v>3.43</v>
      </c>
      <c r="D308" s="5"/>
      <c r="E308" s="7">
        <v>37263</v>
      </c>
      <c r="F308" s="5">
        <v>0.89329999999999998</v>
      </c>
      <c r="G308" s="5">
        <v>0.89370000000000005</v>
      </c>
      <c r="H308" s="5"/>
      <c r="I308" s="7">
        <v>37263</v>
      </c>
      <c r="J308" s="5">
        <v>-93</v>
      </c>
      <c r="K308" s="5">
        <v>-91</v>
      </c>
      <c r="L308" s="5"/>
      <c r="M308" s="8">
        <v>37263</v>
      </c>
      <c r="N308" s="9">
        <v>2.25</v>
      </c>
      <c r="O308" s="9">
        <v>2.33</v>
      </c>
      <c r="P308" s="5"/>
      <c r="Q308">
        <f t="shared" si="19"/>
        <v>0.88400000000000001</v>
      </c>
      <c r="R308">
        <f t="shared" si="20"/>
        <v>0.88460000000000005</v>
      </c>
      <c r="S308">
        <f t="shared" si="21"/>
        <v>0.88310862419027358</v>
      </c>
      <c r="T308">
        <f t="shared" si="22"/>
        <v>0.88505101132294595</v>
      </c>
    </row>
    <row r="309" spans="1:20" x14ac:dyDescent="0.25">
      <c r="A309" s="7">
        <v>37264</v>
      </c>
      <c r="B309" s="5">
        <v>3.31</v>
      </c>
      <c r="C309" s="5">
        <v>3.41</v>
      </c>
      <c r="D309" s="5"/>
      <c r="E309" s="7">
        <v>37264</v>
      </c>
      <c r="F309" s="5">
        <v>0.89290000000000003</v>
      </c>
      <c r="G309" s="5">
        <v>0.89339999999999997</v>
      </c>
      <c r="H309" s="5"/>
      <c r="I309" s="7">
        <v>37264</v>
      </c>
      <c r="J309" s="5">
        <v>-93.5</v>
      </c>
      <c r="K309" s="5">
        <v>-92.25</v>
      </c>
      <c r="L309" s="5"/>
      <c r="M309" s="8">
        <v>37264</v>
      </c>
      <c r="N309" s="9">
        <v>2.2799999999999998</v>
      </c>
      <c r="O309" s="9">
        <v>2.36</v>
      </c>
      <c r="P309" s="5"/>
      <c r="Q309">
        <f t="shared" si="19"/>
        <v>0.88355000000000006</v>
      </c>
      <c r="R309">
        <f t="shared" si="20"/>
        <v>0.88417499999999993</v>
      </c>
      <c r="S309">
        <f t="shared" si="21"/>
        <v>0.88314294555652251</v>
      </c>
      <c r="T309">
        <f t="shared" si="22"/>
        <v>0.88518462878714566</v>
      </c>
    </row>
    <row r="310" spans="1:20" x14ac:dyDescent="0.25">
      <c r="A310" s="7">
        <v>37265</v>
      </c>
      <c r="B310" s="5">
        <v>3.38</v>
      </c>
      <c r="C310" s="5">
        <v>3.48</v>
      </c>
      <c r="D310" s="5"/>
      <c r="E310" s="7">
        <v>37265</v>
      </c>
      <c r="F310" s="5">
        <v>0.89119999999999999</v>
      </c>
      <c r="G310" s="5">
        <v>0.89159999999999995</v>
      </c>
      <c r="H310" s="5"/>
      <c r="I310" s="7">
        <v>37265</v>
      </c>
      <c r="J310" s="5">
        <v>-98.75</v>
      </c>
      <c r="K310" s="5">
        <v>-97.5</v>
      </c>
      <c r="L310" s="5"/>
      <c r="M310" s="8">
        <v>37265</v>
      </c>
      <c r="N310" s="9">
        <v>2.2400000000000002</v>
      </c>
      <c r="O310" s="9">
        <v>2.3199999999999998</v>
      </c>
      <c r="P310" s="5"/>
      <c r="Q310">
        <f t="shared" si="19"/>
        <v>0.88132500000000003</v>
      </c>
      <c r="R310">
        <f t="shared" si="20"/>
        <v>0.88184999999999991</v>
      </c>
      <c r="S310">
        <f t="shared" si="21"/>
        <v>0.88052075763432558</v>
      </c>
      <c r="T310">
        <f t="shared" si="22"/>
        <v>0.88245803830528147</v>
      </c>
    </row>
    <row r="311" spans="1:20" x14ac:dyDescent="0.25">
      <c r="A311" s="7">
        <v>37266</v>
      </c>
      <c r="B311" s="5">
        <v>3.37</v>
      </c>
      <c r="C311" s="5">
        <v>3.47</v>
      </c>
      <c r="D311" s="5"/>
      <c r="E311" s="7">
        <v>37266</v>
      </c>
      <c r="F311" s="5">
        <v>0.89119999999999999</v>
      </c>
      <c r="G311" s="5">
        <v>0.89159999999999995</v>
      </c>
      <c r="H311" s="5"/>
      <c r="I311" s="7">
        <v>37266</v>
      </c>
      <c r="J311" s="5">
        <v>-102.75</v>
      </c>
      <c r="K311" s="5">
        <v>-101.5</v>
      </c>
      <c r="L311" s="5"/>
      <c r="M311" s="8">
        <v>37266</v>
      </c>
      <c r="N311" s="9">
        <v>2.2599999999999998</v>
      </c>
      <c r="O311" s="9">
        <v>2.34</v>
      </c>
      <c r="P311" s="5"/>
      <c r="Q311">
        <f t="shared" si="19"/>
        <v>0.88092499999999996</v>
      </c>
      <c r="R311">
        <f t="shared" si="20"/>
        <v>0.88144999999999996</v>
      </c>
      <c r="S311">
        <f t="shared" si="21"/>
        <v>0.88077811926162175</v>
      </c>
      <c r="T311">
        <f t="shared" si="22"/>
        <v>0.88271591370803903</v>
      </c>
    </row>
    <row r="312" spans="1:20" x14ac:dyDescent="0.25">
      <c r="A312" s="7">
        <v>37267</v>
      </c>
      <c r="B312" s="5">
        <v>3.41</v>
      </c>
      <c r="C312" s="5">
        <v>3.54</v>
      </c>
      <c r="D312" s="5"/>
      <c r="E312" s="7">
        <v>37267</v>
      </c>
      <c r="F312" s="5">
        <v>0.89239999999999997</v>
      </c>
      <c r="G312" s="5">
        <v>0.89290000000000003</v>
      </c>
      <c r="H312" s="5"/>
      <c r="I312" s="7">
        <v>37267</v>
      </c>
      <c r="J312" s="5">
        <v>-112.25</v>
      </c>
      <c r="K312" s="5">
        <v>-111</v>
      </c>
      <c r="L312" s="5"/>
      <c r="M312" s="8">
        <v>37267</v>
      </c>
      <c r="N312" s="9">
        <v>2.19</v>
      </c>
      <c r="O312" s="9">
        <v>2.31</v>
      </c>
      <c r="P312" s="5"/>
      <c r="Q312">
        <f t="shared" si="19"/>
        <v>0.88117499999999993</v>
      </c>
      <c r="R312">
        <f t="shared" si="20"/>
        <v>0.88180000000000003</v>
      </c>
      <c r="S312">
        <f t="shared" si="21"/>
        <v>0.88076449681282587</v>
      </c>
      <c r="T312">
        <f t="shared" si="22"/>
        <v>0.88340198240015466</v>
      </c>
    </row>
    <row r="313" spans="1:20" x14ac:dyDescent="0.25">
      <c r="A313" s="7">
        <v>37270</v>
      </c>
      <c r="B313" s="5">
        <v>3.34</v>
      </c>
      <c r="C313" s="5">
        <v>3.44</v>
      </c>
      <c r="D313" s="5"/>
      <c r="E313" s="7">
        <v>37270</v>
      </c>
      <c r="F313" s="5">
        <v>0.89419999999999999</v>
      </c>
      <c r="G313" s="5">
        <v>0.89470000000000005</v>
      </c>
      <c r="H313" s="5"/>
      <c r="I313" s="7">
        <v>37270</v>
      </c>
      <c r="J313" s="5">
        <v>-117</v>
      </c>
      <c r="K313" s="5">
        <v>-114</v>
      </c>
      <c r="L313" s="5"/>
      <c r="M313" s="8">
        <v>37270</v>
      </c>
      <c r="N313" s="9">
        <v>2.0499999999999998</v>
      </c>
      <c r="O313" s="9">
        <v>2.13</v>
      </c>
      <c r="P313" s="5"/>
      <c r="Q313">
        <f t="shared" si="19"/>
        <v>0.88249999999999995</v>
      </c>
      <c r="R313">
        <f t="shared" si="20"/>
        <v>0.88330000000000009</v>
      </c>
      <c r="S313">
        <f t="shared" si="21"/>
        <v>0.88218397138437732</v>
      </c>
      <c r="T313">
        <f t="shared" si="22"/>
        <v>0.88422402748209794</v>
      </c>
    </row>
    <row r="314" spans="1:20" x14ac:dyDescent="0.25">
      <c r="A314" s="7">
        <v>37271</v>
      </c>
      <c r="B314" s="5">
        <v>3.39</v>
      </c>
      <c r="C314" s="5">
        <v>3.49</v>
      </c>
      <c r="D314" s="5"/>
      <c r="E314" s="7">
        <v>37271</v>
      </c>
      <c r="F314" s="5">
        <v>0.88319999999999999</v>
      </c>
      <c r="G314" s="5">
        <v>0.88360000000000005</v>
      </c>
      <c r="H314" s="5"/>
      <c r="I314" s="7">
        <v>37271</v>
      </c>
      <c r="J314" s="5">
        <v>-114</v>
      </c>
      <c r="K314" s="5">
        <v>-112</v>
      </c>
      <c r="L314" s="5"/>
      <c r="M314" s="8">
        <v>37271</v>
      </c>
      <c r="N314" s="9">
        <v>2.0699999999999998</v>
      </c>
      <c r="O314" s="9">
        <v>2.15</v>
      </c>
      <c r="P314" s="5"/>
      <c r="Q314">
        <f t="shared" si="19"/>
        <v>0.87180000000000002</v>
      </c>
      <c r="R314">
        <f t="shared" si="20"/>
        <v>0.87240000000000006</v>
      </c>
      <c r="S314">
        <f t="shared" si="21"/>
        <v>0.87108149579669525</v>
      </c>
      <c r="T314">
        <f t="shared" si="22"/>
        <v>0.87300261147112879</v>
      </c>
    </row>
    <row r="315" spans="1:20" x14ac:dyDescent="0.25">
      <c r="A315" s="7">
        <v>37272</v>
      </c>
      <c r="B315" s="5">
        <v>3.35</v>
      </c>
      <c r="C315" s="5">
        <v>3.45</v>
      </c>
      <c r="D315" s="5"/>
      <c r="E315" s="7">
        <v>37272</v>
      </c>
      <c r="F315" s="5">
        <v>0.88270000000000004</v>
      </c>
      <c r="G315" s="5">
        <v>0.8831</v>
      </c>
      <c r="H315" s="5"/>
      <c r="I315" s="7">
        <v>37272</v>
      </c>
      <c r="J315" s="5">
        <v>-113</v>
      </c>
      <c r="K315" s="5">
        <v>-111.75</v>
      </c>
      <c r="L315" s="5"/>
      <c r="M315" s="8">
        <v>37272</v>
      </c>
      <c r="N315" s="9">
        <v>2.1</v>
      </c>
      <c r="O315" s="9">
        <v>2.1800000000000002</v>
      </c>
      <c r="P315" s="5"/>
      <c r="Q315">
        <f t="shared" si="19"/>
        <v>0.87140000000000006</v>
      </c>
      <c r="R315">
        <f t="shared" si="20"/>
        <v>0.87192499999999995</v>
      </c>
      <c r="S315">
        <f t="shared" si="21"/>
        <v>0.87118095698405029</v>
      </c>
      <c r="T315">
        <f t="shared" si="22"/>
        <v>0.87310264150943395</v>
      </c>
    </row>
    <row r="316" spans="1:20" x14ac:dyDescent="0.25">
      <c r="A316" s="7">
        <v>37273</v>
      </c>
      <c r="B316" s="5">
        <v>3.39</v>
      </c>
      <c r="C316" s="5">
        <v>3.49</v>
      </c>
      <c r="D316" s="5"/>
      <c r="E316" s="7">
        <v>37273</v>
      </c>
      <c r="F316" s="5">
        <v>0.88039999999999996</v>
      </c>
      <c r="G316" s="5">
        <v>0.88080000000000003</v>
      </c>
      <c r="H316" s="5"/>
      <c r="I316" s="7">
        <v>37273</v>
      </c>
      <c r="J316" s="5">
        <v>-104.5</v>
      </c>
      <c r="K316" s="5">
        <v>-103.25</v>
      </c>
      <c r="L316" s="5"/>
      <c r="M316" s="8">
        <v>37273</v>
      </c>
      <c r="N316" s="9">
        <v>2.2000000000000002</v>
      </c>
      <c r="O316" s="9">
        <v>2.2799999999999998</v>
      </c>
      <c r="P316" s="5"/>
      <c r="Q316">
        <f t="shared" si="19"/>
        <v>0.86995</v>
      </c>
      <c r="R316">
        <f t="shared" si="20"/>
        <v>0.870475</v>
      </c>
      <c r="S316">
        <f t="shared" si="21"/>
        <v>0.86942583824524111</v>
      </c>
      <c r="T316">
        <f t="shared" si="22"/>
        <v>0.8713436889447721</v>
      </c>
    </row>
    <row r="317" spans="1:20" x14ac:dyDescent="0.25">
      <c r="A317" s="7">
        <v>37274</v>
      </c>
      <c r="B317" s="5">
        <v>3.41</v>
      </c>
      <c r="C317" s="5">
        <v>3.51</v>
      </c>
      <c r="D317" s="5"/>
      <c r="E317" s="7">
        <v>37274</v>
      </c>
      <c r="F317" s="5">
        <v>0.8841</v>
      </c>
      <c r="G317" s="5">
        <v>0.88449999999999995</v>
      </c>
      <c r="H317" s="5"/>
      <c r="I317" s="7">
        <v>37274</v>
      </c>
      <c r="J317" s="5">
        <v>-107</v>
      </c>
      <c r="K317" s="5">
        <v>-105</v>
      </c>
      <c r="L317" s="5"/>
      <c r="M317" s="8">
        <v>37274</v>
      </c>
      <c r="N317" s="9">
        <v>2.17</v>
      </c>
      <c r="O317" s="9">
        <v>2.25</v>
      </c>
      <c r="P317" s="5"/>
      <c r="Q317">
        <f t="shared" si="19"/>
        <v>0.87339999999999995</v>
      </c>
      <c r="R317">
        <f t="shared" si="20"/>
        <v>0.874</v>
      </c>
      <c r="S317">
        <f t="shared" si="21"/>
        <v>0.87265478697710386</v>
      </c>
      <c r="T317">
        <f t="shared" si="22"/>
        <v>0.87457813557683006</v>
      </c>
    </row>
    <row r="318" spans="1:20" x14ac:dyDescent="0.25">
      <c r="A318" s="7">
        <v>37277</v>
      </c>
      <c r="B318" s="5">
        <v>3.41</v>
      </c>
      <c r="C318" s="5">
        <v>3.51</v>
      </c>
      <c r="D318" s="5"/>
      <c r="E318" s="7">
        <v>37277</v>
      </c>
      <c r="F318" s="5">
        <v>0.88349999999999995</v>
      </c>
      <c r="G318" s="5">
        <v>0.88400000000000001</v>
      </c>
      <c r="H318" s="5"/>
      <c r="I318" s="7">
        <v>37277</v>
      </c>
      <c r="J318" s="5">
        <v>-104</v>
      </c>
      <c r="K318" s="5">
        <v>-102.75</v>
      </c>
      <c r="L318" s="5"/>
      <c r="M318" s="8">
        <v>37277</v>
      </c>
      <c r="N318" s="9">
        <v>2.23</v>
      </c>
      <c r="O318" s="9">
        <v>2.31</v>
      </c>
      <c r="P318" s="5"/>
      <c r="Q318">
        <f t="shared" si="19"/>
        <v>0.87309999999999999</v>
      </c>
      <c r="R318">
        <f t="shared" si="20"/>
        <v>0.87372499999999997</v>
      </c>
      <c r="S318">
        <f t="shared" si="21"/>
        <v>0.87257467877499761</v>
      </c>
      <c r="T318">
        <f t="shared" si="22"/>
        <v>0.87459665409534848</v>
      </c>
    </row>
    <row r="319" spans="1:20" x14ac:dyDescent="0.25">
      <c r="A319" s="7">
        <v>37278</v>
      </c>
      <c r="B319" s="5">
        <v>3.47</v>
      </c>
      <c r="C319" s="5">
        <v>3.57</v>
      </c>
      <c r="D319" s="5"/>
      <c r="E319" s="7">
        <v>37278</v>
      </c>
      <c r="F319" s="5">
        <v>0.88590000000000002</v>
      </c>
      <c r="G319" s="5">
        <v>0.88639999999999997</v>
      </c>
      <c r="H319" s="5"/>
      <c r="I319" s="7">
        <v>37278</v>
      </c>
      <c r="J319" s="5">
        <v>-108.25</v>
      </c>
      <c r="K319" s="5">
        <v>-107</v>
      </c>
      <c r="L319" s="5"/>
      <c r="M319" s="8">
        <v>37278</v>
      </c>
      <c r="N319" s="9">
        <v>2.23</v>
      </c>
      <c r="O319" s="9">
        <v>2.31</v>
      </c>
      <c r="P319" s="5"/>
      <c r="Q319">
        <f t="shared" si="19"/>
        <v>0.87507500000000005</v>
      </c>
      <c r="R319">
        <f t="shared" si="20"/>
        <v>0.87569999999999992</v>
      </c>
      <c r="S319">
        <f t="shared" si="21"/>
        <v>0.87443812880177652</v>
      </c>
      <c r="T319">
        <f t="shared" si="22"/>
        <v>0.87646258818981337</v>
      </c>
    </row>
    <row r="320" spans="1:20" x14ac:dyDescent="0.25">
      <c r="A320" s="7">
        <v>37279</v>
      </c>
      <c r="B320" s="5">
        <v>3.47</v>
      </c>
      <c r="C320" s="5">
        <v>3.57</v>
      </c>
      <c r="D320" s="5"/>
      <c r="E320" s="7">
        <v>37279</v>
      </c>
      <c r="F320" s="5">
        <v>0.87770000000000004</v>
      </c>
      <c r="G320" s="5">
        <v>0.87809999999999999</v>
      </c>
      <c r="H320" s="5"/>
      <c r="I320" s="7">
        <v>37279</v>
      </c>
      <c r="J320" s="5">
        <v>-104.25</v>
      </c>
      <c r="K320" s="5">
        <v>-103</v>
      </c>
      <c r="L320" s="5"/>
      <c r="M320" s="8">
        <v>37279</v>
      </c>
      <c r="N320" s="9">
        <v>2.2999999999999998</v>
      </c>
      <c r="O320" s="9">
        <v>2.38</v>
      </c>
      <c r="P320" s="5"/>
      <c r="Q320">
        <f t="shared" si="19"/>
        <v>0.86727500000000002</v>
      </c>
      <c r="R320">
        <f t="shared" si="20"/>
        <v>0.86780000000000002</v>
      </c>
      <c r="S320">
        <f t="shared" si="21"/>
        <v>0.86693743361977393</v>
      </c>
      <c r="T320">
        <f t="shared" si="22"/>
        <v>0.86884969556393166</v>
      </c>
    </row>
    <row r="321" spans="1:20" x14ac:dyDescent="0.25">
      <c r="A321" s="7">
        <v>37280</v>
      </c>
      <c r="B321" s="5">
        <v>3.52</v>
      </c>
      <c r="C321" s="5">
        <v>3.62</v>
      </c>
      <c r="D321" s="5"/>
      <c r="E321" s="7">
        <v>37280</v>
      </c>
      <c r="F321" s="5">
        <v>0.87719999999999998</v>
      </c>
      <c r="G321" s="5">
        <v>0.87760000000000005</v>
      </c>
      <c r="H321" s="5"/>
      <c r="I321" s="7">
        <v>37280</v>
      </c>
      <c r="J321" s="5">
        <v>-101</v>
      </c>
      <c r="K321" s="5">
        <v>-99</v>
      </c>
      <c r="L321" s="5"/>
      <c r="M321" s="8">
        <v>37280</v>
      </c>
      <c r="N321" s="9">
        <v>2.37</v>
      </c>
      <c r="O321" s="9">
        <v>2.4500000000000002</v>
      </c>
      <c r="P321" s="5"/>
      <c r="Q321">
        <f t="shared" si="19"/>
        <v>0.86709999999999998</v>
      </c>
      <c r="R321">
        <f t="shared" si="20"/>
        <v>0.86770000000000003</v>
      </c>
      <c r="S321">
        <f t="shared" si="21"/>
        <v>0.86661806601042268</v>
      </c>
      <c r="T321">
        <f t="shared" si="22"/>
        <v>0.86852897990726441</v>
      </c>
    </row>
    <row r="322" spans="1:20" x14ac:dyDescent="0.25">
      <c r="A322" s="7">
        <v>37281</v>
      </c>
      <c r="B322" s="5">
        <v>3.54</v>
      </c>
      <c r="C322" s="5">
        <v>3.64</v>
      </c>
      <c r="D322" s="5"/>
      <c r="E322" s="7">
        <v>37281</v>
      </c>
      <c r="F322" s="5">
        <v>0.8659</v>
      </c>
      <c r="G322" s="5">
        <v>0.86629999999999996</v>
      </c>
      <c r="H322" s="5"/>
      <c r="I322" s="7">
        <v>37281</v>
      </c>
      <c r="J322" s="5">
        <v>-100</v>
      </c>
      <c r="K322" s="5">
        <v>-99</v>
      </c>
      <c r="L322" s="5"/>
      <c r="M322" s="8">
        <v>37281</v>
      </c>
      <c r="N322" s="9">
        <v>2.4</v>
      </c>
      <c r="O322" s="9">
        <v>2.48</v>
      </c>
      <c r="P322" s="5"/>
      <c r="Q322">
        <f t="shared" si="19"/>
        <v>0.85589999999999999</v>
      </c>
      <c r="R322">
        <f t="shared" si="20"/>
        <v>0.85639999999999994</v>
      </c>
      <c r="S322">
        <f t="shared" si="21"/>
        <v>0.85553994596680827</v>
      </c>
      <c r="T322">
        <f t="shared" si="22"/>
        <v>0.85743117635696331</v>
      </c>
    </row>
    <row r="323" spans="1:20" x14ac:dyDescent="0.25">
      <c r="A323" s="7">
        <v>37284</v>
      </c>
      <c r="B323" s="5">
        <v>3.6</v>
      </c>
      <c r="C323" s="5">
        <v>3.7</v>
      </c>
      <c r="D323" s="5"/>
      <c r="E323" s="7">
        <v>37284</v>
      </c>
      <c r="F323" s="5">
        <v>0.86240000000000006</v>
      </c>
      <c r="G323" s="5">
        <v>0.8629</v>
      </c>
      <c r="H323" s="5"/>
      <c r="I323" s="7">
        <v>37284</v>
      </c>
      <c r="J323" s="5">
        <v>-101</v>
      </c>
      <c r="K323" s="5">
        <v>-96</v>
      </c>
      <c r="L323" s="5"/>
      <c r="M323" s="8">
        <v>37284</v>
      </c>
      <c r="N323" s="9">
        <v>2.42</v>
      </c>
      <c r="O323" s="9">
        <v>2.5</v>
      </c>
      <c r="P323" s="5"/>
      <c r="Q323">
        <f t="shared" si="19"/>
        <v>0.85230000000000006</v>
      </c>
      <c r="R323">
        <f t="shared" si="20"/>
        <v>0.85329999999999995</v>
      </c>
      <c r="S323">
        <f t="shared" si="21"/>
        <v>0.85175513982642248</v>
      </c>
      <c r="T323">
        <f t="shared" si="22"/>
        <v>0.85373793436293421</v>
      </c>
    </row>
    <row r="324" spans="1:20" x14ac:dyDescent="0.25">
      <c r="A324" s="7">
        <v>37285</v>
      </c>
      <c r="B324" s="5">
        <v>3.54</v>
      </c>
      <c r="C324" s="5">
        <v>3.64</v>
      </c>
      <c r="D324" s="5"/>
      <c r="E324" s="7">
        <v>37285</v>
      </c>
      <c r="F324" s="5">
        <v>0.86509999999999998</v>
      </c>
      <c r="G324" s="5">
        <v>0.8659</v>
      </c>
      <c r="H324" s="5"/>
      <c r="I324" s="7">
        <v>37285</v>
      </c>
      <c r="J324" s="5">
        <v>-100.25</v>
      </c>
      <c r="K324" s="5">
        <v>-99</v>
      </c>
      <c r="L324" s="5"/>
      <c r="M324" s="8">
        <v>37285</v>
      </c>
      <c r="N324" s="9">
        <v>2.31</v>
      </c>
      <c r="O324" s="9">
        <v>2.39</v>
      </c>
      <c r="P324" s="5"/>
      <c r="Q324">
        <f t="shared" si="19"/>
        <v>0.85507500000000003</v>
      </c>
      <c r="R324">
        <f t="shared" si="20"/>
        <v>0.85599999999999998</v>
      </c>
      <c r="S324">
        <f t="shared" si="21"/>
        <v>0.85399827286761865</v>
      </c>
      <c r="T324">
        <f t="shared" si="22"/>
        <v>0.8562826057562295</v>
      </c>
    </row>
    <row r="325" spans="1:20" x14ac:dyDescent="0.25">
      <c r="A325" s="7">
        <v>37286</v>
      </c>
      <c r="B325" s="5">
        <v>3.51</v>
      </c>
      <c r="C325" s="5">
        <v>3.61</v>
      </c>
      <c r="D325" s="5"/>
      <c r="E325" s="7">
        <v>37286</v>
      </c>
      <c r="F325" s="5">
        <v>0.86140000000000005</v>
      </c>
      <c r="G325" s="5">
        <v>0.8619</v>
      </c>
      <c r="H325" s="5"/>
      <c r="I325" s="7">
        <v>37286</v>
      </c>
      <c r="J325" s="5">
        <v>-96</v>
      </c>
      <c r="K325" s="5">
        <v>-95</v>
      </c>
      <c r="L325" s="5"/>
      <c r="M325" s="8">
        <v>37286</v>
      </c>
      <c r="N325" s="9">
        <v>2.41</v>
      </c>
      <c r="O325" s="9">
        <v>2.4900000000000002</v>
      </c>
      <c r="P325" s="5"/>
      <c r="Q325">
        <f t="shared" si="19"/>
        <v>0.8518</v>
      </c>
      <c r="R325">
        <f t="shared" si="20"/>
        <v>0.85240000000000005</v>
      </c>
      <c r="S325">
        <f t="shared" si="21"/>
        <v>0.85142335681883996</v>
      </c>
      <c r="T325">
        <f t="shared" si="22"/>
        <v>0.85340673364892283</v>
      </c>
    </row>
    <row r="326" spans="1:20" x14ac:dyDescent="0.25">
      <c r="A326" s="7">
        <v>37287</v>
      </c>
      <c r="B326" s="5">
        <v>3.55</v>
      </c>
      <c r="C326" s="5">
        <v>3.65</v>
      </c>
      <c r="D326" s="5"/>
      <c r="E326" s="7">
        <v>37287</v>
      </c>
      <c r="F326" s="5">
        <v>0.85819999999999996</v>
      </c>
      <c r="G326" s="5">
        <v>0.8589</v>
      </c>
      <c r="H326" s="5"/>
      <c r="I326" s="7">
        <v>37287</v>
      </c>
      <c r="J326" s="5">
        <v>-90</v>
      </c>
      <c r="K326" s="5">
        <v>-88</v>
      </c>
      <c r="L326" s="5"/>
      <c r="M326" s="8">
        <v>37287</v>
      </c>
      <c r="N326" s="9">
        <v>2.48</v>
      </c>
      <c r="O326" s="9">
        <v>2.56</v>
      </c>
      <c r="P326" s="5"/>
      <c r="Q326">
        <f t="shared" si="19"/>
        <v>0.84919999999999995</v>
      </c>
      <c r="R326">
        <f t="shared" si="20"/>
        <v>0.85009999999999997</v>
      </c>
      <c r="S326">
        <f t="shared" si="21"/>
        <v>0.84851264833574525</v>
      </c>
      <c r="T326">
        <f t="shared" si="22"/>
        <v>0.85068840173829074</v>
      </c>
    </row>
    <row r="327" spans="1:20" x14ac:dyDescent="0.25">
      <c r="A327" s="7">
        <v>37288</v>
      </c>
      <c r="B327" s="5">
        <v>3.53</v>
      </c>
      <c r="C327" s="5">
        <v>3.63</v>
      </c>
      <c r="D327" s="5"/>
      <c r="E327" s="7">
        <v>37288</v>
      </c>
      <c r="F327" s="5">
        <v>0.8619</v>
      </c>
      <c r="G327" s="5">
        <v>0.86240000000000006</v>
      </c>
      <c r="H327" s="5"/>
      <c r="I327" s="7">
        <v>37288</v>
      </c>
      <c r="J327" s="5">
        <v>-94.75</v>
      </c>
      <c r="K327" s="5">
        <v>-93.5</v>
      </c>
      <c r="L327" s="5"/>
      <c r="M327" s="8">
        <v>37288</v>
      </c>
      <c r="N327" s="9">
        <v>2.39</v>
      </c>
      <c r="O327" s="9">
        <v>2.4700000000000002</v>
      </c>
      <c r="P327" s="5"/>
      <c r="Q327">
        <f t="shared" si="19"/>
        <v>0.85242499999999999</v>
      </c>
      <c r="R327">
        <f t="shared" si="20"/>
        <v>0.85305000000000009</v>
      </c>
      <c r="S327">
        <f t="shared" si="21"/>
        <v>0.85158680883913918</v>
      </c>
      <c r="T327">
        <f t="shared" si="22"/>
        <v>0.85357025016903321</v>
      </c>
    </row>
    <row r="328" spans="1:20" x14ac:dyDescent="0.25">
      <c r="A328" s="7">
        <v>37291</v>
      </c>
      <c r="B328" s="5">
        <v>3.42</v>
      </c>
      <c r="C328" s="5">
        <v>3.52</v>
      </c>
      <c r="D328" s="5"/>
      <c r="E328" s="7">
        <v>37291</v>
      </c>
      <c r="F328" s="5">
        <v>0.87039999999999995</v>
      </c>
      <c r="G328" s="5">
        <v>0.87090000000000001</v>
      </c>
      <c r="H328" s="5"/>
      <c r="I328" s="7">
        <v>37291</v>
      </c>
      <c r="J328" s="5">
        <v>-96.75</v>
      </c>
      <c r="K328" s="5">
        <v>-95.5</v>
      </c>
      <c r="L328" s="5"/>
      <c r="M328" s="8">
        <v>37291</v>
      </c>
      <c r="N328" s="9">
        <v>2.27</v>
      </c>
      <c r="O328" s="9">
        <v>2.37</v>
      </c>
      <c r="P328" s="5"/>
      <c r="Q328">
        <f t="shared" si="19"/>
        <v>0.86072499999999996</v>
      </c>
      <c r="R328">
        <f t="shared" si="20"/>
        <v>0.86135000000000006</v>
      </c>
      <c r="S328">
        <f t="shared" si="21"/>
        <v>0.85988995363214837</v>
      </c>
      <c r="T328">
        <f t="shared" si="22"/>
        <v>0.86205794817250059</v>
      </c>
    </row>
    <row r="329" spans="1:20" x14ac:dyDescent="0.25">
      <c r="A329" s="7">
        <v>37292</v>
      </c>
      <c r="B329" s="5">
        <v>3.45</v>
      </c>
      <c r="C329" s="5">
        <v>3.55</v>
      </c>
      <c r="D329" s="5"/>
      <c r="E329" s="7">
        <v>37292</v>
      </c>
      <c r="F329" s="5">
        <v>0.86750000000000005</v>
      </c>
      <c r="G329" s="5">
        <v>0.8679</v>
      </c>
      <c r="H329" s="5"/>
      <c r="I329" s="7">
        <v>37292</v>
      </c>
      <c r="J329" s="5">
        <v>-99</v>
      </c>
      <c r="K329" s="5">
        <v>-97</v>
      </c>
      <c r="L329" s="5"/>
      <c r="M329" s="8">
        <v>37292</v>
      </c>
      <c r="N329" s="9">
        <v>2.31</v>
      </c>
      <c r="O329" s="9">
        <v>2.39</v>
      </c>
      <c r="P329" s="5"/>
      <c r="Q329">
        <f t="shared" si="19"/>
        <v>0.85760000000000003</v>
      </c>
      <c r="R329">
        <f t="shared" si="20"/>
        <v>0.85819999999999996</v>
      </c>
      <c r="S329">
        <f t="shared" si="21"/>
        <v>0.85711178174794778</v>
      </c>
      <c r="T329">
        <f t="shared" si="22"/>
        <v>0.85900706621556311</v>
      </c>
    </row>
    <row r="330" spans="1:20" x14ac:dyDescent="0.25">
      <c r="A330" s="7">
        <v>37293</v>
      </c>
      <c r="B330" s="5">
        <v>3.44</v>
      </c>
      <c r="C330" s="5">
        <v>3.54</v>
      </c>
      <c r="D330" s="5"/>
      <c r="E330" s="7">
        <v>37293</v>
      </c>
      <c r="F330" s="5">
        <v>0.86739999999999995</v>
      </c>
      <c r="G330" s="5">
        <v>0.86780000000000002</v>
      </c>
      <c r="H330" s="5"/>
      <c r="I330" s="7">
        <v>37293</v>
      </c>
      <c r="J330" s="5">
        <v>-98.25</v>
      </c>
      <c r="K330" s="5">
        <v>-97</v>
      </c>
      <c r="L330" s="5"/>
      <c r="M330" s="8">
        <v>37293</v>
      </c>
      <c r="N330" s="9">
        <v>2.29</v>
      </c>
      <c r="O330" s="9">
        <v>2.39</v>
      </c>
      <c r="P330" s="5"/>
      <c r="Q330">
        <f t="shared" si="19"/>
        <v>0.85757499999999998</v>
      </c>
      <c r="R330">
        <f t="shared" si="20"/>
        <v>0.85809999999999997</v>
      </c>
      <c r="S330">
        <f t="shared" si="21"/>
        <v>0.85692820166119354</v>
      </c>
      <c r="T330">
        <f t="shared" si="22"/>
        <v>0.85899112529002319</v>
      </c>
    </row>
    <row r="331" spans="1:20" x14ac:dyDescent="0.25">
      <c r="A331" s="7">
        <v>37294</v>
      </c>
      <c r="B331" s="5">
        <v>3.49</v>
      </c>
      <c r="C331" s="5">
        <v>3.59</v>
      </c>
      <c r="D331" s="5"/>
      <c r="E331" s="7">
        <v>37294</v>
      </c>
      <c r="F331" s="5">
        <v>0.87070000000000003</v>
      </c>
      <c r="G331" s="5">
        <v>0.87139999999999995</v>
      </c>
      <c r="H331" s="5"/>
      <c r="I331" s="7">
        <v>37294</v>
      </c>
      <c r="J331" s="5">
        <v>-104</v>
      </c>
      <c r="K331" s="5">
        <v>-102</v>
      </c>
      <c r="L331" s="5"/>
      <c r="M331" s="8">
        <v>37294</v>
      </c>
      <c r="N331" s="9">
        <v>2.29</v>
      </c>
      <c r="O331" s="9">
        <v>2.39</v>
      </c>
      <c r="P331" s="5"/>
      <c r="Q331">
        <f t="shared" si="19"/>
        <v>0.86030000000000006</v>
      </c>
      <c r="R331">
        <f t="shared" si="20"/>
        <v>0.86119999999999997</v>
      </c>
      <c r="S331">
        <f t="shared" si="21"/>
        <v>0.85977317308620516</v>
      </c>
      <c r="T331">
        <f t="shared" si="22"/>
        <v>0.86213784906754276</v>
      </c>
    </row>
    <row r="332" spans="1:20" x14ac:dyDescent="0.25">
      <c r="A332" s="7">
        <v>37295</v>
      </c>
      <c r="B332" s="5">
        <v>3.45</v>
      </c>
      <c r="C332" s="5">
        <v>3.55</v>
      </c>
      <c r="D332" s="5"/>
      <c r="E332" s="7">
        <v>37295</v>
      </c>
      <c r="F332" s="5">
        <v>0.87319999999999998</v>
      </c>
      <c r="G332" s="5">
        <v>0.87370000000000003</v>
      </c>
      <c r="H332" s="5"/>
      <c r="I332" s="7">
        <v>37295</v>
      </c>
      <c r="J332" s="5">
        <v>-106</v>
      </c>
      <c r="K332" s="5">
        <v>-104.75</v>
      </c>
      <c r="L332" s="5"/>
      <c r="M332" s="8">
        <v>37295</v>
      </c>
      <c r="N332" s="9">
        <v>2.23</v>
      </c>
      <c r="O332" s="9">
        <v>2.33</v>
      </c>
      <c r="P332" s="5"/>
      <c r="Q332">
        <f t="shared" ref="Q332:Q395" si="23">J332/10000+F332</f>
        <v>0.86259999999999992</v>
      </c>
      <c r="R332">
        <f t="shared" ref="R332:R395" si="24">K332/10000+G332</f>
        <v>0.86322500000000002</v>
      </c>
      <c r="S332">
        <f t="shared" ref="S332:S395" si="25">F332*(1+N332%)/(1+C332%)</f>
        <v>0.86206891356832438</v>
      </c>
      <c r="T332">
        <f t="shared" ref="T332:T395" si="26">G332*(1+O332%)/(1+B332%)</f>
        <v>0.8642408989850171</v>
      </c>
    </row>
    <row r="333" spans="1:20" x14ac:dyDescent="0.25">
      <c r="A333" s="7">
        <v>37298</v>
      </c>
      <c r="B333" s="5">
        <v>3.47</v>
      </c>
      <c r="C333" s="5">
        <v>3.57</v>
      </c>
      <c r="D333" s="5"/>
      <c r="E333" s="7">
        <v>37298</v>
      </c>
      <c r="F333" s="5">
        <v>0.87619999999999998</v>
      </c>
      <c r="G333" s="5">
        <v>0.87670000000000003</v>
      </c>
      <c r="H333" s="5"/>
      <c r="I333" s="7">
        <v>37298</v>
      </c>
      <c r="J333" s="5">
        <v>-104.5</v>
      </c>
      <c r="K333" s="5">
        <v>-103.25</v>
      </c>
      <c r="L333" s="5"/>
      <c r="M333" s="8">
        <v>37298</v>
      </c>
      <c r="N333" s="9">
        <v>2.25</v>
      </c>
      <c r="O333" s="9">
        <v>2.35</v>
      </c>
      <c r="P333" s="5"/>
      <c r="Q333">
        <f t="shared" si="23"/>
        <v>0.86575000000000002</v>
      </c>
      <c r="R333">
        <f t="shared" si="24"/>
        <v>0.86637500000000001</v>
      </c>
      <c r="S333">
        <f t="shared" si="25"/>
        <v>0.86503282803900738</v>
      </c>
      <c r="T333">
        <f t="shared" si="26"/>
        <v>0.86721025417995568</v>
      </c>
    </row>
    <row r="334" spans="1:20" x14ac:dyDescent="0.25">
      <c r="A334" s="7">
        <v>37299</v>
      </c>
      <c r="B334" s="5">
        <v>3.5</v>
      </c>
      <c r="C334" s="5">
        <v>3.62</v>
      </c>
      <c r="D334" s="5"/>
      <c r="E334" s="7">
        <v>37299</v>
      </c>
      <c r="F334" s="5">
        <v>0.87629999999999997</v>
      </c>
      <c r="G334" s="5">
        <v>0.87670000000000003</v>
      </c>
      <c r="H334" s="5"/>
      <c r="I334" s="7">
        <v>37299</v>
      </c>
      <c r="J334" s="5">
        <v>-104.25</v>
      </c>
      <c r="K334" s="5">
        <v>-103</v>
      </c>
      <c r="L334" s="5"/>
      <c r="M334" s="8">
        <v>37299</v>
      </c>
      <c r="N334" s="9">
        <v>2.2799999999999998</v>
      </c>
      <c r="O334" s="9">
        <v>2.4</v>
      </c>
      <c r="P334" s="5"/>
      <c r="Q334">
        <f t="shared" si="23"/>
        <v>0.86587499999999995</v>
      </c>
      <c r="R334">
        <f t="shared" si="24"/>
        <v>0.86640000000000006</v>
      </c>
      <c r="S334">
        <f t="shared" si="25"/>
        <v>0.86496780544296459</v>
      </c>
      <c r="T334">
        <f t="shared" si="26"/>
        <v>0.86738241545893724</v>
      </c>
    </row>
    <row r="335" spans="1:20" x14ac:dyDescent="0.25">
      <c r="A335" s="7">
        <v>37300</v>
      </c>
      <c r="B335" s="5">
        <v>3.57</v>
      </c>
      <c r="C335" s="5">
        <v>3.67</v>
      </c>
      <c r="D335" s="5"/>
      <c r="E335" s="7">
        <v>37300</v>
      </c>
      <c r="F335" s="5">
        <v>0.87080000000000002</v>
      </c>
      <c r="G335" s="5">
        <v>0.87150000000000005</v>
      </c>
      <c r="H335" s="5"/>
      <c r="I335" s="7">
        <v>37300</v>
      </c>
      <c r="J335" s="5">
        <v>-101</v>
      </c>
      <c r="K335" s="5">
        <v>-99.75</v>
      </c>
      <c r="L335" s="5"/>
      <c r="M335" s="8">
        <v>37300</v>
      </c>
      <c r="N335" s="9">
        <v>2.38</v>
      </c>
      <c r="O335" s="9">
        <v>2.48</v>
      </c>
      <c r="P335" s="5"/>
      <c r="Q335">
        <f t="shared" si="23"/>
        <v>0.86070000000000002</v>
      </c>
      <c r="R335">
        <f t="shared" si="24"/>
        <v>0.8615250000000001</v>
      </c>
      <c r="S335">
        <f t="shared" si="25"/>
        <v>0.85996434841323444</v>
      </c>
      <c r="T335">
        <f t="shared" si="26"/>
        <v>0.86232808728396237</v>
      </c>
    </row>
    <row r="336" spans="1:20" x14ac:dyDescent="0.25">
      <c r="A336" s="7">
        <v>37301</v>
      </c>
      <c r="B336" s="5">
        <v>3.55</v>
      </c>
      <c r="C336" s="5">
        <v>3.65</v>
      </c>
      <c r="D336" s="5"/>
      <c r="E336" s="7">
        <v>37301</v>
      </c>
      <c r="F336" s="5">
        <v>0.87350000000000005</v>
      </c>
      <c r="G336" s="5">
        <v>0.87429999999999997</v>
      </c>
      <c r="H336" s="5"/>
      <c r="I336" s="7">
        <v>37301</v>
      </c>
      <c r="J336" s="5">
        <v>-96.5</v>
      </c>
      <c r="K336" s="5">
        <v>-95.25</v>
      </c>
      <c r="L336" s="5"/>
      <c r="M336" s="8">
        <v>37301</v>
      </c>
      <c r="N336" s="9">
        <v>2.39</v>
      </c>
      <c r="O336" s="9">
        <v>2.4900000000000002</v>
      </c>
      <c r="P336" s="5"/>
      <c r="Q336">
        <f t="shared" si="23"/>
        <v>0.86385000000000001</v>
      </c>
      <c r="R336">
        <f t="shared" si="24"/>
        <v>0.86477499999999996</v>
      </c>
      <c r="S336">
        <f t="shared" si="25"/>
        <v>0.86288147612156307</v>
      </c>
      <c r="T336">
        <f t="shared" si="26"/>
        <v>0.86535014002897137</v>
      </c>
    </row>
    <row r="337" spans="1:20" x14ac:dyDescent="0.25">
      <c r="A337" s="7">
        <v>37302</v>
      </c>
      <c r="B337" s="5">
        <v>3.51</v>
      </c>
      <c r="C337" s="5">
        <v>3.61</v>
      </c>
      <c r="D337" s="5"/>
      <c r="E337" s="7">
        <v>37302</v>
      </c>
      <c r="F337" s="5">
        <v>0.87319999999999998</v>
      </c>
      <c r="G337" s="5">
        <v>0.87360000000000004</v>
      </c>
      <c r="H337" s="5"/>
      <c r="I337" s="7">
        <v>37302</v>
      </c>
      <c r="J337" s="5">
        <v>-101</v>
      </c>
      <c r="K337" s="5">
        <v>-99.75</v>
      </c>
      <c r="L337" s="5"/>
      <c r="M337" s="8">
        <v>37302</v>
      </c>
      <c r="N337" s="9">
        <v>2.3199999999999998</v>
      </c>
      <c r="O337" s="9">
        <v>2.42</v>
      </c>
      <c r="P337" s="5"/>
      <c r="Q337">
        <f t="shared" si="23"/>
        <v>0.86309999999999998</v>
      </c>
      <c r="R337">
        <f t="shared" si="24"/>
        <v>0.86362500000000009</v>
      </c>
      <c r="S337">
        <f t="shared" si="25"/>
        <v>0.86232819225943447</v>
      </c>
      <c r="T337">
        <f t="shared" si="26"/>
        <v>0.86440065694135848</v>
      </c>
    </row>
    <row r="338" spans="1:20" x14ac:dyDescent="0.25">
      <c r="A338" s="7">
        <v>37305</v>
      </c>
      <c r="B338" s="5">
        <v>3.5</v>
      </c>
      <c r="C338" s="5">
        <v>3.6</v>
      </c>
      <c r="D338" s="5"/>
      <c r="E338" s="7">
        <v>37305</v>
      </c>
      <c r="F338" s="5">
        <v>0.87070000000000003</v>
      </c>
      <c r="G338" s="5">
        <v>0.871</v>
      </c>
      <c r="H338" s="5"/>
      <c r="I338" s="7">
        <v>37305</v>
      </c>
      <c r="J338" s="5">
        <v>-100.75</v>
      </c>
      <c r="K338" s="5">
        <v>-99.5</v>
      </c>
      <c r="L338" s="5"/>
      <c r="M338" s="8">
        <v>37305</v>
      </c>
      <c r="N338" s="9">
        <v>2.33</v>
      </c>
      <c r="O338" s="9">
        <v>2.4300000000000002</v>
      </c>
      <c r="P338" s="5"/>
      <c r="Q338">
        <f t="shared" si="23"/>
        <v>0.86062499999999997</v>
      </c>
      <c r="R338">
        <f t="shared" si="24"/>
        <v>0.86104999999999998</v>
      </c>
      <c r="S338">
        <f t="shared" si="25"/>
        <v>0.8600263610038611</v>
      </c>
      <c r="T338">
        <f t="shared" si="26"/>
        <v>0.86199545893719809</v>
      </c>
    </row>
    <row r="339" spans="1:20" x14ac:dyDescent="0.25">
      <c r="A339" s="7">
        <v>37306</v>
      </c>
      <c r="B339" s="5">
        <v>3.53</v>
      </c>
      <c r="C339" s="5">
        <v>3.59</v>
      </c>
      <c r="D339" s="5"/>
      <c r="E339" s="7">
        <v>37306</v>
      </c>
      <c r="F339" s="5">
        <v>0.87639999999999996</v>
      </c>
      <c r="G339" s="5">
        <v>0.87680000000000002</v>
      </c>
      <c r="H339" s="5"/>
      <c r="I339" s="7">
        <v>37306</v>
      </c>
      <c r="J339" s="5">
        <v>-103.25</v>
      </c>
      <c r="K339" s="5">
        <v>-102</v>
      </c>
      <c r="L339" s="5"/>
      <c r="M339" s="8">
        <v>37306</v>
      </c>
      <c r="N339" s="9">
        <v>2.34</v>
      </c>
      <c r="O339" s="9">
        <v>2.46</v>
      </c>
      <c r="P339" s="5"/>
      <c r="Q339">
        <f t="shared" si="23"/>
        <v>0.86607499999999993</v>
      </c>
      <c r="R339">
        <f t="shared" si="24"/>
        <v>0.86660000000000004</v>
      </c>
      <c r="S339">
        <f t="shared" si="25"/>
        <v>0.86582465488946814</v>
      </c>
      <c r="T339">
        <f t="shared" si="26"/>
        <v>0.86773812421520335</v>
      </c>
    </row>
    <row r="340" spans="1:20" x14ac:dyDescent="0.25">
      <c r="A340" s="7">
        <v>37307</v>
      </c>
      <c r="B340" s="5">
        <v>3.56</v>
      </c>
      <c r="C340" s="5">
        <v>3.62</v>
      </c>
      <c r="D340" s="5"/>
      <c r="E340" s="7">
        <v>37307</v>
      </c>
      <c r="F340" s="5">
        <v>0.86909999999999998</v>
      </c>
      <c r="G340" s="5">
        <v>0.86960000000000004</v>
      </c>
      <c r="H340" s="5"/>
      <c r="I340" s="7">
        <v>37307</v>
      </c>
      <c r="J340" s="5">
        <v>-100</v>
      </c>
      <c r="K340" s="5">
        <v>-99</v>
      </c>
      <c r="L340" s="5"/>
      <c r="M340" s="8">
        <v>37307</v>
      </c>
      <c r="N340" s="9">
        <v>2.34</v>
      </c>
      <c r="O340" s="9">
        <v>2.46</v>
      </c>
      <c r="P340" s="5"/>
      <c r="Q340">
        <f t="shared" si="23"/>
        <v>0.85909999999999997</v>
      </c>
      <c r="R340">
        <f t="shared" si="24"/>
        <v>0.85970000000000002</v>
      </c>
      <c r="S340">
        <f t="shared" si="25"/>
        <v>0.85836415749855244</v>
      </c>
      <c r="T340">
        <f t="shared" si="26"/>
        <v>0.86036322904596363</v>
      </c>
    </row>
    <row r="341" spans="1:20" x14ac:dyDescent="0.25">
      <c r="A341" s="7">
        <v>37308</v>
      </c>
      <c r="B341" s="5">
        <v>3.57</v>
      </c>
      <c r="C341" s="5">
        <v>3.67</v>
      </c>
      <c r="D341" s="5"/>
      <c r="E341" s="7">
        <v>37308</v>
      </c>
      <c r="F341" s="5">
        <v>0.86960000000000004</v>
      </c>
      <c r="G341" s="5">
        <v>0.87</v>
      </c>
      <c r="H341" s="5"/>
      <c r="I341" s="7">
        <v>37308</v>
      </c>
      <c r="J341" s="5">
        <v>-101</v>
      </c>
      <c r="K341" s="5">
        <v>-100</v>
      </c>
      <c r="L341" s="5"/>
      <c r="M341" s="8">
        <v>37308</v>
      </c>
      <c r="N341" s="9">
        <v>2.34</v>
      </c>
      <c r="O341" s="9">
        <v>2.46</v>
      </c>
      <c r="P341" s="5"/>
      <c r="Q341">
        <f t="shared" si="23"/>
        <v>0.85950000000000004</v>
      </c>
      <c r="R341">
        <f t="shared" si="24"/>
        <v>0.86</v>
      </c>
      <c r="S341">
        <f t="shared" si="25"/>
        <v>0.85844375422012165</v>
      </c>
      <c r="T341">
        <f t="shared" si="26"/>
        <v>0.86067587139132939</v>
      </c>
    </row>
    <row r="342" spans="1:20" x14ac:dyDescent="0.25">
      <c r="A342" s="7">
        <v>37309</v>
      </c>
      <c r="B342" s="5">
        <v>3.5</v>
      </c>
      <c r="C342" s="5">
        <v>3.6</v>
      </c>
      <c r="D342" s="5"/>
      <c r="E342" s="7">
        <v>37309</v>
      </c>
      <c r="F342" s="5">
        <v>0.87539999999999996</v>
      </c>
      <c r="G342" s="5">
        <v>0.87590000000000001</v>
      </c>
      <c r="H342" s="5"/>
      <c r="I342" s="7">
        <v>37309</v>
      </c>
      <c r="J342" s="5">
        <v>-99</v>
      </c>
      <c r="K342" s="5">
        <v>-98</v>
      </c>
      <c r="L342" s="5"/>
      <c r="M342" s="8">
        <v>37309</v>
      </c>
      <c r="N342" s="9">
        <v>2.36</v>
      </c>
      <c r="O342" s="9">
        <v>2.46</v>
      </c>
      <c r="P342" s="5"/>
      <c r="Q342">
        <f t="shared" si="23"/>
        <v>0.86549999999999994</v>
      </c>
      <c r="R342">
        <f t="shared" si="24"/>
        <v>0.86609999999999998</v>
      </c>
      <c r="S342">
        <f t="shared" si="25"/>
        <v>0.86492223938223944</v>
      </c>
      <c r="T342">
        <f t="shared" si="26"/>
        <v>0.86709868599033812</v>
      </c>
    </row>
    <row r="343" spans="1:20" x14ac:dyDescent="0.25">
      <c r="A343" s="7">
        <v>37312</v>
      </c>
      <c r="B343" s="5">
        <v>3.51</v>
      </c>
      <c r="C343" s="5">
        <v>3.61</v>
      </c>
      <c r="D343" s="5"/>
      <c r="E343" s="7">
        <v>37312</v>
      </c>
      <c r="F343" s="5">
        <v>0.86890000000000001</v>
      </c>
      <c r="G343" s="5">
        <v>0.86939999999999995</v>
      </c>
      <c r="H343" s="5"/>
      <c r="I343" s="7">
        <v>37312</v>
      </c>
      <c r="J343" s="5">
        <v>-99.8</v>
      </c>
      <c r="K343" s="5">
        <v>-97.8</v>
      </c>
      <c r="L343" s="5"/>
      <c r="M343" s="8">
        <v>37312</v>
      </c>
      <c r="N343" s="9">
        <v>2.37</v>
      </c>
      <c r="O343" s="9">
        <v>2.4700000000000002</v>
      </c>
      <c r="P343" s="5"/>
      <c r="Q343">
        <f t="shared" si="23"/>
        <v>0.85892000000000002</v>
      </c>
      <c r="R343">
        <f t="shared" si="24"/>
        <v>0.85961999999999994</v>
      </c>
      <c r="S343">
        <f t="shared" si="25"/>
        <v>0.85850104237042757</v>
      </c>
      <c r="T343">
        <f t="shared" si="26"/>
        <v>0.86066484397642729</v>
      </c>
    </row>
    <row r="344" spans="1:20" x14ac:dyDescent="0.25">
      <c r="A344" s="7">
        <v>37313</v>
      </c>
      <c r="B344" s="5">
        <v>3.52</v>
      </c>
      <c r="C344" s="5">
        <v>3.62</v>
      </c>
      <c r="D344" s="5"/>
      <c r="E344" s="7">
        <v>37313</v>
      </c>
      <c r="F344" s="5">
        <v>0.86339999999999995</v>
      </c>
      <c r="G344" s="5">
        <v>0.86419999999999997</v>
      </c>
      <c r="H344" s="5"/>
      <c r="I344" s="7">
        <v>37313</v>
      </c>
      <c r="J344" s="5">
        <v>-100</v>
      </c>
      <c r="K344" s="5">
        <v>-98</v>
      </c>
      <c r="L344" s="5"/>
      <c r="M344" s="8">
        <v>37313</v>
      </c>
      <c r="N344" s="9">
        <v>2.39</v>
      </c>
      <c r="O344" s="9">
        <v>2.4900000000000002</v>
      </c>
      <c r="P344" s="5"/>
      <c r="Q344">
        <f t="shared" si="23"/>
        <v>0.85339999999999994</v>
      </c>
      <c r="R344">
        <f t="shared" si="24"/>
        <v>0.85439999999999994</v>
      </c>
      <c r="S344">
        <f t="shared" si="25"/>
        <v>0.85315118702953097</v>
      </c>
      <c r="T344">
        <f t="shared" si="26"/>
        <v>0.85560141035548687</v>
      </c>
    </row>
    <row r="345" spans="1:20" x14ac:dyDescent="0.25">
      <c r="A345" s="7">
        <v>37314</v>
      </c>
      <c r="B345" s="5">
        <v>3.55</v>
      </c>
      <c r="C345" s="5">
        <v>3.65</v>
      </c>
      <c r="D345" s="5"/>
      <c r="E345" s="7">
        <v>37314</v>
      </c>
      <c r="F345" s="5">
        <v>0.86539999999999995</v>
      </c>
      <c r="G345" s="5">
        <v>0.86570000000000003</v>
      </c>
      <c r="H345" s="5"/>
      <c r="I345" s="7">
        <v>37314</v>
      </c>
      <c r="J345" s="5">
        <v>-103.25</v>
      </c>
      <c r="K345" s="5">
        <v>-102</v>
      </c>
      <c r="L345" s="5"/>
      <c r="M345" s="8">
        <v>37314</v>
      </c>
      <c r="N345" s="9">
        <v>2.34</v>
      </c>
      <c r="O345" s="9">
        <v>2.44</v>
      </c>
      <c r="P345" s="5"/>
      <c r="Q345">
        <f t="shared" si="23"/>
        <v>0.85507499999999992</v>
      </c>
      <c r="R345">
        <f t="shared" si="24"/>
        <v>0.85550000000000004</v>
      </c>
      <c r="S345">
        <f t="shared" si="25"/>
        <v>0.85446247949831167</v>
      </c>
      <c r="T345">
        <f t="shared" si="26"/>
        <v>0.85642016417189759</v>
      </c>
    </row>
    <row r="346" spans="1:20" x14ac:dyDescent="0.25">
      <c r="A346" s="7">
        <v>37315</v>
      </c>
      <c r="B346" s="5">
        <v>3.52</v>
      </c>
      <c r="C346" s="5">
        <v>3.62</v>
      </c>
      <c r="D346" s="5"/>
      <c r="E346" s="7">
        <v>37315</v>
      </c>
      <c r="F346" s="5">
        <v>0.86839999999999995</v>
      </c>
      <c r="G346" s="5">
        <v>0.86880000000000002</v>
      </c>
      <c r="H346" s="5"/>
      <c r="I346" s="7">
        <v>37315</v>
      </c>
      <c r="J346" s="5">
        <v>-98</v>
      </c>
      <c r="K346" s="5">
        <v>-96</v>
      </c>
      <c r="L346" s="5"/>
      <c r="M346" s="8">
        <v>37315</v>
      </c>
      <c r="N346" s="9">
        <v>2.38</v>
      </c>
      <c r="O346" s="9">
        <v>2.48</v>
      </c>
      <c r="P346" s="5"/>
      <c r="Q346">
        <f t="shared" si="23"/>
        <v>0.85859999999999992</v>
      </c>
      <c r="R346">
        <f t="shared" si="24"/>
        <v>0.85919999999999996</v>
      </c>
      <c r="S346">
        <f t="shared" si="25"/>
        <v>0.85800802933796561</v>
      </c>
      <c r="T346">
        <f t="shared" si="26"/>
        <v>0.8600717156105101</v>
      </c>
    </row>
    <row r="347" spans="1:20" x14ac:dyDescent="0.25">
      <c r="A347" s="7">
        <v>37316</v>
      </c>
      <c r="B347" s="5">
        <v>3.58</v>
      </c>
      <c r="C347" s="5">
        <v>3.71</v>
      </c>
      <c r="D347" s="5"/>
      <c r="E347" s="7">
        <v>37316</v>
      </c>
      <c r="F347" s="5">
        <v>0.86470000000000002</v>
      </c>
      <c r="G347" s="5">
        <v>0.86509999999999998</v>
      </c>
      <c r="H347" s="5"/>
      <c r="I347" s="7">
        <v>37316</v>
      </c>
      <c r="J347" s="5">
        <v>-92</v>
      </c>
      <c r="K347" s="5">
        <v>-90</v>
      </c>
      <c r="L347" s="5"/>
      <c r="M347" s="8">
        <v>37316</v>
      </c>
      <c r="N347" s="9">
        <v>2.41</v>
      </c>
      <c r="O347" s="9">
        <v>2.5299999999999998</v>
      </c>
      <c r="P347" s="5"/>
      <c r="Q347">
        <f t="shared" si="23"/>
        <v>0.85550000000000004</v>
      </c>
      <c r="R347">
        <f t="shared" si="24"/>
        <v>0.85609999999999997</v>
      </c>
      <c r="S347">
        <f t="shared" si="25"/>
        <v>0.85386102593771096</v>
      </c>
      <c r="T347">
        <f t="shared" si="26"/>
        <v>0.85633040162193486</v>
      </c>
    </row>
    <row r="348" spans="1:20" x14ac:dyDescent="0.25">
      <c r="A348" s="7">
        <v>37319</v>
      </c>
      <c r="B348" s="5">
        <v>3.59</v>
      </c>
      <c r="C348" s="5">
        <v>3.69</v>
      </c>
      <c r="D348" s="5"/>
      <c r="E348" s="7">
        <v>37319</v>
      </c>
      <c r="F348" s="5">
        <v>0.86939999999999995</v>
      </c>
      <c r="G348" s="5">
        <v>0.86980000000000002</v>
      </c>
      <c r="H348" s="5"/>
      <c r="I348" s="7">
        <v>37319</v>
      </c>
      <c r="J348" s="5">
        <v>-92.14</v>
      </c>
      <c r="K348" s="5">
        <v>-90.14</v>
      </c>
      <c r="L348" s="5"/>
      <c r="M348" s="8">
        <v>37319</v>
      </c>
      <c r="N348" s="9">
        <v>2.4900000000000002</v>
      </c>
      <c r="O348" s="9">
        <v>2.59</v>
      </c>
      <c r="P348" s="5"/>
      <c r="Q348">
        <f t="shared" si="23"/>
        <v>0.8601859999999999</v>
      </c>
      <c r="R348">
        <f t="shared" si="24"/>
        <v>0.86078600000000005</v>
      </c>
      <c r="S348">
        <f t="shared" si="25"/>
        <v>0.85933847044073675</v>
      </c>
      <c r="T348">
        <f t="shared" si="26"/>
        <v>0.86140343662515684</v>
      </c>
    </row>
    <row r="349" spans="1:20" x14ac:dyDescent="0.25">
      <c r="A349" s="7">
        <v>37320</v>
      </c>
      <c r="B349" s="5">
        <v>3.62</v>
      </c>
      <c r="C349" s="5">
        <v>3.72</v>
      </c>
      <c r="D349" s="5"/>
      <c r="E349" s="7">
        <v>37320</v>
      </c>
      <c r="F349" s="5">
        <v>0.87239999999999995</v>
      </c>
      <c r="G349" s="5">
        <v>0.87290000000000001</v>
      </c>
      <c r="H349" s="5"/>
      <c r="I349" s="7">
        <v>37320</v>
      </c>
      <c r="J349" s="5">
        <v>-94</v>
      </c>
      <c r="K349" s="5">
        <v>-92</v>
      </c>
      <c r="L349" s="5"/>
      <c r="M349" s="8">
        <v>37320</v>
      </c>
      <c r="N349" s="9">
        <v>2.5099999999999998</v>
      </c>
      <c r="O349" s="9">
        <v>2.61</v>
      </c>
      <c r="P349" s="5"/>
      <c r="Q349">
        <f t="shared" si="23"/>
        <v>0.86299999999999999</v>
      </c>
      <c r="R349">
        <f t="shared" si="24"/>
        <v>0.86370000000000002</v>
      </c>
      <c r="S349">
        <f t="shared" si="25"/>
        <v>0.862222560740455</v>
      </c>
      <c r="T349">
        <f t="shared" si="26"/>
        <v>0.86439171009457638</v>
      </c>
    </row>
    <row r="350" spans="1:20" x14ac:dyDescent="0.25">
      <c r="A350" s="7">
        <v>37321</v>
      </c>
      <c r="B350" s="5">
        <v>3.61</v>
      </c>
      <c r="C350" s="5">
        <v>3.71</v>
      </c>
      <c r="D350" s="5"/>
      <c r="E350" s="7">
        <v>37321</v>
      </c>
      <c r="F350" s="5">
        <v>0.87639999999999996</v>
      </c>
      <c r="G350" s="5">
        <v>0.87680000000000002</v>
      </c>
      <c r="H350" s="5"/>
      <c r="I350" s="7">
        <v>37321</v>
      </c>
      <c r="J350" s="5">
        <v>-95</v>
      </c>
      <c r="K350" s="5">
        <v>-94</v>
      </c>
      <c r="L350" s="5"/>
      <c r="M350" s="8">
        <v>37321</v>
      </c>
      <c r="N350" s="9">
        <v>2.5299999999999998</v>
      </c>
      <c r="O350" s="9">
        <v>2.63</v>
      </c>
      <c r="P350" s="5"/>
      <c r="Q350">
        <f t="shared" si="23"/>
        <v>0.8669</v>
      </c>
      <c r="R350">
        <f t="shared" si="24"/>
        <v>0.86740000000000006</v>
      </c>
      <c r="S350">
        <f t="shared" si="25"/>
        <v>0.86642842541702836</v>
      </c>
      <c r="T350">
        <f t="shared" si="26"/>
        <v>0.86850674645304504</v>
      </c>
    </row>
    <row r="351" spans="1:20" x14ac:dyDescent="0.25">
      <c r="A351" s="7">
        <v>37322</v>
      </c>
      <c r="B351" s="5">
        <v>3.67</v>
      </c>
      <c r="C351" s="5">
        <v>3.77</v>
      </c>
      <c r="D351" s="5"/>
      <c r="E351" s="7">
        <v>37322</v>
      </c>
      <c r="F351" s="5">
        <v>0.88219999999999998</v>
      </c>
      <c r="G351" s="5">
        <v>0.88270000000000004</v>
      </c>
      <c r="H351" s="5"/>
      <c r="I351" s="7">
        <v>37322</v>
      </c>
      <c r="J351" s="5">
        <v>-87</v>
      </c>
      <c r="K351" s="5">
        <v>-86</v>
      </c>
      <c r="L351" s="5"/>
      <c r="M351" s="8">
        <v>37322</v>
      </c>
      <c r="N351" s="9">
        <v>2.67</v>
      </c>
      <c r="O351" s="9">
        <v>2.77</v>
      </c>
      <c r="P351" s="5"/>
      <c r="Q351">
        <f t="shared" si="23"/>
        <v>0.87349999999999994</v>
      </c>
      <c r="R351">
        <f t="shared" si="24"/>
        <v>0.87409999999999999</v>
      </c>
      <c r="S351">
        <f t="shared" si="25"/>
        <v>0.8728483569432397</v>
      </c>
      <c r="T351">
        <f t="shared" si="26"/>
        <v>0.87503693450371389</v>
      </c>
    </row>
    <row r="352" spans="1:20" x14ac:dyDescent="0.25">
      <c r="A352" s="7">
        <v>37323</v>
      </c>
      <c r="B352" s="5">
        <v>3.7</v>
      </c>
      <c r="C352" s="5">
        <v>3.8</v>
      </c>
      <c r="D352" s="5"/>
      <c r="E352" s="7">
        <v>37323</v>
      </c>
      <c r="F352" s="5">
        <v>0.87370000000000003</v>
      </c>
      <c r="G352" s="5">
        <v>0.87409999999999999</v>
      </c>
      <c r="H352" s="5"/>
      <c r="I352" s="7">
        <v>37323</v>
      </c>
      <c r="J352" s="5">
        <v>-79</v>
      </c>
      <c r="K352" s="5">
        <v>-78</v>
      </c>
      <c r="L352" s="5"/>
      <c r="M352" s="8">
        <v>37323</v>
      </c>
      <c r="N352" s="9">
        <v>2.78</v>
      </c>
      <c r="O352" s="9">
        <v>2.88</v>
      </c>
      <c r="P352" s="5"/>
      <c r="Q352">
        <f t="shared" si="23"/>
        <v>0.86580000000000001</v>
      </c>
      <c r="R352">
        <f t="shared" si="24"/>
        <v>0.86629999999999996</v>
      </c>
      <c r="S352">
        <f t="shared" si="25"/>
        <v>0.86511450867052031</v>
      </c>
      <c r="T352">
        <f t="shared" si="26"/>
        <v>0.86718811957569919</v>
      </c>
    </row>
    <row r="353" spans="1:20" x14ac:dyDescent="0.25">
      <c r="A353" s="7">
        <v>37326</v>
      </c>
      <c r="B353" s="5">
        <v>3.69</v>
      </c>
      <c r="C353" s="5">
        <v>3.79</v>
      </c>
      <c r="D353" s="5"/>
      <c r="E353" s="7">
        <v>37326</v>
      </c>
      <c r="F353" s="5">
        <v>0.875</v>
      </c>
      <c r="G353" s="5">
        <v>0.87539999999999996</v>
      </c>
      <c r="H353" s="5"/>
      <c r="I353" s="7">
        <v>37326</v>
      </c>
      <c r="J353" s="5">
        <v>-78</v>
      </c>
      <c r="K353" s="5">
        <v>-77</v>
      </c>
      <c r="L353" s="5"/>
      <c r="M353" s="8">
        <v>37326</v>
      </c>
      <c r="N353" s="9">
        <v>2.76</v>
      </c>
      <c r="O353" s="9">
        <v>2.86</v>
      </c>
      <c r="P353" s="5"/>
      <c r="Q353">
        <f t="shared" si="23"/>
        <v>0.86719999999999997</v>
      </c>
      <c r="R353">
        <f t="shared" si="24"/>
        <v>0.86769999999999992</v>
      </c>
      <c r="S353">
        <f t="shared" si="25"/>
        <v>0.86631660082859629</v>
      </c>
      <c r="T353">
        <f t="shared" si="26"/>
        <v>0.86839274761307739</v>
      </c>
    </row>
    <row r="354" spans="1:20" x14ac:dyDescent="0.25">
      <c r="A354" s="7">
        <v>37327</v>
      </c>
      <c r="B354" s="5">
        <v>3.68</v>
      </c>
      <c r="C354" s="5">
        <v>3.78</v>
      </c>
      <c r="D354" s="5"/>
      <c r="E354" s="7">
        <v>37327</v>
      </c>
      <c r="F354" s="5">
        <v>0.87549999999999994</v>
      </c>
      <c r="G354" s="5">
        <v>0.876</v>
      </c>
      <c r="H354" s="5"/>
      <c r="I354" s="7">
        <v>37327</v>
      </c>
      <c r="J354" s="5">
        <v>-81.5</v>
      </c>
      <c r="K354" s="5">
        <v>-78.5</v>
      </c>
      <c r="L354" s="5"/>
      <c r="M354" s="8">
        <v>37327</v>
      </c>
      <c r="N354" s="9">
        <v>2.79</v>
      </c>
      <c r="O354" s="9">
        <v>2.89</v>
      </c>
      <c r="P354" s="5"/>
      <c r="Q354">
        <f t="shared" si="23"/>
        <v>0.86734999999999995</v>
      </c>
      <c r="R354">
        <f t="shared" si="24"/>
        <v>0.86814999999999998</v>
      </c>
      <c r="S354">
        <f t="shared" si="25"/>
        <v>0.86714824629022924</v>
      </c>
      <c r="T354">
        <f t="shared" si="26"/>
        <v>0.86932523148148144</v>
      </c>
    </row>
    <row r="355" spans="1:20" x14ac:dyDescent="0.25">
      <c r="A355" s="7">
        <v>37328</v>
      </c>
      <c r="B355" s="5">
        <v>3.72</v>
      </c>
      <c r="C355" s="5">
        <v>3.82</v>
      </c>
      <c r="D355" s="5"/>
      <c r="E355" s="7">
        <v>37328</v>
      </c>
      <c r="F355" s="5">
        <v>0.87609999999999999</v>
      </c>
      <c r="G355" s="5">
        <v>0.87649999999999995</v>
      </c>
      <c r="H355" s="5"/>
      <c r="I355" s="7">
        <v>37328</v>
      </c>
      <c r="J355" s="5">
        <v>-88</v>
      </c>
      <c r="K355" s="5">
        <v>-86</v>
      </c>
      <c r="L355" s="5"/>
      <c r="M355" s="8">
        <v>37328</v>
      </c>
      <c r="N355" s="9">
        <v>2.75</v>
      </c>
      <c r="O355" s="9">
        <v>2.85</v>
      </c>
      <c r="P355" s="5"/>
      <c r="Q355">
        <f t="shared" si="23"/>
        <v>0.86729999999999996</v>
      </c>
      <c r="R355">
        <f t="shared" si="24"/>
        <v>0.86789999999999989</v>
      </c>
      <c r="S355">
        <f t="shared" si="25"/>
        <v>0.86707065112695059</v>
      </c>
      <c r="T355">
        <f t="shared" si="26"/>
        <v>0.86914794639413806</v>
      </c>
    </row>
    <row r="356" spans="1:20" x14ac:dyDescent="0.25">
      <c r="A356" s="7">
        <v>37329</v>
      </c>
      <c r="B356" s="5">
        <v>3.72</v>
      </c>
      <c r="C356" s="5">
        <v>3.82</v>
      </c>
      <c r="D356" s="5"/>
      <c r="E356" s="7">
        <v>37329</v>
      </c>
      <c r="F356" s="5">
        <v>0.88280000000000003</v>
      </c>
      <c r="G356" s="5">
        <v>0.88319999999999999</v>
      </c>
      <c r="H356" s="5"/>
      <c r="I356" s="7">
        <v>37329</v>
      </c>
      <c r="J356" s="5">
        <v>-81</v>
      </c>
      <c r="K356" s="5">
        <v>-80</v>
      </c>
      <c r="L356" s="5"/>
      <c r="M356" s="8">
        <v>37329</v>
      </c>
      <c r="N356" s="9">
        <v>2.79</v>
      </c>
      <c r="O356" s="9">
        <v>2.89</v>
      </c>
      <c r="P356" s="5"/>
      <c r="Q356">
        <f t="shared" si="23"/>
        <v>0.87470000000000003</v>
      </c>
      <c r="R356">
        <f t="shared" si="24"/>
        <v>0.87519999999999998</v>
      </c>
      <c r="S356">
        <f t="shared" si="25"/>
        <v>0.87404172606434216</v>
      </c>
      <c r="T356">
        <f t="shared" si="26"/>
        <v>0.8761323563440031</v>
      </c>
    </row>
    <row r="357" spans="1:20" x14ac:dyDescent="0.25">
      <c r="A357" s="7">
        <v>37330</v>
      </c>
      <c r="B357" s="5">
        <v>3.76</v>
      </c>
      <c r="C357" s="5">
        <v>3.86</v>
      </c>
      <c r="D357" s="5"/>
      <c r="E357" s="7">
        <v>37330</v>
      </c>
      <c r="F357" s="5">
        <v>0.88219999999999998</v>
      </c>
      <c r="G357" s="5">
        <v>0.88270000000000004</v>
      </c>
      <c r="H357" s="5"/>
      <c r="I357" s="7">
        <v>37330</v>
      </c>
      <c r="J357" s="5">
        <v>-81</v>
      </c>
      <c r="K357" s="5">
        <v>-79</v>
      </c>
      <c r="L357" s="5"/>
      <c r="M357" s="8">
        <v>37330</v>
      </c>
      <c r="N357" s="9">
        <v>2.83</v>
      </c>
      <c r="O357" s="9">
        <v>2.93</v>
      </c>
      <c r="P357" s="5"/>
      <c r="Q357">
        <f t="shared" si="23"/>
        <v>0.87409999999999999</v>
      </c>
      <c r="R357">
        <f t="shared" si="24"/>
        <v>0.87480000000000002</v>
      </c>
      <c r="S357">
        <f t="shared" si="25"/>
        <v>0.87345104948969765</v>
      </c>
      <c r="T357">
        <f t="shared" si="26"/>
        <v>0.87563908057054751</v>
      </c>
    </row>
    <row r="358" spans="1:20" x14ac:dyDescent="0.25">
      <c r="A358" s="7">
        <v>37333</v>
      </c>
      <c r="B358" s="5">
        <v>3.77</v>
      </c>
      <c r="C358" s="5">
        <v>3.87</v>
      </c>
      <c r="D358" s="5"/>
      <c r="E358" s="7">
        <v>37333</v>
      </c>
      <c r="F358" s="5">
        <v>0.88239999999999996</v>
      </c>
      <c r="G358" s="5">
        <v>0.88290000000000002</v>
      </c>
      <c r="H358" s="5"/>
      <c r="I358" s="7">
        <v>37333</v>
      </c>
      <c r="J358" s="5">
        <v>-80</v>
      </c>
      <c r="K358" s="5">
        <v>-78</v>
      </c>
      <c r="L358" s="5"/>
      <c r="M358" s="8">
        <v>37333</v>
      </c>
      <c r="N358" s="9">
        <v>2.85</v>
      </c>
      <c r="O358" s="9">
        <v>2.95</v>
      </c>
      <c r="P358" s="5"/>
      <c r="Q358">
        <f t="shared" si="23"/>
        <v>0.87439999999999996</v>
      </c>
      <c r="R358">
        <f t="shared" si="24"/>
        <v>0.87509999999999999</v>
      </c>
      <c r="S358">
        <f t="shared" si="25"/>
        <v>0.87373486088379704</v>
      </c>
      <c r="T358">
        <f t="shared" si="26"/>
        <v>0.87592324371205554</v>
      </c>
    </row>
    <row r="359" spans="1:20" x14ac:dyDescent="0.25">
      <c r="A359" s="7">
        <v>37334</v>
      </c>
      <c r="B359" s="5">
        <v>3.8</v>
      </c>
      <c r="C359" s="5">
        <v>3.93</v>
      </c>
      <c r="D359" s="5"/>
      <c r="E359" s="7">
        <v>37334</v>
      </c>
      <c r="F359" s="5">
        <v>0.88239999999999996</v>
      </c>
      <c r="G359" s="5">
        <v>0.88290000000000002</v>
      </c>
      <c r="H359" s="5"/>
      <c r="I359" s="7">
        <v>37334</v>
      </c>
      <c r="J359" s="5">
        <v>-85</v>
      </c>
      <c r="K359" s="5">
        <v>-80</v>
      </c>
      <c r="L359" s="5"/>
      <c r="M359" s="8">
        <v>37334</v>
      </c>
      <c r="N359" s="9">
        <v>2.81</v>
      </c>
      <c r="O359" s="9">
        <v>2.93</v>
      </c>
      <c r="P359" s="5"/>
      <c r="Q359">
        <f t="shared" si="23"/>
        <v>0.87390000000000001</v>
      </c>
      <c r="R359">
        <f t="shared" si="24"/>
        <v>0.87490000000000001</v>
      </c>
      <c r="S359">
        <f t="shared" si="25"/>
        <v>0.87289083036659298</v>
      </c>
      <c r="T359">
        <f t="shared" si="26"/>
        <v>0.87549997109826594</v>
      </c>
    </row>
    <row r="360" spans="1:20" x14ac:dyDescent="0.25">
      <c r="A360" s="7">
        <v>37335</v>
      </c>
      <c r="B360" s="5">
        <v>3.76</v>
      </c>
      <c r="C360" s="5">
        <v>3.86</v>
      </c>
      <c r="D360" s="5"/>
      <c r="E360" s="7">
        <v>37335</v>
      </c>
      <c r="F360" s="5">
        <v>0.8851</v>
      </c>
      <c r="G360" s="5">
        <v>0.88549999999999995</v>
      </c>
      <c r="H360" s="5"/>
      <c r="I360" s="7">
        <v>37335</v>
      </c>
      <c r="J360" s="5">
        <v>-78</v>
      </c>
      <c r="K360" s="5">
        <v>-76</v>
      </c>
      <c r="L360" s="5"/>
      <c r="M360" s="8">
        <v>37335</v>
      </c>
      <c r="N360" s="9">
        <v>2.9</v>
      </c>
      <c r="O360" s="9">
        <v>3</v>
      </c>
      <c r="P360" s="5"/>
      <c r="Q360">
        <f t="shared" si="23"/>
        <v>0.87729999999999997</v>
      </c>
      <c r="R360">
        <f t="shared" si="24"/>
        <v>0.8778999999999999</v>
      </c>
      <c r="S360">
        <f t="shared" si="25"/>
        <v>0.87691883304448293</v>
      </c>
      <c r="T360">
        <f t="shared" si="26"/>
        <v>0.87901407093292205</v>
      </c>
    </row>
    <row r="361" spans="1:20" x14ac:dyDescent="0.25">
      <c r="A361" s="7">
        <v>37336</v>
      </c>
      <c r="B361" s="5">
        <v>3.82</v>
      </c>
      <c r="C361" s="5">
        <v>3.92</v>
      </c>
      <c r="D361" s="5"/>
      <c r="E361" s="7">
        <v>37336</v>
      </c>
      <c r="F361" s="5">
        <v>0.88180000000000003</v>
      </c>
      <c r="G361" s="5">
        <v>0.88260000000000005</v>
      </c>
      <c r="H361" s="5"/>
      <c r="I361" s="7">
        <v>37336</v>
      </c>
      <c r="J361" s="5">
        <v>-78.17</v>
      </c>
      <c r="K361" s="5">
        <v>-76.17</v>
      </c>
      <c r="L361" s="5"/>
      <c r="M361" s="8">
        <v>37336</v>
      </c>
      <c r="N361" s="9">
        <v>2.92</v>
      </c>
      <c r="O361" s="9">
        <v>3.02</v>
      </c>
      <c r="P361" s="5"/>
      <c r="Q361">
        <f t="shared" si="23"/>
        <v>0.87398300000000007</v>
      </c>
      <c r="R361">
        <f t="shared" si="24"/>
        <v>0.87498300000000007</v>
      </c>
      <c r="S361">
        <f t="shared" si="25"/>
        <v>0.87331462663587378</v>
      </c>
      <c r="T361">
        <f t="shared" si="26"/>
        <v>0.87579899826623009</v>
      </c>
    </row>
    <row r="362" spans="1:20" x14ac:dyDescent="0.25">
      <c r="A362" s="7">
        <v>37337</v>
      </c>
      <c r="B362" s="5">
        <v>3.85</v>
      </c>
      <c r="C362" s="5">
        <v>3.95</v>
      </c>
      <c r="D362" s="5"/>
      <c r="E362" s="7">
        <v>37337</v>
      </c>
      <c r="F362" s="5">
        <v>0.87690000000000001</v>
      </c>
      <c r="G362" s="5">
        <v>0.87719999999999998</v>
      </c>
      <c r="H362" s="5"/>
      <c r="I362" s="7">
        <v>37337</v>
      </c>
      <c r="J362" s="5">
        <v>-78.5</v>
      </c>
      <c r="K362" s="5">
        <v>-76.5</v>
      </c>
      <c r="L362" s="5"/>
      <c r="M362" s="8">
        <v>37337</v>
      </c>
      <c r="N362" s="9">
        <v>2.94</v>
      </c>
      <c r="O362" s="9">
        <v>3.04</v>
      </c>
      <c r="P362" s="5"/>
      <c r="Q362">
        <f t="shared" si="23"/>
        <v>0.86904999999999999</v>
      </c>
      <c r="R362">
        <f t="shared" si="24"/>
        <v>0.86954999999999993</v>
      </c>
      <c r="S362">
        <f t="shared" si="25"/>
        <v>0.86837985569985576</v>
      </c>
      <c r="T362">
        <f t="shared" si="26"/>
        <v>0.87035809340394799</v>
      </c>
    </row>
    <row r="363" spans="1:20" x14ac:dyDescent="0.25">
      <c r="A363" s="7">
        <v>37340</v>
      </c>
      <c r="B363" s="5">
        <v>3.89</v>
      </c>
      <c r="C363" s="5">
        <v>3.99</v>
      </c>
      <c r="D363" s="5"/>
      <c r="E363" s="7">
        <v>37340</v>
      </c>
      <c r="F363" s="5">
        <v>0.87749999999999995</v>
      </c>
      <c r="G363" s="5">
        <v>0.878</v>
      </c>
      <c r="H363" s="5"/>
      <c r="I363" s="7">
        <v>37340</v>
      </c>
      <c r="J363" s="5">
        <v>-79.3</v>
      </c>
      <c r="K363" s="5">
        <v>-77.3</v>
      </c>
      <c r="L363" s="5"/>
      <c r="M363" s="8">
        <v>37340</v>
      </c>
      <c r="N363" s="9">
        <v>2.97</v>
      </c>
      <c r="O363" s="9">
        <v>3.07</v>
      </c>
      <c r="P363" s="5"/>
      <c r="Q363">
        <f t="shared" si="23"/>
        <v>0.86956999999999995</v>
      </c>
      <c r="R363">
        <f t="shared" si="24"/>
        <v>0.87026999999999999</v>
      </c>
      <c r="S363">
        <f t="shared" si="25"/>
        <v>0.86889292239638427</v>
      </c>
      <c r="T363">
        <f t="shared" si="26"/>
        <v>0.87106997786119933</v>
      </c>
    </row>
    <row r="364" spans="1:20" x14ac:dyDescent="0.25">
      <c r="A364" s="7">
        <v>37341</v>
      </c>
      <c r="B364" s="5">
        <v>3.89</v>
      </c>
      <c r="C364" s="5">
        <v>3.99</v>
      </c>
      <c r="D364" s="5"/>
      <c r="E364" s="7">
        <v>37341</v>
      </c>
      <c r="F364" s="5">
        <v>0.87670000000000003</v>
      </c>
      <c r="G364" s="5">
        <v>0.87709999999999999</v>
      </c>
      <c r="H364" s="5"/>
      <c r="I364" s="7">
        <v>37341</v>
      </c>
      <c r="J364" s="5">
        <v>-83</v>
      </c>
      <c r="K364" s="5">
        <v>-82</v>
      </c>
      <c r="L364" s="5"/>
      <c r="M364" s="8">
        <v>37341</v>
      </c>
      <c r="N364" s="9">
        <v>2.92</v>
      </c>
      <c r="O364" s="9">
        <v>3.02</v>
      </c>
      <c r="P364" s="5"/>
      <c r="Q364">
        <f t="shared" si="23"/>
        <v>0.86840000000000006</v>
      </c>
      <c r="R364">
        <f t="shared" si="24"/>
        <v>0.86890000000000001</v>
      </c>
      <c r="S364">
        <f t="shared" si="25"/>
        <v>0.86767923838830652</v>
      </c>
      <c r="T364">
        <f t="shared" si="26"/>
        <v>0.86975495235345079</v>
      </c>
    </row>
    <row r="365" spans="1:20" x14ac:dyDescent="0.25">
      <c r="A365" s="7">
        <v>37342</v>
      </c>
      <c r="B365" s="5">
        <v>3.86</v>
      </c>
      <c r="C365" s="5">
        <v>3.96</v>
      </c>
      <c r="D365" s="5"/>
      <c r="E365" s="7">
        <v>37342</v>
      </c>
      <c r="F365" s="5">
        <v>0.87270000000000003</v>
      </c>
      <c r="G365" s="5">
        <v>0.87309999999999999</v>
      </c>
      <c r="H365" s="5"/>
      <c r="I365" s="7">
        <v>37342</v>
      </c>
      <c r="J365" s="5">
        <v>-82</v>
      </c>
      <c r="K365" s="5">
        <v>-80</v>
      </c>
      <c r="L365" s="5"/>
      <c r="M365" s="8">
        <v>37342</v>
      </c>
      <c r="N365" s="9">
        <v>2.91</v>
      </c>
      <c r="O365" s="9">
        <v>3.01</v>
      </c>
      <c r="P365" s="5"/>
      <c r="Q365">
        <f t="shared" si="23"/>
        <v>0.86450000000000005</v>
      </c>
      <c r="R365">
        <f t="shared" si="24"/>
        <v>0.86509999999999998</v>
      </c>
      <c r="S365">
        <f t="shared" si="25"/>
        <v>0.86388569642170054</v>
      </c>
      <c r="T365">
        <f t="shared" si="26"/>
        <v>0.86595446755247452</v>
      </c>
    </row>
    <row r="366" spans="1:20" x14ac:dyDescent="0.25">
      <c r="A366" s="7">
        <v>37343</v>
      </c>
      <c r="B366" s="5">
        <v>3.86</v>
      </c>
      <c r="C366" s="5">
        <v>3.96</v>
      </c>
      <c r="D366" s="5"/>
      <c r="E366" s="7">
        <v>37343</v>
      </c>
      <c r="F366" s="5">
        <v>0.87019999999999997</v>
      </c>
      <c r="G366" s="5">
        <v>0.87060000000000004</v>
      </c>
      <c r="H366" s="5"/>
      <c r="I366" s="7">
        <v>37343</v>
      </c>
      <c r="J366" s="5">
        <v>-79.5</v>
      </c>
      <c r="K366" s="5">
        <v>-77.5</v>
      </c>
      <c r="L366" s="5"/>
      <c r="M366" s="8">
        <v>37343</v>
      </c>
      <c r="N366" s="9">
        <v>2.96</v>
      </c>
      <c r="O366" s="9">
        <v>3.06</v>
      </c>
      <c r="P366" s="5"/>
      <c r="Q366">
        <f t="shared" si="23"/>
        <v>0.86224999999999996</v>
      </c>
      <c r="R366">
        <f t="shared" si="24"/>
        <v>0.86285000000000001</v>
      </c>
      <c r="S366">
        <f t="shared" si="25"/>
        <v>0.86182947287418243</v>
      </c>
      <c r="T366">
        <f t="shared" si="26"/>
        <v>0.86389404968226458</v>
      </c>
    </row>
    <row r="367" spans="1:20" x14ac:dyDescent="0.25">
      <c r="A367" s="7">
        <v>37344</v>
      </c>
      <c r="B367" s="5">
        <v>3.86</v>
      </c>
      <c r="C367" s="5">
        <v>3.96</v>
      </c>
      <c r="D367" s="5"/>
      <c r="E367" s="7">
        <v>37344</v>
      </c>
      <c r="F367" s="5">
        <v>0.87150000000000005</v>
      </c>
      <c r="G367" s="5">
        <v>0.872</v>
      </c>
      <c r="H367" s="5"/>
      <c r="I367" s="7">
        <v>37344</v>
      </c>
      <c r="J367" s="5">
        <v>-79.92</v>
      </c>
      <c r="K367" s="5">
        <v>-76.92</v>
      </c>
      <c r="L367" s="5"/>
      <c r="M367" s="8">
        <v>37344</v>
      </c>
      <c r="N367" s="9">
        <v>2.96</v>
      </c>
      <c r="O367" s="9">
        <v>3.06</v>
      </c>
      <c r="P367" s="5"/>
      <c r="Q367">
        <f t="shared" si="23"/>
        <v>0.86350800000000005</v>
      </c>
      <c r="R367">
        <f t="shared" si="24"/>
        <v>0.86430799999999997</v>
      </c>
      <c r="S367">
        <f t="shared" si="25"/>
        <v>0.86311696806464033</v>
      </c>
      <c r="T367">
        <f t="shared" si="26"/>
        <v>0.86528326593491245</v>
      </c>
    </row>
    <row r="368" spans="1:20" x14ac:dyDescent="0.25">
      <c r="A368" s="7">
        <v>37347</v>
      </c>
      <c r="B368" s="5">
        <v>3.86</v>
      </c>
      <c r="C368" s="5">
        <v>3.96</v>
      </c>
      <c r="D368" s="5"/>
      <c r="E368" s="7">
        <v>37347</v>
      </c>
      <c r="F368" s="5">
        <v>0.88009999999999999</v>
      </c>
      <c r="G368" s="5">
        <v>0.88090000000000002</v>
      </c>
      <c r="H368" s="5"/>
      <c r="I368" s="7">
        <v>37347</v>
      </c>
      <c r="J368" s="5">
        <v>-79</v>
      </c>
      <c r="K368" s="5">
        <v>-77</v>
      </c>
      <c r="L368" s="5"/>
      <c r="M368" s="8">
        <v>37347</v>
      </c>
      <c r="N368" s="9">
        <v>2.96</v>
      </c>
      <c r="O368" s="9">
        <v>3.06</v>
      </c>
      <c r="P368" s="5"/>
      <c r="Q368">
        <f t="shared" si="23"/>
        <v>0.87219999999999998</v>
      </c>
      <c r="R368">
        <f t="shared" si="24"/>
        <v>0.87319999999999998</v>
      </c>
      <c r="S368">
        <f t="shared" si="25"/>
        <v>0.8716342439399769</v>
      </c>
      <c r="T368">
        <f t="shared" si="26"/>
        <v>0.87411471211245917</v>
      </c>
    </row>
    <row r="369" spans="1:20" x14ac:dyDescent="0.25">
      <c r="A369" s="7">
        <v>37348</v>
      </c>
      <c r="B369" s="5">
        <v>3.88</v>
      </c>
      <c r="C369" s="5">
        <v>3.98</v>
      </c>
      <c r="D369" s="5"/>
      <c r="E369" s="7">
        <v>37348</v>
      </c>
      <c r="F369" s="5">
        <v>0.879</v>
      </c>
      <c r="G369" s="5">
        <v>0.87980000000000003</v>
      </c>
      <c r="H369" s="5"/>
      <c r="I369" s="7">
        <v>37348</v>
      </c>
      <c r="J369" s="5">
        <v>-84</v>
      </c>
      <c r="K369" s="5">
        <v>-82</v>
      </c>
      <c r="L369" s="5"/>
      <c r="M369" s="8">
        <v>37348</v>
      </c>
      <c r="N369" s="9">
        <v>2.89</v>
      </c>
      <c r="O369" s="9">
        <v>2.99</v>
      </c>
      <c r="P369" s="5"/>
      <c r="Q369">
        <f t="shared" si="23"/>
        <v>0.87060000000000004</v>
      </c>
      <c r="R369">
        <f t="shared" si="24"/>
        <v>0.87160000000000004</v>
      </c>
      <c r="S369">
        <f t="shared" si="25"/>
        <v>0.8697856318522792</v>
      </c>
      <c r="T369">
        <f t="shared" si="26"/>
        <v>0.87226224489795934</v>
      </c>
    </row>
    <row r="370" spans="1:20" x14ac:dyDescent="0.25">
      <c r="A370" s="7">
        <v>37349</v>
      </c>
      <c r="B370" s="5">
        <v>3.85</v>
      </c>
      <c r="C370" s="5">
        <v>3.95</v>
      </c>
      <c r="D370" s="5"/>
      <c r="E370" s="7">
        <v>37349</v>
      </c>
      <c r="F370" s="5">
        <v>0.88029999999999997</v>
      </c>
      <c r="G370" s="5">
        <v>0.88080000000000003</v>
      </c>
      <c r="H370" s="5"/>
      <c r="I370" s="7">
        <v>37349</v>
      </c>
      <c r="J370" s="5">
        <v>-86</v>
      </c>
      <c r="K370" s="5">
        <v>-85</v>
      </c>
      <c r="L370" s="5"/>
      <c r="M370" s="8">
        <v>37349</v>
      </c>
      <c r="N370" s="9">
        <v>2.83</v>
      </c>
      <c r="O370" s="9">
        <v>2.93</v>
      </c>
      <c r="P370" s="5"/>
      <c r="Q370">
        <f t="shared" si="23"/>
        <v>0.87169999999999992</v>
      </c>
      <c r="R370">
        <f t="shared" si="24"/>
        <v>0.87230000000000008</v>
      </c>
      <c r="S370">
        <f t="shared" si="25"/>
        <v>0.87081528619528603</v>
      </c>
      <c r="T370">
        <f t="shared" si="26"/>
        <v>0.87299705344246525</v>
      </c>
    </row>
    <row r="371" spans="1:20" x14ac:dyDescent="0.25">
      <c r="A371" s="7">
        <v>37350</v>
      </c>
      <c r="B371" s="5">
        <v>3.82</v>
      </c>
      <c r="C371" s="5">
        <v>3.92</v>
      </c>
      <c r="D371" s="5"/>
      <c r="E371" s="7">
        <v>37350</v>
      </c>
      <c r="F371" s="5">
        <v>0.87739999999999996</v>
      </c>
      <c r="G371" s="5">
        <v>0.87780000000000002</v>
      </c>
      <c r="H371" s="5"/>
      <c r="I371" s="7">
        <v>37350</v>
      </c>
      <c r="J371" s="5">
        <v>-84</v>
      </c>
      <c r="K371" s="5">
        <v>-83</v>
      </c>
      <c r="L371" s="5"/>
      <c r="M371" s="8">
        <v>37350</v>
      </c>
      <c r="N371" s="9">
        <v>2.88</v>
      </c>
      <c r="O371" s="9">
        <v>2.98</v>
      </c>
      <c r="P371" s="5"/>
      <c r="Q371">
        <f t="shared" si="23"/>
        <v>0.86899999999999999</v>
      </c>
      <c r="R371">
        <f t="shared" si="24"/>
        <v>0.86950000000000005</v>
      </c>
      <c r="S371">
        <f t="shared" si="25"/>
        <v>0.86861924557351811</v>
      </c>
      <c r="T371">
        <f t="shared" si="26"/>
        <v>0.87069778462723946</v>
      </c>
    </row>
    <row r="372" spans="1:20" x14ac:dyDescent="0.25">
      <c r="A372" s="7">
        <v>37351</v>
      </c>
      <c r="B372" s="5">
        <v>3.79</v>
      </c>
      <c r="C372" s="5">
        <v>3.91</v>
      </c>
      <c r="D372" s="5"/>
      <c r="E372" s="7">
        <v>37351</v>
      </c>
      <c r="F372" s="5">
        <v>0.87870000000000004</v>
      </c>
      <c r="G372" s="5">
        <v>0.87919999999999998</v>
      </c>
      <c r="H372" s="5"/>
      <c r="I372" s="7">
        <v>37351</v>
      </c>
      <c r="J372" s="5">
        <v>-90.75</v>
      </c>
      <c r="K372" s="5">
        <v>-89.5</v>
      </c>
      <c r="L372" s="5"/>
      <c r="M372" s="8">
        <v>37351</v>
      </c>
      <c r="N372" s="9">
        <v>2.82</v>
      </c>
      <c r="O372" s="9">
        <v>2.94</v>
      </c>
      <c r="P372" s="5"/>
      <c r="Q372">
        <f t="shared" si="23"/>
        <v>0.86962500000000009</v>
      </c>
      <c r="R372">
        <f t="shared" si="24"/>
        <v>0.87024999999999997</v>
      </c>
      <c r="S372">
        <f t="shared" si="25"/>
        <v>0.86948257145606789</v>
      </c>
      <c r="T372">
        <f t="shared" si="26"/>
        <v>0.87199969168513347</v>
      </c>
    </row>
    <row r="373" spans="1:20" x14ac:dyDescent="0.25">
      <c r="A373" s="7">
        <v>37354</v>
      </c>
      <c r="B373" s="5">
        <v>3.81</v>
      </c>
      <c r="C373" s="5">
        <v>3.91</v>
      </c>
      <c r="D373" s="5"/>
      <c r="E373" s="7">
        <v>37354</v>
      </c>
      <c r="F373" s="5">
        <v>0.87439999999999996</v>
      </c>
      <c r="G373" s="5">
        <v>0.87490000000000001</v>
      </c>
      <c r="H373" s="5"/>
      <c r="I373" s="7">
        <v>37354</v>
      </c>
      <c r="J373" s="5">
        <v>-90</v>
      </c>
      <c r="K373" s="5">
        <v>-89</v>
      </c>
      <c r="L373" s="5"/>
      <c r="M373" s="8">
        <v>37354</v>
      </c>
      <c r="N373" s="9">
        <v>2.8</v>
      </c>
      <c r="O373" s="9">
        <v>2.9</v>
      </c>
      <c r="P373" s="5"/>
      <c r="Q373">
        <f t="shared" si="23"/>
        <v>0.86539999999999995</v>
      </c>
      <c r="R373">
        <f t="shared" si="24"/>
        <v>0.86599999999999999</v>
      </c>
      <c r="S373">
        <f t="shared" si="25"/>
        <v>0.86505937830815138</v>
      </c>
      <c r="T373">
        <f t="shared" si="26"/>
        <v>0.86723061362103837</v>
      </c>
    </row>
    <row r="374" spans="1:20" x14ac:dyDescent="0.25">
      <c r="A374" s="7">
        <v>37355</v>
      </c>
      <c r="B374" s="5">
        <v>3.82</v>
      </c>
      <c r="C374" s="5">
        <v>3.92</v>
      </c>
      <c r="D374" s="5"/>
      <c r="E374" s="7">
        <v>37355</v>
      </c>
      <c r="F374" s="5">
        <v>0.88090000000000002</v>
      </c>
      <c r="G374" s="5">
        <v>0.88139999999999996</v>
      </c>
      <c r="H374" s="5"/>
      <c r="I374" s="7">
        <v>37355</v>
      </c>
      <c r="J374" s="5">
        <v>-91.5</v>
      </c>
      <c r="K374" s="5">
        <v>-90.25</v>
      </c>
      <c r="L374" s="5"/>
      <c r="M374" s="8">
        <v>37355</v>
      </c>
      <c r="N374" s="9">
        <v>2.72</v>
      </c>
      <c r="O374" s="9">
        <v>2.82</v>
      </c>
      <c r="P374" s="5"/>
      <c r="Q374">
        <f t="shared" si="23"/>
        <v>0.87175000000000002</v>
      </c>
      <c r="R374">
        <f t="shared" si="24"/>
        <v>0.87237500000000001</v>
      </c>
      <c r="S374">
        <f t="shared" si="25"/>
        <v>0.87072794457274838</v>
      </c>
      <c r="T374">
        <f t="shared" si="26"/>
        <v>0.87291030629936428</v>
      </c>
    </row>
    <row r="375" spans="1:20" x14ac:dyDescent="0.25">
      <c r="A375" s="7">
        <v>37356</v>
      </c>
      <c r="B375" s="5">
        <v>3.79</v>
      </c>
      <c r="C375" s="5">
        <v>3.89</v>
      </c>
      <c r="D375" s="5"/>
      <c r="E375" s="7">
        <v>37356</v>
      </c>
      <c r="F375" s="5">
        <v>0.88</v>
      </c>
      <c r="G375" s="5">
        <v>0.88049999999999995</v>
      </c>
      <c r="H375" s="5"/>
      <c r="I375" s="7">
        <v>37356</v>
      </c>
      <c r="J375" s="5">
        <v>-92.5</v>
      </c>
      <c r="K375" s="5">
        <v>-91.25</v>
      </c>
      <c r="L375" s="5"/>
      <c r="M375" s="8">
        <v>37356</v>
      </c>
      <c r="N375" s="9">
        <v>2.74</v>
      </c>
      <c r="O375" s="9">
        <v>2.84</v>
      </c>
      <c r="P375" s="5"/>
      <c r="Q375">
        <f t="shared" si="23"/>
        <v>0.87075000000000002</v>
      </c>
      <c r="R375">
        <f t="shared" si="24"/>
        <v>0.8713749999999999</v>
      </c>
      <c r="S375">
        <f t="shared" si="25"/>
        <v>0.87025892771200331</v>
      </c>
      <c r="T375">
        <f t="shared" si="26"/>
        <v>0.87244069756238551</v>
      </c>
    </row>
    <row r="376" spans="1:20" x14ac:dyDescent="0.25">
      <c r="A376" s="7">
        <v>37357</v>
      </c>
      <c r="B376" s="5">
        <v>3.79</v>
      </c>
      <c r="C376" s="5">
        <v>3.89</v>
      </c>
      <c r="D376" s="5"/>
      <c r="E376" s="7">
        <v>37357</v>
      </c>
      <c r="F376" s="5">
        <v>0.88229999999999997</v>
      </c>
      <c r="G376" s="5">
        <v>0.88280000000000003</v>
      </c>
      <c r="H376" s="5"/>
      <c r="I376" s="7">
        <v>37357</v>
      </c>
      <c r="J376" s="5">
        <v>-93</v>
      </c>
      <c r="K376" s="5">
        <v>-92</v>
      </c>
      <c r="L376" s="5"/>
      <c r="M376" s="8">
        <v>37357</v>
      </c>
      <c r="N376" s="9">
        <v>2.73</v>
      </c>
      <c r="O376" s="9">
        <v>2.83</v>
      </c>
      <c r="P376" s="5"/>
      <c r="Q376">
        <f t="shared" si="23"/>
        <v>0.873</v>
      </c>
      <c r="R376">
        <f t="shared" si="24"/>
        <v>0.87360000000000004</v>
      </c>
      <c r="S376">
        <f t="shared" si="25"/>
        <v>0.87244854172682662</v>
      </c>
      <c r="T376">
        <f t="shared" si="26"/>
        <v>0.87463458907409186</v>
      </c>
    </row>
    <row r="377" spans="1:20" x14ac:dyDescent="0.25">
      <c r="A377" s="7">
        <v>37358</v>
      </c>
      <c r="B377" s="5">
        <v>3.79</v>
      </c>
      <c r="C377" s="5">
        <v>3.89</v>
      </c>
      <c r="D377" s="5"/>
      <c r="E377" s="7">
        <v>37358</v>
      </c>
      <c r="F377" s="5">
        <v>0.87980000000000003</v>
      </c>
      <c r="G377" s="5">
        <v>0.88060000000000005</v>
      </c>
      <c r="H377" s="5"/>
      <c r="I377" s="7">
        <v>37358</v>
      </c>
      <c r="J377" s="5">
        <v>-94</v>
      </c>
      <c r="K377" s="5">
        <v>-92.75</v>
      </c>
      <c r="L377" s="5"/>
      <c r="M377" s="8">
        <v>37358</v>
      </c>
      <c r="N377" s="9">
        <v>2.67</v>
      </c>
      <c r="O377" s="9">
        <v>2.77</v>
      </c>
      <c r="P377" s="5"/>
      <c r="Q377">
        <f t="shared" si="23"/>
        <v>0.87040000000000006</v>
      </c>
      <c r="R377">
        <f t="shared" si="24"/>
        <v>0.87132500000000002</v>
      </c>
      <c r="S377">
        <f t="shared" si="25"/>
        <v>0.86946834151506414</v>
      </c>
      <c r="T377">
        <f t="shared" si="26"/>
        <v>0.87194587147124014</v>
      </c>
    </row>
    <row r="378" spans="1:20" x14ac:dyDescent="0.25">
      <c r="A378" s="7">
        <v>37361</v>
      </c>
      <c r="B378" s="5">
        <v>3.74</v>
      </c>
      <c r="C378" s="5">
        <v>3.84</v>
      </c>
      <c r="D378" s="5"/>
      <c r="E378" s="7">
        <v>37361</v>
      </c>
      <c r="F378" s="5">
        <v>0.87909999999999999</v>
      </c>
      <c r="G378" s="5">
        <v>0.87949999999999995</v>
      </c>
      <c r="H378" s="5"/>
      <c r="I378" s="7">
        <v>37361</v>
      </c>
      <c r="J378" s="5">
        <v>-95</v>
      </c>
      <c r="K378" s="5">
        <v>-93.75</v>
      </c>
      <c r="L378" s="5"/>
      <c r="M378" s="8">
        <v>37361</v>
      </c>
      <c r="N378" s="9">
        <v>2.59</v>
      </c>
      <c r="O378" s="9">
        <v>2.71</v>
      </c>
      <c r="P378" s="5"/>
      <c r="Q378">
        <f t="shared" si="23"/>
        <v>0.86960000000000004</v>
      </c>
      <c r="R378">
        <f t="shared" si="24"/>
        <v>0.87012499999999993</v>
      </c>
      <c r="S378">
        <f t="shared" si="25"/>
        <v>0.86851761363636371</v>
      </c>
      <c r="T378">
        <f t="shared" si="26"/>
        <v>0.87076773664931539</v>
      </c>
    </row>
    <row r="379" spans="1:20" x14ac:dyDescent="0.25">
      <c r="A379" s="7">
        <v>37362</v>
      </c>
      <c r="B379" s="5">
        <v>3.81</v>
      </c>
      <c r="C379" s="5">
        <v>3.91</v>
      </c>
      <c r="D379" s="5"/>
      <c r="E379" s="7">
        <v>37362</v>
      </c>
      <c r="F379" s="5">
        <v>0.88239999999999996</v>
      </c>
      <c r="G379" s="5">
        <v>0.88290000000000002</v>
      </c>
      <c r="H379" s="5"/>
      <c r="I379" s="7">
        <v>37362</v>
      </c>
      <c r="J379" s="5">
        <v>-96.75</v>
      </c>
      <c r="K379" s="5">
        <v>-95.5</v>
      </c>
      <c r="L379" s="5"/>
      <c r="M379" s="8">
        <v>37362</v>
      </c>
      <c r="N379" s="9">
        <v>2.69</v>
      </c>
      <c r="O379" s="9">
        <v>2.79</v>
      </c>
      <c r="P379" s="5"/>
      <c r="Q379">
        <f t="shared" si="23"/>
        <v>0.87272499999999997</v>
      </c>
      <c r="R379">
        <f t="shared" si="24"/>
        <v>0.87335000000000007</v>
      </c>
      <c r="S379">
        <f t="shared" si="25"/>
        <v>0.87203980367625822</v>
      </c>
      <c r="T379">
        <f t="shared" si="26"/>
        <v>0.87422493979385418</v>
      </c>
    </row>
    <row r="380" spans="1:20" x14ac:dyDescent="0.25">
      <c r="A380" s="7">
        <v>37363</v>
      </c>
      <c r="B380" s="5">
        <v>3.76</v>
      </c>
      <c r="C380" s="5">
        <v>3.86</v>
      </c>
      <c r="D380" s="5"/>
      <c r="E380" s="7">
        <v>37363</v>
      </c>
      <c r="F380" s="5">
        <v>0.89029999999999998</v>
      </c>
      <c r="G380" s="5">
        <v>0.89070000000000005</v>
      </c>
      <c r="H380" s="5"/>
      <c r="I380" s="7">
        <v>37363</v>
      </c>
      <c r="J380" s="5">
        <v>-94</v>
      </c>
      <c r="K380" s="5">
        <v>-93</v>
      </c>
      <c r="L380" s="5"/>
      <c r="M380" s="8">
        <v>37363</v>
      </c>
      <c r="N380" s="9">
        <v>2.63</v>
      </c>
      <c r="O380" s="9">
        <v>2.73</v>
      </c>
      <c r="P380" s="5"/>
      <c r="Q380">
        <f t="shared" si="23"/>
        <v>0.88090000000000002</v>
      </c>
      <c r="R380">
        <f t="shared" si="24"/>
        <v>0.88140000000000007</v>
      </c>
      <c r="S380">
        <f t="shared" si="25"/>
        <v>0.87975629693818602</v>
      </c>
      <c r="T380">
        <f t="shared" si="26"/>
        <v>0.88185824016962233</v>
      </c>
    </row>
    <row r="381" spans="1:20" x14ac:dyDescent="0.25">
      <c r="A381" s="7">
        <v>37364</v>
      </c>
      <c r="B381" s="5">
        <v>3.76</v>
      </c>
      <c r="C381" s="5">
        <v>3.86</v>
      </c>
      <c r="D381" s="5"/>
      <c r="E381" s="7">
        <v>37364</v>
      </c>
      <c r="F381" s="5">
        <v>0.89100000000000001</v>
      </c>
      <c r="G381" s="5">
        <v>0.89129999999999998</v>
      </c>
      <c r="H381" s="5"/>
      <c r="I381" s="7">
        <v>37364</v>
      </c>
      <c r="J381" s="5">
        <v>-104</v>
      </c>
      <c r="K381" s="5">
        <v>-102</v>
      </c>
      <c r="L381" s="5"/>
      <c r="M381" s="8">
        <v>37364</v>
      </c>
      <c r="N381" s="9">
        <v>2.58</v>
      </c>
      <c r="O381" s="9">
        <v>2.68</v>
      </c>
      <c r="P381" s="5"/>
      <c r="Q381">
        <f t="shared" si="23"/>
        <v>0.88060000000000005</v>
      </c>
      <c r="R381">
        <f t="shared" si="24"/>
        <v>0.88109999999999999</v>
      </c>
      <c r="S381">
        <f t="shared" si="25"/>
        <v>0.88001906412478337</v>
      </c>
      <c r="T381">
        <f t="shared" si="26"/>
        <v>0.88202278334618334</v>
      </c>
    </row>
    <row r="382" spans="1:20" x14ac:dyDescent="0.25">
      <c r="A382" s="7">
        <v>37365</v>
      </c>
      <c r="B382" s="5">
        <v>3.75</v>
      </c>
      <c r="C382" s="5">
        <v>3.87</v>
      </c>
      <c r="D382" s="5"/>
      <c r="E382" s="7">
        <v>37365</v>
      </c>
      <c r="F382" s="5">
        <v>0.89200000000000002</v>
      </c>
      <c r="G382" s="5">
        <v>0.89249999999999996</v>
      </c>
      <c r="H382" s="5"/>
      <c r="I382" s="7">
        <v>37365</v>
      </c>
      <c r="J382" s="5">
        <v>-101.75</v>
      </c>
      <c r="K382" s="5">
        <v>-100.5</v>
      </c>
      <c r="L382" s="5"/>
      <c r="M382" s="8">
        <v>37365</v>
      </c>
      <c r="N382" s="9">
        <v>2.61</v>
      </c>
      <c r="O382" s="9">
        <v>2.73</v>
      </c>
      <c r="P382" s="5"/>
      <c r="Q382">
        <f t="shared" si="23"/>
        <v>0.88182499999999997</v>
      </c>
      <c r="R382">
        <f t="shared" si="24"/>
        <v>0.88244999999999996</v>
      </c>
      <c r="S382">
        <f t="shared" si="25"/>
        <v>0.88117955136227988</v>
      </c>
      <c r="T382">
        <f t="shared" si="26"/>
        <v>0.88372554216867472</v>
      </c>
    </row>
    <row r="383" spans="1:20" x14ac:dyDescent="0.25">
      <c r="A383" s="7">
        <v>37368</v>
      </c>
      <c r="B383" s="5">
        <v>3.75</v>
      </c>
      <c r="C383" s="5">
        <v>3.85</v>
      </c>
      <c r="D383" s="5"/>
      <c r="E383" s="7">
        <v>37368</v>
      </c>
      <c r="F383" s="5">
        <v>0.8891</v>
      </c>
      <c r="G383" s="5">
        <v>0.88959999999999995</v>
      </c>
      <c r="H383" s="5"/>
      <c r="I383" s="7">
        <v>37368</v>
      </c>
      <c r="J383" s="5">
        <v>-99.25</v>
      </c>
      <c r="K383" s="5">
        <v>-98</v>
      </c>
      <c r="L383" s="5"/>
      <c r="M383" s="8">
        <v>37368</v>
      </c>
      <c r="N383" s="9">
        <v>2.6</v>
      </c>
      <c r="O383" s="9">
        <v>2.7</v>
      </c>
      <c r="P383" s="5"/>
      <c r="Q383">
        <f t="shared" si="23"/>
        <v>0.87917500000000004</v>
      </c>
      <c r="R383">
        <f t="shared" si="24"/>
        <v>0.87979999999999992</v>
      </c>
      <c r="S383">
        <f t="shared" si="25"/>
        <v>0.87839826673086185</v>
      </c>
      <c r="T383">
        <f t="shared" si="26"/>
        <v>0.8805968192771082</v>
      </c>
    </row>
    <row r="384" spans="1:20" x14ac:dyDescent="0.25">
      <c r="A384" s="7">
        <v>37369</v>
      </c>
      <c r="B384" s="5">
        <v>3.72</v>
      </c>
      <c r="C384" s="5">
        <v>3.82</v>
      </c>
      <c r="D384" s="5"/>
      <c r="E384" s="7">
        <v>37369</v>
      </c>
      <c r="F384" s="5">
        <v>0.88849999999999996</v>
      </c>
      <c r="G384" s="5">
        <v>0.88900000000000001</v>
      </c>
      <c r="H384" s="5"/>
      <c r="I384" s="7">
        <v>37369</v>
      </c>
      <c r="J384" s="5">
        <v>-98</v>
      </c>
      <c r="K384" s="5">
        <v>-96</v>
      </c>
      <c r="L384" s="5"/>
      <c r="M384" s="8">
        <v>37369</v>
      </c>
      <c r="N384" s="9">
        <v>2.63</v>
      </c>
      <c r="O384" s="9">
        <v>2.73</v>
      </c>
      <c r="P384" s="5"/>
      <c r="Q384">
        <f t="shared" si="23"/>
        <v>0.87869999999999993</v>
      </c>
      <c r="R384">
        <f t="shared" si="24"/>
        <v>0.87939999999999996</v>
      </c>
      <c r="S384">
        <f t="shared" si="25"/>
        <v>0.87831588325948751</v>
      </c>
      <c r="T384">
        <f t="shared" si="26"/>
        <v>0.88051455842653314</v>
      </c>
    </row>
    <row r="385" spans="1:20" x14ac:dyDescent="0.25">
      <c r="A385" s="7">
        <v>37370</v>
      </c>
      <c r="B385" s="5">
        <v>3.72</v>
      </c>
      <c r="C385" s="5">
        <v>3.82</v>
      </c>
      <c r="D385" s="5"/>
      <c r="E385" s="7">
        <v>37370</v>
      </c>
      <c r="F385" s="5">
        <v>0.89259999999999995</v>
      </c>
      <c r="G385" s="5">
        <v>0.89339999999999997</v>
      </c>
      <c r="H385" s="5"/>
      <c r="I385" s="7">
        <v>37370</v>
      </c>
      <c r="J385" s="5">
        <v>-98</v>
      </c>
      <c r="K385" s="5">
        <v>-96</v>
      </c>
      <c r="L385" s="5"/>
      <c r="M385" s="8">
        <v>37370</v>
      </c>
      <c r="N385" s="9">
        <v>2.58</v>
      </c>
      <c r="O385" s="9">
        <v>2.68</v>
      </c>
      <c r="P385" s="5"/>
      <c r="Q385">
        <f t="shared" si="23"/>
        <v>0.88279999999999992</v>
      </c>
      <c r="R385">
        <f t="shared" si="24"/>
        <v>0.88379999999999992</v>
      </c>
      <c r="S385">
        <f t="shared" si="25"/>
        <v>0.88193900982469653</v>
      </c>
      <c r="T385">
        <f t="shared" si="26"/>
        <v>0.88444188198997309</v>
      </c>
    </row>
    <row r="386" spans="1:20" x14ac:dyDescent="0.25">
      <c r="A386" s="7">
        <v>37371</v>
      </c>
      <c r="B386" s="5">
        <v>3.66</v>
      </c>
      <c r="C386" s="5">
        <v>3.76</v>
      </c>
      <c r="D386" s="5"/>
      <c r="E386" s="7">
        <v>37371</v>
      </c>
      <c r="F386" s="5">
        <v>0.89759999999999995</v>
      </c>
      <c r="G386" s="5">
        <v>0.89810000000000001</v>
      </c>
      <c r="H386" s="5"/>
      <c r="I386" s="7">
        <v>37371</v>
      </c>
      <c r="J386" s="5">
        <v>-98.25</v>
      </c>
      <c r="K386" s="5">
        <v>-97</v>
      </c>
      <c r="L386" s="5"/>
      <c r="M386" s="8">
        <v>37371</v>
      </c>
      <c r="N386" s="9">
        <v>2.57</v>
      </c>
      <c r="O386" s="9">
        <v>2.67</v>
      </c>
      <c r="P386" s="5"/>
      <c r="Q386">
        <f t="shared" si="23"/>
        <v>0.88777499999999998</v>
      </c>
      <c r="R386">
        <f t="shared" si="24"/>
        <v>0.88839999999999997</v>
      </c>
      <c r="S386">
        <f t="shared" si="25"/>
        <v>0.88730562837316873</v>
      </c>
      <c r="T386">
        <f t="shared" si="26"/>
        <v>0.88952273779664293</v>
      </c>
    </row>
    <row r="387" spans="1:20" x14ac:dyDescent="0.25">
      <c r="A387" s="7">
        <v>37372</v>
      </c>
      <c r="B387" s="5">
        <v>3.68</v>
      </c>
      <c r="C387" s="5">
        <v>3.81</v>
      </c>
      <c r="D387" s="5"/>
      <c r="E387" s="7">
        <v>37372</v>
      </c>
      <c r="F387" s="5">
        <v>0.90149999999999997</v>
      </c>
      <c r="G387" s="5">
        <v>0.90200000000000002</v>
      </c>
      <c r="H387" s="5"/>
      <c r="I387" s="7">
        <v>37372</v>
      </c>
      <c r="J387" s="5">
        <v>-100</v>
      </c>
      <c r="K387" s="5">
        <v>-99</v>
      </c>
      <c r="L387" s="5"/>
      <c r="M387" s="8">
        <v>37372</v>
      </c>
      <c r="N387" s="9">
        <v>2.5</v>
      </c>
      <c r="O387" s="9">
        <v>2.6</v>
      </c>
      <c r="P387" s="5"/>
      <c r="Q387">
        <f t="shared" si="23"/>
        <v>0.89149999999999996</v>
      </c>
      <c r="R387">
        <f t="shared" si="24"/>
        <v>0.8921</v>
      </c>
      <c r="S387">
        <f t="shared" si="25"/>
        <v>0.89012378383585378</v>
      </c>
      <c r="T387">
        <f t="shared" si="26"/>
        <v>0.89260416666666675</v>
      </c>
    </row>
    <row r="388" spans="1:20" x14ac:dyDescent="0.25">
      <c r="A388" s="7">
        <v>37375</v>
      </c>
      <c r="B388" s="5">
        <v>3.69</v>
      </c>
      <c r="C388" s="5">
        <v>3.79</v>
      </c>
      <c r="D388" s="5"/>
      <c r="E388" s="7">
        <v>37375</v>
      </c>
      <c r="F388" s="5">
        <v>0.90380000000000005</v>
      </c>
      <c r="G388" s="5">
        <v>0.90429999999999999</v>
      </c>
      <c r="H388" s="5"/>
      <c r="I388" s="7">
        <v>37375</v>
      </c>
      <c r="J388" s="5">
        <v>-103</v>
      </c>
      <c r="K388" s="5">
        <v>-102</v>
      </c>
      <c r="L388" s="5"/>
      <c r="M388" s="8">
        <v>37375</v>
      </c>
      <c r="N388" s="9">
        <v>2.5499999999999998</v>
      </c>
      <c r="O388" s="9">
        <v>2.65</v>
      </c>
      <c r="P388" s="5"/>
      <c r="Q388">
        <f t="shared" si="23"/>
        <v>0.89350000000000007</v>
      </c>
      <c r="R388">
        <f t="shared" si="24"/>
        <v>0.89410000000000001</v>
      </c>
      <c r="S388">
        <f t="shared" si="25"/>
        <v>0.89300211966470766</v>
      </c>
      <c r="T388">
        <f t="shared" si="26"/>
        <v>0.89522996431671331</v>
      </c>
    </row>
    <row r="389" spans="1:20" x14ac:dyDescent="0.25">
      <c r="A389" s="7">
        <v>37376</v>
      </c>
      <c r="B389" s="5">
        <v>3.68</v>
      </c>
      <c r="C389" s="5">
        <v>3.78</v>
      </c>
      <c r="D389" s="5"/>
      <c r="E389" s="7">
        <v>37376</v>
      </c>
      <c r="F389" s="5">
        <v>0.9</v>
      </c>
      <c r="G389" s="5">
        <v>0.90049999999999997</v>
      </c>
      <c r="H389" s="5"/>
      <c r="I389" s="7">
        <v>37376</v>
      </c>
      <c r="J389" s="5">
        <v>-101</v>
      </c>
      <c r="K389" s="5">
        <v>-100</v>
      </c>
      <c r="L389" s="5"/>
      <c r="M389" s="8">
        <v>37376</v>
      </c>
      <c r="N389" s="9">
        <v>2.54</v>
      </c>
      <c r="O389" s="9">
        <v>2.64</v>
      </c>
      <c r="P389" s="5"/>
      <c r="Q389">
        <f t="shared" si="23"/>
        <v>0.88990000000000002</v>
      </c>
      <c r="R389">
        <f t="shared" si="24"/>
        <v>0.89049999999999996</v>
      </c>
      <c r="S389">
        <f t="shared" si="25"/>
        <v>0.88924648294469077</v>
      </c>
      <c r="T389">
        <f t="shared" si="26"/>
        <v>0.89146720679012337</v>
      </c>
    </row>
    <row r="390" spans="1:20" x14ac:dyDescent="0.25">
      <c r="A390" s="7">
        <v>37377</v>
      </c>
      <c r="B390" s="5">
        <v>3.68</v>
      </c>
      <c r="C390" s="5">
        <v>3.78</v>
      </c>
      <c r="D390" s="5"/>
      <c r="E390" s="7">
        <v>37377</v>
      </c>
      <c r="F390" s="5">
        <v>0.90620000000000001</v>
      </c>
      <c r="G390" s="5">
        <v>0.90669999999999995</v>
      </c>
      <c r="H390" s="5"/>
      <c r="I390" s="7">
        <v>37377</v>
      </c>
      <c r="J390" s="5">
        <v>-101.5</v>
      </c>
      <c r="K390" s="5">
        <v>-100.25</v>
      </c>
      <c r="L390" s="5"/>
      <c r="M390" s="8">
        <v>37377</v>
      </c>
      <c r="N390" s="9">
        <v>2.5499999999999998</v>
      </c>
      <c r="O390" s="9">
        <v>2.65</v>
      </c>
      <c r="P390" s="5"/>
      <c r="Q390">
        <f t="shared" si="23"/>
        <v>0.89605000000000001</v>
      </c>
      <c r="R390">
        <f t="shared" si="24"/>
        <v>0.896675</v>
      </c>
      <c r="S390">
        <f t="shared" si="25"/>
        <v>0.89545972248988248</v>
      </c>
      <c r="T390">
        <f t="shared" si="26"/>
        <v>0.89769246720679008</v>
      </c>
    </row>
    <row r="391" spans="1:20" x14ac:dyDescent="0.25">
      <c r="A391" s="7">
        <v>37378</v>
      </c>
      <c r="B391" s="5">
        <v>3.77</v>
      </c>
      <c r="C391" s="5">
        <v>3.89</v>
      </c>
      <c r="D391" s="5"/>
      <c r="E391" s="7">
        <v>37378</v>
      </c>
      <c r="F391" s="5">
        <v>0.90300000000000002</v>
      </c>
      <c r="G391" s="5">
        <v>0.90349999999999997</v>
      </c>
      <c r="H391" s="5"/>
      <c r="I391" s="7">
        <v>37378</v>
      </c>
      <c r="J391" s="5">
        <v>-108.1</v>
      </c>
      <c r="K391" s="5">
        <v>-106.1</v>
      </c>
      <c r="L391" s="5"/>
      <c r="M391" s="8">
        <v>37378</v>
      </c>
      <c r="N391" s="9">
        <v>2.5499999999999998</v>
      </c>
      <c r="O391" s="9">
        <v>2.67</v>
      </c>
      <c r="P391" s="5"/>
      <c r="Q391">
        <f t="shared" si="23"/>
        <v>0.89219000000000004</v>
      </c>
      <c r="R391">
        <f t="shared" si="24"/>
        <v>0.89288999999999996</v>
      </c>
      <c r="S391">
        <f t="shared" si="25"/>
        <v>0.89135287323130252</v>
      </c>
      <c r="T391">
        <f t="shared" si="26"/>
        <v>0.89392256914329749</v>
      </c>
    </row>
    <row r="392" spans="1:20" x14ac:dyDescent="0.25">
      <c r="A392" s="7">
        <v>37379</v>
      </c>
      <c r="B392" s="5">
        <v>3.76</v>
      </c>
      <c r="C392" s="5">
        <v>3.86</v>
      </c>
      <c r="D392" s="5"/>
      <c r="E392" s="7">
        <v>37379</v>
      </c>
      <c r="F392" s="5">
        <v>0.91710000000000003</v>
      </c>
      <c r="G392" s="5">
        <v>0.91749999999999998</v>
      </c>
      <c r="H392" s="5"/>
      <c r="I392" s="7">
        <v>37379</v>
      </c>
      <c r="J392" s="5">
        <v>-113.75</v>
      </c>
      <c r="K392" s="5">
        <v>-112.5</v>
      </c>
      <c r="L392" s="5"/>
      <c r="M392" s="8">
        <v>37379</v>
      </c>
      <c r="N392" s="9">
        <v>2.5</v>
      </c>
      <c r="O392" s="9">
        <v>2.6</v>
      </c>
      <c r="P392" s="5"/>
      <c r="Q392">
        <f t="shared" si="23"/>
        <v>0.905725</v>
      </c>
      <c r="R392">
        <f t="shared" si="24"/>
        <v>0.90625</v>
      </c>
      <c r="S392">
        <f t="shared" si="25"/>
        <v>0.90509098786828412</v>
      </c>
      <c r="T392">
        <f t="shared" si="26"/>
        <v>0.90724267540478021</v>
      </c>
    </row>
    <row r="393" spans="1:20" x14ac:dyDescent="0.25">
      <c r="A393" s="7">
        <v>37382</v>
      </c>
      <c r="B393" s="5">
        <v>3.74</v>
      </c>
      <c r="C393" s="5">
        <v>3.84</v>
      </c>
      <c r="D393" s="5"/>
      <c r="E393" s="7">
        <v>37382</v>
      </c>
      <c r="F393" s="5">
        <v>0.91820000000000002</v>
      </c>
      <c r="G393" s="5">
        <v>0.91869999999999996</v>
      </c>
      <c r="H393" s="5"/>
      <c r="I393" s="7">
        <v>37382</v>
      </c>
      <c r="J393" s="5">
        <v>-112.5</v>
      </c>
      <c r="K393" s="5">
        <v>-110.5</v>
      </c>
      <c r="L393" s="5"/>
      <c r="M393" s="8">
        <v>37382</v>
      </c>
      <c r="N393" s="9">
        <v>2.48</v>
      </c>
      <c r="O393" s="9">
        <v>2.58</v>
      </c>
      <c r="P393" s="5"/>
      <c r="Q393">
        <f t="shared" si="23"/>
        <v>0.90695000000000003</v>
      </c>
      <c r="R393">
        <f t="shared" si="24"/>
        <v>0.90764999999999996</v>
      </c>
      <c r="S393">
        <f t="shared" si="25"/>
        <v>0.90617426810477653</v>
      </c>
      <c r="T393">
        <f t="shared" si="26"/>
        <v>0.90842727973780601</v>
      </c>
    </row>
    <row r="394" spans="1:20" x14ac:dyDescent="0.25">
      <c r="A394" s="7">
        <v>37383</v>
      </c>
      <c r="B394" s="5">
        <v>3.72</v>
      </c>
      <c r="C394" s="5">
        <v>3.82</v>
      </c>
      <c r="D394" s="5"/>
      <c r="E394" s="7">
        <v>37383</v>
      </c>
      <c r="F394" s="5">
        <v>0.91490000000000005</v>
      </c>
      <c r="G394" s="5">
        <v>0.91569999999999996</v>
      </c>
      <c r="H394" s="5"/>
      <c r="I394" s="7">
        <v>37383</v>
      </c>
      <c r="J394" s="5">
        <v>-118.1</v>
      </c>
      <c r="K394" s="5">
        <v>-116.1</v>
      </c>
      <c r="L394" s="5"/>
      <c r="M394" s="8">
        <v>37383</v>
      </c>
      <c r="N394" s="9">
        <v>2.41</v>
      </c>
      <c r="O394" s="9">
        <v>2.5099999999999998</v>
      </c>
      <c r="P394" s="5"/>
      <c r="Q394">
        <f t="shared" si="23"/>
        <v>0.90309000000000006</v>
      </c>
      <c r="R394">
        <f t="shared" si="24"/>
        <v>0.90408999999999995</v>
      </c>
      <c r="S394">
        <f t="shared" si="25"/>
        <v>0.90247456174147567</v>
      </c>
      <c r="T394">
        <f t="shared" si="26"/>
        <v>0.90501742190512913</v>
      </c>
    </row>
    <row r="395" spans="1:20" x14ac:dyDescent="0.25">
      <c r="A395" s="7">
        <v>37384</v>
      </c>
      <c r="B395" s="5">
        <v>3.77</v>
      </c>
      <c r="C395" s="5">
        <v>3.87</v>
      </c>
      <c r="D395" s="5"/>
      <c r="E395" s="7">
        <v>37384</v>
      </c>
      <c r="F395" s="5">
        <v>0.90449999999999997</v>
      </c>
      <c r="G395" s="5">
        <v>0.90480000000000005</v>
      </c>
      <c r="H395" s="5"/>
      <c r="I395" s="7">
        <v>37384</v>
      </c>
      <c r="J395" s="5">
        <v>-109</v>
      </c>
      <c r="K395" s="5">
        <v>-108</v>
      </c>
      <c r="L395" s="5"/>
      <c r="M395" s="8">
        <v>37384</v>
      </c>
      <c r="N395" s="9">
        <v>2.61</v>
      </c>
      <c r="O395" s="9">
        <v>2.71</v>
      </c>
      <c r="P395" s="5"/>
      <c r="Q395">
        <f t="shared" si="23"/>
        <v>0.89359999999999995</v>
      </c>
      <c r="R395">
        <f t="shared" si="24"/>
        <v>0.89400000000000002</v>
      </c>
      <c r="S395">
        <f t="shared" si="25"/>
        <v>0.89352791951477806</v>
      </c>
      <c r="T395">
        <f t="shared" si="26"/>
        <v>0.89555755998843589</v>
      </c>
    </row>
    <row r="396" spans="1:20" x14ac:dyDescent="0.25">
      <c r="A396" s="7">
        <v>37385</v>
      </c>
      <c r="B396" s="5">
        <v>3.83</v>
      </c>
      <c r="C396" s="5">
        <v>3.93</v>
      </c>
      <c r="D396" s="5"/>
      <c r="E396" s="7">
        <v>37385</v>
      </c>
      <c r="F396" s="5">
        <v>0.9093</v>
      </c>
      <c r="G396" s="5">
        <v>0.90980000000000005</v>
      </c>
      <c r="H396" s="5"/>
      <c r="I396" s="7">
        <v>37385</v>
      </c>
      <c r="J396" s="5">
        <v>-115.5</v>
      </c>
      <c r="K396" s="5">
        <v>-113.5</v>
      </c>
      <c r="L396" s="5"/>
      <c r="M396" s="8">
        <v>37385</v>
      </c>
      <c r="N396" s="9">
        <v>2.52</v>
      </c>
      <c r="O396" s="9">
        <v>2.62</v>
      </c>
      <c r="P396" s="5"/>
      <c r="Q396">
        <f t="shared" ref="Q396:Q459" si="27">J396/10000+F396</f>
        <v>0.89775000000000005</v>
      </c>
      <c r="R396">
        <f t="shared" ref="R396:R459" si="28">K396/10000+G396</f>
        <v>0.89845000000000008</v>
      </c>
      <c r="S396">
        <f t="shared" ref="S396:S459" si="29">F396*(1+N396%)/(1+C396%)</f>
        <v>0.89696368709708463</v>
      </c>
      <c r="T396">
        <f t="shared" ref="T396:T459" si="30">G396*(1+O396%)/(1+B396%)</f>
        <v>0.89919749590677078</v>
      </c>
    </row>
    <row r="397" spans="1:20" x14ac:dyDescent="0.25">
      <c r="A397" s="7">
        <v>37386</v>
      </c>
      <c r="B397" s="5">
        <v>3.85</v>
      </c>
      <c r="C397" s="5">
        <v>3.95</v>
      </c>
      <c r="D397" s="5"/>
      <c r="E397" s="7">
        <v>37386</v>
      </c>
      <c r="F397" s="5">
        <v>0.91369999999999996</v>
      </c>
      <c r="G397" s="5">
        <v>0.91420000000000001</v>
      </c>
      <c r="H397" s="5"/>
      <c r="I397" s="7">
        <v>37386</v>
      </c>
      <c r="J397" s="5">
        <v>-125.5</v>
      </c>
      <c r="K397" s="5">
        <v>-123.5</v>
      </c>
      <c r="L397" s="5"/>
      <c r="M397" s="8">
        <v>37386</v>
      </c>
      <c r="N397" s="9">
        <v>2.4500000000000002</v>
      </c>
      <c r="O397" s="9">
        <v>2.5499999999999998</v>
      </c>
      <c r="P397" s="5"/>
      <c r="Q397">
        <f t="shared" si="27"/>
        <v>0.90115000000000001</v>
      </c>
      <c r="R397">
        <f t="shared" si="28"/>
        <v>0.90185000000000004</v>
      </c>
      <c r="S397">
        <f t="shared" si="29"/>
        <v>0.90051529581529566</v>
      </c>
      <c r="T397">
        <f t="shared" si="30"/>
        <v>0.90275599422243624</v>
      </c>
    </row>
    <row r="398" spans="1:20" x14ac:dyDescent="0.25">
      <c r="A398" s="7">
        <v>37389</v>
      </c>
      <c r="B398" s="5">
        <v>3.85</v>
      </c>
      <c r="C398" s="5">
        <v>3.95</v>
      </c>
      <c r="D398" s="5"/>
      <c r="E398" s="7">
        <v>37389</v>
      </c>
      <c r="F398" s="5">
        <v>0.9113</v>
      </c>
      <c r="G398" s="5">
        <v>0.91180000000000005</v>
      </c>
      <c r="H398" s="5"/>
      <c r="I398" s="7">
        <v>37389</v>
      </c>
      <c r="J398" s="5">
        <v>-122.5</v>
      </c>
      <c r="K398" s="5">
        <v>-120.5</v>
      </c>
      <c r="L398" s="5"/>
      <c r="M398" s="8">
        <v>37389</v>
      </c>
      <c r="N398" s="9">
        <v>2.5299999999999998</v>
      </c>
      <c r="O398" s="9">
        <v>2.63</v>
      </c>
      <c r="P398" s="5"/>
      <c r="Q398">
        <f t="shared" si="27"/>
        <v>0.89905000000000002</v>
      </c>
      <c r="R398">
        <f t="shared" si="28"/>
        <v>0.89975000000000005</v>
      </c>
      <c r="S398">
        <f t="shared" si="29"/>
        <v>0.898851265031265</v>
      </c>
      <c r="T398">
        <f t="shared" si="30"/>
        <v>0.90108843524313931</v>
      </c>
    </row>
    <row r="399" spans="1:20" x14ac:dyDescent="0.25">
      <c r="A399" s="7">
        <v>37390</v>
      </c>
      <c r="B399" s="5">
        <v>3.96</v>
      </c>
      <c r="C399" s="5">
        <v>4.0599999999999996</v>
      </c>
      <c r="D399" s="5"/>
      <c r="E399" s="7">
        <v>37390</v>
      </c>
      <c r="F399" s="5">
        <v>0.90239999999999998</v>
      </c>
      <c r="G399" s="5">
        <v>0.90290000000000004</v>
      </c>
      <c r="H399" s="5"/>
      <c r="I399" s="7">
        <v>37390</v>
      </c>
      <c r="J399" s="5">
        <v>-118.5</v>
      </c>
      <c r="K399" s="5">
        <v>-116.5</v>
      </c>
      <c r="L399" s="5"/>
      <c r="M399" s="8">
        <v>37390</v>
      </c>
      <c r="N399" s="9">
        <v>2.64</v>
      </c>
      <c r="O399" s="9">
        <v>2.74</v>
      </c>
      <c r="P399" s="5"/>
      <c r="Q399">
        <f t="shared" si="27"/>
        <v>0.89054999999999995</v>
      </c>
      <c r="R399">
        <f t="shared" si="28"/>
        <v>0.89124999999999999</v>
      </c>
      <c r="S399">
        <f t="shared" si="29"/>
        <v>0.89008587353449931</v>
      </c>
      <c r="T399">
        <f t="shared" si="30"/>
        <v>0.89230421315890729</v>
      </c>
    </row>
    <row r="400" spans="1:20" x14ac:dyDescent="0.25">
      <c r="A400" s="7">
        <v>37391</v>
      </c>
      <c r="B400" s="5">
        <v>3.95</v>
      </c>
      <c r="C400" s="5">
        <v>4.05</v>
      </c>
      <c r="D400" s="5"/>
      <c r="E400" s="7">
        <v>37391</v>
      </c>
      <c r="F400" s="5">
        <v>0.9123</v>
      </c>
      <c r="G400" s="5">
        <v>0.91279999999999994</v>
      </c>
      <c r="H400" s="5"/>
      <c r="I400" s="7">
        <v>37391</v>
      </c>
      <c r="J400" s="5">
        <v>-120</v>
      </c>
      <c r="K400" s="5">
        <v>-118</v>
      </c>
      <c r="L400" s="5"/>
      <c r="M400" s="8">
        <v>37391</v>
      </c>
      <c r="N400" s="9">
        <v>2.6</v>
      </c>
      <c r="O400" s="9">
        <v>2.7</v>
      </c>
      <c r="P400" s="5"/>
      <c r="Q400">
        <f t="shared" si="27"/>
        <v>0.90029999999999999</v>
      </c>
      <c r="R400">
        <f t="shared" si="28"/>
        <v>0.90099999999999991</v>
      </c>
      <c r="S400">
        <f t="shared" si="29"/>
        <v>0.89958654493032209</v>
      </c>
      <c r="T400">
        <f t="shared" si="30"/>
        <v>0.90182356902356886</v>
      </c>
    </row>
    <row r="401" spans="1:20" x14ac:dyDescent="0.25">
      <c r="A401" s="7">
        <v>37392</v>
      </c>
      <c r="B401" s="5">
        <v>3.93</v>
      </c>
      <c r="C401" s="5">
        <v>4.03</v>
      </c>
      <c r="D401" s="5"/>
      <c r="E401" s="7">
        <v>37392</v>
      </c>
      <c r="F401" s="5">
        <v>0.91120000000000001</v>
      </c>
      <c r="G401" s="5">
        <v>0.91159999999999997</v>
      </c>
      <c r="H401" s="5"/>
      <c r="I401" s="7">
        <v>37392</v>
      </c>
      <c r="J401" s="5">
        <v>-128.5</v>
      </c>
      <c r="K401" s="5">
        <v>-125</v>
      </c>
      <c r="L401" s="5"/>
      <c r="M401" s="8">
        <v>37392</v>
      </c>
      <c r="N401" s="9">
        <v>2.56</v>
      </c>
      <c r="O401" s="9">
        <v>2.66</v>
      </c>
      <c r="P401" s="5"/>
      <c r="Q401">
        <f t="shared" si="27"/>
        <v>0.89834999999999998</v>
      </c>
      <c r="R401">
        <f t="shared" si="28"/>
        <v>0.89910000000000001</v>
      </c>
      <c r="S401">
        <f t="shared" si="29"/>
        <v>0.89832425261943671</v>
      </c>
      <c r="T401">
        <f t="shared" si="30"/>
        <v>0.90046046377369382</v>
      </c>
    </row>
    <row r="402" spans="1:20" x14ac:dyDescent="0.25">
      <c r="A402" s="7">
        <v>37393</v>
      </c>
      <c r="B402" s="5">
        <v>4.04</v>
      </c>
      <c r="C402" s="5">
        <v>4.17</v>
      </c>
      <c r="D402" s="5"/>
      <c r="E402" s="7">
        <v>37393</v>
      </c>
      <c r="F402" s="5">
        <v>0.92030000000000001</v>
      </c>
      <c r="G402" s="5">
        <v>0.92069999999999996</v>
      </c>
      <c r="H402" s="5"/>
      <c r="I402" s="7">
        <v>37393</v>
      </c>
      <c r="J402" s="5">
        <v>-124</v>
      </c>
      <c r="K402" s="5">
        <v>-123</v>
      </c>
      <c r="L402" s="5"/>
      <c r="M402" s="8">
        <v>37393</v>
      </c>
      <c r="N402" s="9">
        <v>2.59</v>
      </c>
      <c r="O402" s="9">
        <v>2.71</v>
      </c>
      <c r="P402" s="5"/>
      <c r="Q402">
        <f t="shared" si="27"/>
        <v>0.90790000000000004</v>
      </c>
      <c r="R402">
        <f t="shared" si="28"/>
        <v>0.90839999999999999</v>
      </c>
      <c r="S402">
        <f t="shared" si="29"/>
        <v>0.90634133627723912</v>
      </c>
      <c r="T402">
        <f t="shared" si="30"/>
        <v>0.90893019031141853</v>
      </c>
    </row>
    <row r="403" spans="1:20" x14ac:dyDescent="0.25">
      <c r="A403" s="7">
        <v>37396</v>
      </c>
      <c r="B403" s="5">
        <v>3.99</v>
      </c>
      <c r="C403" s="5">
        <v>4.07</v>
      </c>
      <c r="D403" s="5"/>
      <c r="E403" s="7">
        <v>37396</v>
      </c>
      <c r="F403" s="5">
        <v>0.92110000000000003</v>
      </c>
      <c r="G403" s="5">
        <v>0.92149999999999999</v>
      </c>
      <c r="H403" s="5"/>
      <c r="I403" s="7">
        <v>37396</v>
      </c>
      <c r="J403" s="5">
        <v>-125.75</v>
      </c>
      <c r="K403" s="5">
        <v>-124.5</v>
      </c>
      <c r="L403" s="5"/>
      <c r="M403" s="8">
        <v>37396</v>
      </c>
      <c r="N403" s="9">
        <v>2.66</v>
      </c>
      <c r="O403" s="9">
        <v>2.76</v>
      </c>
      <c r="P403" s="5"/>
      <c r="Q403">
        <f t="shared" si="27"/>
        <v>0.90852500000000003</v>
      </c>
      <c r="R403">
        <f t="shared" si="28"/>
        <v>0.90905000000000002</v>
      </c>
      <c r="S403">
        <f t="shared" si="29"/>
        <v>0.90862040933986743</v>
      </c>
      <c r="T403">
        <f t="shared" si="30"/>
        <v>0.91060044235022597</v>
      </c>
    </row>
    <row r="404" spans="1:20" x14ac:dyDescent="0.25">
      <c r="A404" s="7">
        <v>37397</v>
      </c>
      <c r="B404" s="5">
        <v>3.9</v>
      </c>
      <c r="C404" s="5">
        <v>4</v>
      </c>
      <c r="D404" s="5"/>
      <c r="E404" s="7">
        <v>37397</v>
      </c>
      <c r="F404" s="5">
        <v>0.92</v>
      </c>
      <c r="G404" s="5">
        <v>0.9204</v>
      </c>
      <c r="H404" s="5"/>
      <c r="I404" s="7">
        <v>37397</v>
      </c>
      <c r="J404" s="5">
        <v>-123.25</v>
      </c>
      <c r="K404" s="5">
        <v>-122</v>
      </c>
      <c r="L404" s="5"/>
      <c r="M404" s="8">
        <v>37397</v>
      </c>
      <c r="N404" s="9">
        <v>2.52</v>
      </c>
      <c r="O404" s="9">
        <v>2.62</v>
      </c>
      <c r="P404" s="5"/>
      <c r="Q404">
        <f t="shared" si="27"/>
        <v>0.90767500000000001</v>
      </c>
      <c r="R404">
        <f t="shared" si="28"/>
        <v>0.90820000000000001</v>
      </c>
      <c r="S404">
        <f t="shared" si="29"/>
        <v>0.90690769230769219</v>
      </c>
      <c r="T404">
        <f t="shared" si="30"/>
        <v>0.90906109720885475</v>
      </c>
    </row>
    <row r="405" spans="1:20" x14ac:dyDescent="0.25">
      <c r="A405" s="7">
        <v>37398</v>
      </c>
      <c r="B405" s="5">
        <v>3.88</v>
      </c>
      <c r="C405" s="5">
        <v>3.98</v>
      </c>
      <c r="D405" s="5"/>
      <c r="E405" s="7">
        <v>37398</v>
      </c>
      <c r="F405" s="5">
        <v>0.92559999999999998</v>
      </c>
      <c r="G405" s="5">
        <v>0.92589999999999995</v>
      </c>
      <c r="H405" s="5"/>
      <c r="I405" s="7">
        <v>37398</v>
      </c>
      <c r="J405" s="5">
        <v>-123</v>
      </c>
      <c r="K405" s="5">
        <v>-121.75</v>
      </c>
      <c r="L405" s="5"/>
      <c r="M405" s="8">
        <v>37398</v>
      </c>
      <c r="N405" s="9">
        <v>2.5299999999999998</v>
      </c>
      <c r="O405" s="9">
        <v>2.63</v>
      </c>
      <c r="P405" s="5"/>
      <c r="Q405">
        <f t="shared" si="27"/>
        <v>0.9133</v>
      </c>
      <c r="R405">
        <f t="shared" si="28"/>
        <v>0.9137249999999999</v>
      </c>
      <c r="S405">
        <f t="shared" si="29"/>
        <v>0.9126925177918831</v>
      </c>
      <c r="T405">
        <f t="shared" si="30"/>
        <v>0.91475853869849821</v>
      </c>
    </row>
    <row r="406" spans="1:20" x14ac:dyDescent="0.25">
      <c r="A406" s="7">
        <v>37399</v>
      </c>
      <c r="B406" s="5">
        <v>3.9</v>
      </c>
      <c r="C406" s="5">
        <v>4</v>
      </c>
      <c r="D406" s="5"/>
      <c r="E406" s="7">
        <v>37399</v>
      </c>
      <c r="F406" s="5">
        <v>0.92059999999999997</v>
      </c>
      <c r="G406" s="5">
        <v>0.92159999999999997</v>
      </c>
      <c r="H406" s="5"/>
      <c r="I406" s="7">
        <v>37399</v>
      </c>
      <c r="J406" s="5">
        <v>-121</v>
      </c>
      <c r="K406" s="5">
        <v>-120</v>
      </c>
      <c r="L406" s="5"/>
      <c r="M406" s="8">
        <v>37399</v>
      </c>
      <c r="N406" s="9">
        <v>2.56</v>
      </c>
      <c r="O406" s="9">
        <v>2.66</v>
      </c>
      <c r="P406" s="5"/>
      <c r="Q406">
        <f t="shared" si="27"/>
        <v>0.90849999999999997</v>
      </c>
      <c r="R406">
        <f t="shared" si="28"/>
        <v>0.90959999999999996</v>
      </c>
      <c r="S406">
        <f t="shared" si="29"/>
        <v>0.90785323076923075</v>
      </c>
      <c r="T406">
        <f t="shared" si="30"/>
        <v>0.9106011164581328</v>
      </c>
    </row>
    <row r="407" spans="1:20" x14ac:dyDescent="0.25">
      <c r="A407" s="7">
        <v>37400</v>
      </c>
      <c r="B407" s="5">
        <v>3.89</v>
      </c>
      <c r="C407" s="5">
        <v>3.99</v>
      </c>
      <c r="D407" s="5"/>
      <c r="E407" s="7">
        <v>37400</v>
      </c>
      <c r="F407" s="5">
        <v>0.91979999999999995</v>
      </c>
      <c r="G407" s="5">
        <v>0.92079999999999995</v>
      </c>
      <c r="H407" s="5"/>
      <c r="I407" s="7">
        <v>37400</v>
      </c>
      <c r="J407" s="5">
        <v>-121</v>
      </c>
      <c r="K407" s="5">
        <v>-119</v>
      </c>
      <c r="L407" s="5"/>
      <c r="M407" s="8">
        <v>37400</v>
      </c>
      <c r="N407" s="9">
        <v>2.57</v>
      </c>
      <c r="O407" s="9">
        <v>2.67</v>
      </c>
      <c r="P407" s="5"/>
      <c r="Q407">
        <f t="shared" si="27"/>
        <v>0.90769999999999995</v>
      </c>
      <c r="R407">
        <f t="shared" si="28"/>
        <v>0.90889999999999993</v>
      </c>
      <c r="S407">
        <f t="shared" si="29"/>
        <v>0.90723998461390509</v>
      </c>
      <c r="T407">
        <f t="shared" si="30"/>
        <v>0.90998687072865536</v>
      </c>
    </row>
    <row r="408" spans="1:20" x14ac:dyDescent="0.25">
      <c r="A408" s="7">
        <v>37403</v>
      </c>
      <c r="B408" s="5">
        <v>3.93</v>
      </c>
      <c r="C408" s="5">
        <v>4.03</v>
      </c>
      <c r="D408" s="5"/>
      <c r="E408" s="7">
        <v>37403</v>
      </c>
      <c r="F408" s="5">
        <v>0.9204</v>
      </c>
      <c r="G408" s="5">
        <v>0.9214</v>
      </c>
      <c r="H408" s="5"/>
      <c r="I408" s="7">
        <v>37403</v>
      </c>
      <c r="J408" s="5">
        <v>-120</v>
      </c>
      <c r="K408" s="5">
        <v>-118</v>
      </c>
      <c r="L408" s="5"/>
      <c r="M408" s="8">
        <v>37403</v>
      </c>
      <c r="N408" s="9">
        <v>2.59</v>
      </c>
      <c r="O408" s="9">
        <v>2.69</v>
      </c>
      <c r="P408" s="5"/>
      <c r="Q408">
        <f t="shared" si="27"/>
        <v>0.90839999999999999</v>
      </c>
      <c r="R408">
        <f t="shared" si="28"/>
        <v>0.90959999999999996</v>
      </c>
      <c r="S408">
        <f t="shared" si="29"/>
        <v>0.90765967509372303</v>
      </c>
      <c r="T408">
        <f t="shared" si="30"/>
        <v>0.91040667757144234</v>
      </c>
    </row>
    <row r="409" spans="1:20" x14ac:dyDescent="0.25">
      <c r="A409" s="7">
        <v>37404</v>
      </c>
      <c r="B409" s="5">
        <v>3.93</v>
      </c>
      <c r="C409" s="5">
        <v>4.03</v>
      </c>
      <c r="D409" s="5"/>
      <c r="E409" s="7">
        <v>37404</v>
      </c>
      <c r="F409" s="5">
        <v>0.92769999999999997</v>
      </c>
      <c r="G409" s="5">
        <v>0.92869999999999997</v>
      </c>
      <c r="H409" s="5"/>
      <c r="I409" s="7">
        <v>37404</v>
      </c>
      <c r="J409" s="5">
        <v>-124</v>
      </c>
      <c r="K409" s="5">
        <v>-122</v>
      </c>
      <c r="L409" s="5"/>
      <c r="M409" s="8">
        <v>37404</v>
      </c>
      <c r="N409" s="9">
        <v>2.56</v>
      </c>
      <c r="O409" s="9">
        <v>2.66</v>
      </c>
      <c r="P409" s="5"/>
      <c r="Q409">
        <f t="shared" si="27"/>
        <v>0.9153</v>
      </c>
      <c r="R409">
        <f t="shared" si="28"/>
        <v>0.91649999999999998</v>
      </c>
      <c r="S409">
        <f t="shared" si="29"/>
        <v>0.91459109872152267</v>
      </c>
      <c r="T409">
        <f t="shared" si="30"/>
        <v>0.91735150582122582</v>
      </c>
    </row>
    <row r="410" spans="1:20" x14ac:dyDescent="0.25">
      <c r="A410" s="7">
        <v>37405</v>
      </c>
      <c r="B410" s="5">
        <v>3.9</v>
      </c>
      <c r="C410" s="5">
        <v>4</v>
      </c>
      <c r="D410" s="5"/>
      <c r="E410" s="7">
        <v>37405</v>
      </c>
      <c r="F410" s="5">
        <v>0.93430000000000002</v>
      </c>
      <c r="G410" s="5">
        <v>0.93530000000000002</v>
      </c>
      <c r="H410" s="5"/>
      <c r="I410" s="7">
        <v>37405</v>
      </c>
      <c r="J410" s="5">
        <v>-125</v>
      </c>
      <c r="K410" s="5">
        <v>-123</v>
      </c>
      <c r="L410" s="5"/>
      <c r="M410" s="8">
        <v>37405</v>
      </c>
      <c r="N410" s="9">
        <v>2.5299999999999998</v>
      </c>
      <c r="O410" s="9">
        <v>2.63</v>
      </c>
      <c r="P410" s="5"/>
      <c r="Q410">
        <f t="shared" si="27"/>
        <v>0.92180000000000006</v>
      </c>
      <c r="R410">
        <f t="shared" si="28"/>
        <v>0.92300000000000004</v>
      </c>
      <c r="S410">
        <f t="shared" si="29"/>
        <v>0.92109402884615388</v>
      </c>
      <c r="T410">
        <f t="shared" si="30"/>
        <v>0.92386755534167475</v>
      </c>
    </row>
    <row r="411" spans="1:20" x14ac:dyDescent="0.25">
      <c r="A411" s="7">
        <v>37406</v>
      </c>
      <c r="B411" s="5">
        <v>3.88</v>
      </c>
      <c r="C411" s="5">
        <v>3.98</v>
      </c>
      <c r="D411" s="5"/>
      <c r="E411" s="7">
        <v>37406</v>
      </c>
      <c r="F411" s="5">
        <v>0.93669999999999998</v>
      </c>
      <c r="G411" s="5">
        <v>0.93769999999999998</v>
      </c>
      <c r="H411" s="5"/>
      <c r="I411" s="7">
        <v>37406</v>
      </c>
      <c r="J411" s="5">
        <v>-127</v>
      </c>
      <c r="K411" s="5">
        <v>-126</v>
      </c>
      <c r="L411" s="5"/>
      <c r="M411" s="8">
        <v>37406</v>
      </c>
      <c r="N411" s="9">
        <v>2.52</v>
      </c>
      <c r="O411" s="9">
        <v>2.62</v>
      </c>
      <c r="P411" s="5"/>
      <c r="Q411">
        <f t="shared" si="27"/>
        <v>0.92399999999999993</v>
      </c>
      <c r="R411">
        <f t="shared" si="28"/>
        <v>0.92510000000000003</v>
      </c>
      <c r="S411">
        <f t="shared" si="29"/>
        <v>0.92354764377764931</v>
      </c>
      <c r="T411">
        <f t="shared" si="30"/>
        <v>0.9263262803234501</v>
      </c>
    </row>
    <row r="412" spans="1:20" x14ac:dyDescent="0.25">
      <c r="A412" s="7">
        <v>37407</v>
      </c>
      <c r="B412" s="5">
        <v>3.91</v>
      </c>
      <c r="C412" s="5">
        <v>4.01</v>
      </c>
      <c r="D412" s="5"/>
      <c r="E412" s="7">
        <v>37407</v>
      </c>
      <c r="F412" s="5">
        <v>0.93340000000000001</v>
      </c>
      <c r="G412" s="5">
        <v>0.93440000000000001</v>
      </c>
      <c r="H412" s="5"/>
      <c r="I412" s="7">
        <v>37407</v>
      </c>
      <c r="J412" s="5">
        <v>-126.5</v>
      </c>
      <c r="K412" s="5">
        <v>-124.5</v>
      </c>
      <c r="L412" s="5"/>
      <c r="M412" s="8">
        <v>37407</v>
      </c>
      <c r="N412" s="9">
        <v>2.5499999999999998</v>
      </c>
      <c r="O412" s="9">
        <v>2.65</v>
      </c>
      <c r="P412" s="5"/>
      <c r="Q412">
        <f t="shared" si="27"/>
        <v>0.92074999999999996</v>
      </c>
      <c r="R412">
        <f t="shared" si="28"/>
        <v>0.92195000000000005</v>
      </c>
      <c r="S412">
        <f t="shared" si="29"/>
        <v>0.92029775983078554</v>
      </c>
      <c r="T412">
        <f t="shared" si="30"/>
        <v>0.92306957944374946</v>
      </c>
    </row>
    <row r="413" spans="1:20" x14ac:dyDescent="0.25">
      <c r="A413" s="7">
        <v>37410</v>
      </c>
      <c r="B413" s="5">
        <v>3.92</v>
      </c>
      <c r="C413" s="5">
        <v>4.0199999999999996</v>
      </c>
      <c r="D413" s="5"/>
      <c r="E413" s="7">
        <v>37410</v>
      </c>
      <c r="F413" s="5">
        <v>0.94079999999999997</v>
      </c>
      <c r="G413" s="5">
        <v>0.94179999999999997</v>
      </c>
      <c r="H413" s="5"/>
      <c r="I413" s="7">
        <v>37410</v>
      </c>
      <c r="J413" s="5">
        <v>-127</v>
      </c>
      <c r="K413" s="5">
        <v>-126</v>
      </c>
      <c r="L413" s="5"/>
      <c r="M413" s="8">
        <v>37410</v>
      </c>
      <c r="N413" s="9">
        <v>2.5499999999999998</v>
      </c>
      <c r="O413" s="9">
        <v>2.65</v>
      </c>
      <c r="P413" s="5"/>
      <c r="Q413">
        <f t="shared" si="27"/>
        <v>0.92809999999999993</v>
      </c>
      <c r="R413">
        <f t="shared" si="28"/>
        <v>0.92920000000000003</v>
      </c>
      <c r="S413">
        <f t="shared" si="29"/>
        <v>0.92750471063257067</v>
      </c>
      <c r="T413">
        <f t="shared" si="30"/>
        <v>0.93029031947652041</v>
      </c>
    </row>
    <row r="414" spans="1:20" x14ac:dyDescent="0.25">
      <c r="A414" s="7">
        <v>37411</v>
      </c>
      <c r="B414" s="5">
        <v>3.86</v>
      </c>
      <c r="C414" s="5">
        <v>3.96</v>
      </c>
      <c r="D414" s="5"/>
      <c r="E414" s="7">
        <v>37411</v>
      </c>
      <c r="F414" s="5">
        <v>0.93920000000000003</v>
      </c>
      <c r="G414" s="5">
        <v>0.93959999999999999</v>
      </c>
      <c r="H414" s="5"/>
      <c r="I414" s="7">
        <v>37411</v>
      </c>
      <c r="J414" s="5">
        <v>-126.3</v>
      </c>
      <c r="K414" s="5">
        <v>-124.3</v>
      </c>
      <c r="L414" s="5"/>
      <c r="M414" s="8">
        <v>37411</v>
      </c>
      <c r="N414" s="9">
        <v>2.5</v>
      </c>
      <c r="O414" s="9">
        <v>2.6</v>
      </c>
      <c r="P414" s="5"/>
      <c r="Q414">
        <f t="shared" si="27"/>
        <v>0.92657</v>
      </c>
      <c r="R414">
        <f t="shared" si="28"/>
        <v>0.92716999999999994</v>
      </c>
      <c r="S414">
        <f t="shared" si="29"/>
        <v>0.92601000384763366</v>
      </c>
      <c r="T414">
        <f t="shared" si="30"/>
        <v>0.92820103986135194</v>
      </c>
    </row>
    <row r="415" spans="1:20" x14ac:dyDescent="0.25">
      <c r="A415" s="7">
        <v>37412</v>
      </c>
      <c r="B415" s="5">
        <v>3.85</v>
      </c>
      <c r="C415" s="5">
        <v>3.95</v>
      </c>
      <c r="D415" s="5"/>
      <c r="E415" s="7">
        <v>37412</v>
      </c>
      <c r="F415" s="5">
        <v>0.93889999999999996</v>
      </c>
      <c r="G415" s="5">
        <v>0.93940000000000001</v>
      </c>
      <c r="H415" s="5"/>
      <c r="I415" s="7">
        <v>37412</v>
      </c>
      <c r="J415" s="5">
        <v>-124</v>
      </c>
      <c r="K415" s="5">
        <v>-122</v>
      </c>
      <c r="L415" s="5"/>
      <c r="M415" s="8">
        <v>37412</v>
      </c>
      <c r="N415" s="9">
        <v>2.5</v>
      </c>
      <c r="O415" s="9">
        <v>2.6</v>
      </c>
      <c r="P415" s="5"/>
      <c r="Q415">
        <f t="shared" si="27"/>
        <v>0.92649999999999999</v>
      </c>
      <c r="R415">
        <f t="shared" si="28"/>
        <v>0.92720000000000002</v>
      </c>
      <c r="S415">
        <f t="shared" si="29"/>
        <v>0.92580327080327063</v>
      </c>
      <c r="T415">
        <f t="shared" si="30"/>
        <v>0.92809282619162259</v>
      </c>
    </row>
    <row r="416" spans="1:20" x14ac:dyDescent="0.25">
      <c r="A416" s="7">
        <v>37413</v>
      </c>
      <c r="B416" s="5">
        <v>3.86</v>
      </c>
      <c r="C416" s="5">
        <v>3.96</v>
      </c>
      <c r="D416" s="5"/>
      <c r="E416" s="7">
        <v>37413</v>
      </c>
      <c r="F416" s="5">
        <v>0.94699999999999995</v>
      </c>
      <c r="G416" s="5">
        <v>0.94799999999999995</v>
      </c>
      <c r="H416" s="5"/>
      <c r="I416" s="7">
        <v>37413</v>
      </c>
      <c r="J416" s="5">
        <v>-127.25</v>
      </c>
      <c r="K416" s="5">
        <v>-126</v>
      </c>
      <c r="L416" s="5"/>
      <c r="M416" s="8">
        <v>37413</v>
      </c>
      <c r="N416" s="9">
        <v>2.4500000000000002</v>
      </c>
      <c r="O416" s="9">
        <v>2.5499999999999998</v>
      </c>
      <c r="P416" s="5"/>
      <c r="Q416">
        <f t="shared" si="27"/>
        <v>0.93427499999999997</v>
      </c>
      <c r="R416">
        <f t="shared" si="28"/>
        <v>0.93540000000000001</v>
      </c>
      <c r="S416">
        <f t="shared" si="29"/>
        <v>0.933244998076183</v>
      </c>
      <c r="T416">
        <f t="shared" si="30"/>
        <v>0.93604274985557478</v>
      </c>
    </row>
    <row r="417" spans="1:20" x14ac:dyDescent="0.25">
      <c r="A417" s="7">
        <v>37414</v>
      </c>
      <c r="B417" s="5">
        <v>3.82</v>
      </c>
      <c r="C417" s="5">
        <v>3.92</v>
      </c>
      <c r="D417" s="5"/>
      <c r="E417" s="7">
        <v>37414</v>
      </c>
      <c r="F417" s="5">
        <v>0.94330000000000003</v>
      </c>
      <c r="G417" s="5">
        <v>0.94430000000000003</v>
      </c>
      <c r="H417" s="5"/>
      <c r="I417" s="7">
        <v>37414</v>
      </c>
      <c r="J417" s="5">
        <v>-125</v>
      </c>
      <c r="K417" s="5">
        <v>-123</v>
      </c>
      <c r="L417" s="5"/>
      <c r="M417" s="8">
        <v>37414</v>
      </c>
      <c r="N417" s="9">
        <v>2.48</v>
      </c>
      <c r="O417" s="9">
        <v>2.58</v>
      </c>
      <c r="P417" s="5"/>
      <c r="Q417">
        <f t="shared" si="27"/>
        <v>0.93080000000000007</v>
      </c>
      <c r="R417">
        <f t="shared" si="28"/>
        <v>0.93200000000000005</v>
      </c>
      <c r="S417">
        <f t="shared" si="29"/>
        <v>0.93022886836027718</v>
      </c>
      <c r="T417">
        <f t="shared" si="30"/>
        <v>0.93302151801194377</v>
      </c>
    </row>
    <row r="418" spans="1:20" x14ac:dyDescent="0.25">
      <c r="A418" s="7">
        <v>37417</v>
      </c>
      <c r="B418" s="5">
        <v>3.83</v>
      </c>
      <c r="C418" s="5">
        <v>3.93</v>
      </c>
      <c r="D418" s="5"/>
      <c r="E418" s="7">
        <v>37417</v>
      </c>
      <c r="F418" s="5">
        <v>0.94369999999999998</v>
      </c>
      <c r="G418" s="5">
        <v>0.94469999999999998</v>
      </c>
      <c r="H418" s="5"/>
      <c r="I418" s="7">
        <v>37417</v>
      </c>
      <c r="J418" s="5">
        <v>-125</v>
      </c>
      <c r="K418" s="5">
        <v>-124</v>
      </c>
      <c r="L418" s="5"/>
      <c r="M418" s="8">
        <v>37417</v>
      </c>
      <c r="N418" s="9">
        <v>2.46</v>
      </c>
      <c r="O418" s="9">
        <v>2.56</v>
      </c>
      <c r="P418" s="5"/>
      <c r="Q418">
        <f t="shared" si="27"/>
        <v>0.93120000000000003</v>
      </c>
      <c r="R418">
        <f t="shared" si="28"/>
        <v>0.93230000000000002</v>
      </c>
      <c r="S418">
        <f t="shared" si="29"/>
        <v>0.93035217935148662</v>
      </c>
      <c r="T418">
        <f t="shared" si="30"/>
        <v>0.9331448714244438</v>
      </c>
    </row>
    <row r="419" spans="1:20" x14ac:dyDescent="0.25">
      <c r="A419" s="7">
        <v>37418</v>
      </c>
      <c r="B419" s="5">
        <v>3.85</v>
      </c>
      <c r="C419" s="5">
        <v>3.95</v>
      </c>
      <c r="D419" s="5"/>
      <c r="E419" s="7">
        <v>37418</v>
      </c>
      <c r="F419" s="5">
        <v>0.94799999999999995</v>
      </c>
      <c r="G419" s="5">
        <v>0.94879999999999998</v>
      </c>
      <c r="H419" s="5"/>
      <c r="I419" s="7">
        <v>37418</v>
      </c>
      <c r="J419" s="5">
        <v>-132</v>
      </c>
      <c r="K419" s="5">
        <v>-130</v>
      </c>
      <c r="L419" s="5"/>
      <c r="M419" s="8">
        <v>37418</v>
      </c>
      <c r="N419" s="9">
        <v>2.41</v>
      </c>
      <c r="O419" s="9">
        <v>2.5099999999999998</v>
      </c>
      <c r="P419" s="5"/>
      <c r="Q419">
        <f t="shared" si="27"/>
        <v>0.93479999999999996</v>
      </c>
      <c r="R419">
        <f t="shared" si="28"/>
        <v>0.93579999999999997</v>
      </c>
      <c r="S419">
        <f t="shared" si="29"/>
        <v>0.93395555555555554</v>
      </c>
      <c r="T419">
        <f t="shared" si="30"/>
        <v>0.93655741935483861</v>
      </c>
    </row>
    <row r="420" spans="1:20" x14ac:dyDescent="0.25">
      <c r="A420" s="7">
        <v>37419</v>
      </c>
      <c r="B420" s="5">
        <v>3.8</v>
      </c>
      <c r="C420" s="5">
        <v>3.92</v>
      </c>
      <c r="D420" s="5"/>
      <c r="E420" s="7">
        <v>37419</v>
      </c>
      <c r="F420" s="5">
        <v>0.94299999999999995</v>
      </c>
      <c r="G420" s="5">
        <v>0.94399999999999995</v>
      </c>
      <c r="H420" s="5"/>
      <c r="I420" s="7">
        <v>37419</v>
      </c>
      <c r="J420" s="5">
        <v>-130.75</v>
      </c>
      <c r="K420" s="5">
        <v>-129.5</v>
      </c>
      <c r="L420" s="5"/>
      <c r="M420" s="8">
        <v>37419</v>
      </c>
      <c r="N420" s="9">
        <v>2.42</v>
      </c>
      <c r="O420" s="9">
        <v>2.5</v>
      </c>
      <c r="P420" s="5"/>
      <c r="Q420">
        <f t="shared" si="27"/>
        <v>0.929925</v>
      </c>
      <c r="R420">
        <f t="shared" si="28"/>
        <v>0.93104999999999993</v>
      </c>
      <c r="S420">
        <f t="shared" si="29"/>
        <v>0.92938856812933024</v>
      </c>
      <c r="T420">
        <f t="shared" si="30"/>
        <v>0.93217726396917133</v>
      </c>
    </row>
    <row r="421" spans="1:20" x14ac:dyDescent="0.25">
      <c r="A421" s="7">
        <v>37420</v>
      </c>
      <c r="B421" s="5">
        <v>3.76</v>
      </c>
      <c r="C421" s="5">
        <v>3.86</v>
      </c>
      <c r="D421" s="5"/>
      <c r="E421" s="7">
        <v>37420</v>
      </c>
      <c r="F421" s="5">
        <v>0.94269999999999998</v>
      </c>
      <c r="G421" s="5">
        <v>0.94369999999999998</v>
      </c>
      <c r="H421" s="5"/>
      <c r="I421" s="7">
        <v>37420</v>
      </c>
      <c r="J421" s="5">
        <v>-131.5</v>
      </c>
      <c r="K421" s="5">
        <v>-130.25</v>
      </c>
      <c r="L421" s="5"/>
      <c r="M421" s="8">
        <v>37420</v>
      </c>
      <c r="N421" s="9">
        <v>2.35</v>
      </c>
      <c r="O421" s="9">
        <v>2.4500000000000002</v>
      </c>
      <c r="P421" s="5"/>
      <c r="Q421">
        <f t="shared" si="27"/>
        <v>0.92954999999999999</v>
      </c>
      <c r="R421">
        <f t="shared" si="28"/>
        <v>0.93067500000000003</v>
      </c>
      <c r="S421">
        <f t="shared" si="29"/>
        <v>0.92899427113421917</v>
      </c>
      <c r="T421">
        <f t="shared" si="30"/>
        <v>0.93178551464919035</v>
      </c>
    </row>
    <row r="422" spans="1:20" x14ac:dyDescent="0.25">
      <c r="A422" s="7">
        <v>37421</v>
      </c>
      <c r="B422" s="5">
        <v>3.74</v>
      </c>
      <c r="C422" s="5">
        <v>3.84</v>
      </c>
      <c r="D422" s="5"/>
      <c r="E422" s="7">
        <v>37421</v>
      </c>
      <c r="F422" s="5">
        <v>0.9456</v>
      </c>
      <c r="G422" s="5">
        <v>0.9466</v>
      </c>
      <c r="H422" s="5"/>
      <c r="I422" s="7">
        <v>37421</v>
      </c>
      <c r="J422" s="5">
        <v>-134.75</v>
      </c>
      <c r="K422" s="5">
        <v>-133.5</v>
      </c>
      <c r="L422" s="5"/>
      <c r="M422" s="8">
        <v>37421</v>
      </c>
      <c r="N422" s="9">
        <v>2.2999999999999998</v>
      </c>
      <c r="O422" s="9">
        <v>2.4</v>
      </c>
      <c r="P422" s="5"/>
      <c r="Q422">
        <f t="shared" si="27"/>
        <v>0.93212499999999998</v>
      </c>
      <c r="R422">
        <f t="shared" si="28"/>
        <v>0.93325000000000002</v>
      </c>
      <c r="S422">
        <f t="shared" si="29"/>
        <v>0.9315762711864406</v>
      </c>
      <c r="T422">
        <f t="shared" si="30"/>
        <v>0.93437285521496038</v>
      </c>
    </row>
    <row r="423" spans="1:20" x14ac:dyDescent="0.25">
      <c r="A423" s="7">
        <v>37424</v>
      </c>
      <c r="B423" s="5">
        <v>3.77</v>
      </c>
      <c r="C423" s="5">
        <v>3.87</v>
      </c>
      <c r="D423" s="5"/>
      <c r="E423" s="7">
        <v>37424</v>
      </c>
      <c r="F423" s="5">
        <v>0.94420000000000004</v>
      </c>
      <c r="G423" s="5">
        <v>0.94499999999999995</v>
      </c>
      <c r="H423" s="5"/>
      <c r="I423" s="7">
        <v>37424</v>
      </c>
      <c r="J423" s="5">
        <v>-134</v>
      </c>
      <c r="K423" s="5">
        <v>-132</v>
      </c>
      <c r="L423" s="5"/>
      <c r="M423" s="8">
        <v>37424</v>
      </c>
      <c r="N423" s="9">
        <v>2.3199999999999998</v>
      </c>
      <c r="O423" s="9">
        <v>2.42</v>
      </c>
      <c r="P423" s="5"/>
      <c r="Q423">
        <f t="shared" si="27"/>
        <v>0.93080000000000007</v>
      </c>
      <c r="R423">
        <f t="shared" si="28"/>
        <v>0.93179999999999996</v>
      </c>
      <c r="S423">
        <f t="shared" si="29"/>
        <v>0.93011017618176584</v>
      </c>
      <c r="T423">
        <f t="shared" si="30"/>
        <v>0.93270598438855157</v>
      </c>
    </row>
    <row r="424" spans="1:20" x14ac:dyDescent="0.25">
      <c r="A424" s="7">
        <v>37425</v>
      </c>
      <c r="B424" s="5">
        <v>3.81</v>
      </c>
      <c r="C424" s="5">
        <v>3.94</v>
      </c>
      <c r="D424" s="5"/>
      <c r="E424" s="7">
        <v>37425</v>
      </c>
      <c r="F424" s="5">
        <v>0.95199999999999996</v>
      </c>
      <c r="G424" s="5">
        <v>0.95230000000000004</v>
      </c>
      <c r="H424" s="5"/>
      <c r="I424" s="7">
        <v>37425</v>
      </c>
      <c r="J424" s="5">
        <v>-138</v>
      </c>
      <c r="K424" s="5">
        <v>-136</v>
      </c>
      <c r="L424" s="5"/>
      <c r="M424" s="8">
        <v>37425</v>
      </c>
      <c r="N424" s="9">
        <v>2.25</v>
      </c>
      <c r="O424" s="9">
        <v>2.37</v>
      </c>
      <c r="P424" s="5"/>
      <c r="Q424">
        <f t="shared" si="27"/>
        <v>0.93819999999999992</v>
      </c>
      <c r="R424">
        <f t="shared" si="28"/>
        <v>0.93870000000000009</v>
      </c>
      <c r="S424">
        <f t="shared" si="29"/>
        <v>0.93652106984798911</v>
      </c>
      <c r="T424">
        <f t="shared" si="30"/>
        <v>0.93909017435699849</v>
      </c>
    </row>
    <row r="425" spans="1:20" x14ac:dyDescent="0.25">
      <c r="A425" s="7">
        <v>37426</v>
      </c>
      <c r="B425" s="5">
        <v>3.77</v>
      </c>
      <c r="C425" s="5">
        <v>3.87</v>
      </c>
      <c r="D425" s="5"/>
      <c r="E425" s="7">
        <v>37426</v>
      </c>
      <c r="F425" s="5">
        <v>0.95740000000000003</v>
      </c>
      <c r="G425" s="5">
        <v>0.95789999999999997</v>
      </c>
      <c r="H425" s="5"/>
      <c r="I425" s="7">
        <v>37426</v>
      </c>
      <c r="J425" s="5">
        <v>-143</v>
      </c>
      <c r="K425" s="5">
        <v>-140</v>
      </c>
      <c r="L425" s="5"/>
      <c r="M425" s="8">
        <v>37426</v>
      </c>
      <c r="N425" s="9">
        <v>2.2400000000000002</v>
      </c>
      <c r="O425" s="9">
        <v>2.34</v>
      </c>
      <c r="P425" s="5"/>
      <c r="Q425">
        <f t="shared" si="27"/>
        <v>0.94310000000000005</v>
      </c>
      <c r="R425">
        <f t="shared" si="28"/>
        <v>0.94389999999999996</v>
      </c>
      <c r="S425">
        <f t="shared" si="29"/>
        <v>0.94237581592375086</v>
      </c>
      <c r="T425">
        <f t="shared" si="30"/>
        <v>0.94469968198901411</v>
      </c>
    </row>
    <row r="426" spans="1:20" x14ac:dyDescent="0.25">
      <c r="A426" s="7">
        <v>37427</v>
      </c>
      <c r="B426" s="5">
        <v>3.74</v>
      </c>
      <c r="C426" s="5">
        <v>3.84</v>
      </c>
      <c r="D426" s="5"/>
      <c r="E426" s="7">
        <v>37427</v>
      </c>
      <c r="F426" s="5">
        <v>0.9647</v>
      </c>
      <c r="G426" s="5">
        <v>0.96519999999999995</v>
      </c>
      <c r="H426" s="5"/>
      <c r="I426" s="7">
        <v>37427</v>
      </c>
      <c r="J426" s="5">
        <v>-140.80000000000001</v>
      </c>
      <c r="K426" s="5">
        <v>-137</v>
      </c>
      <c r="L426" s="5"/>
      <c r="M426" s="8">
        <v>37427</v>
      </c>
      <c r="N426" s="9">
        <v>2.2599999999999998</v>
      </c>
      <c r="O426" s="9">
        <v>2.36</v>
      </c>
      <c r="P426" s="5"/>
      <c r="Q426">
        <f t="shared" si="27"/>
        <v>0.95062000000000002</v>
      </c>
      <c r="R426">
        <f t="shared" si="28"/>
        <v>0.9514999999999999</v>
      </c>
      <c r="S426">
        <f t="shared" si="29"/>
        <v>0.9500213983050847</v>
      </c>
      <c r="T426">
        <f t="shared" si="30"/>
        <v>0.95236043956043948</v>
      </c>
    </row>
    <row r="427" spans="1:20" x14ac:dyDescent="0.25">
      <c r="A427" s="7">
        <v>37428</v>
      </c>
      <c r="B427" s="5">
        <v>3.76</v>
      </c>
      <c r="C427" s="5">
        <v>3.86</v>
      </c>
      <c r="D427" s="5"/>
      <c r="E427" s="7">
        <v>37428</v>
      </c>
      <c r="F427" s="5">
        <v>0.97050000000000003</v>
      </c>
      <c r="G427" s="5">
        <v>0.97099999999999997</v>
      </c>
      <c r="H427" s="5"/>
      <c r="I427" s="7">
        <v>37428</v>
      </c>
      <c r="J427" s="5">
        <v>-141</v>
      </c>
      <c r="K427" s="5">
        <v>-139</v>
      </c>
      <c r="L427" s="5"/>
      <c r="M427" s="8">
        <v>37428</v>
      </c>
      <c r="N427" s="9">
        <v>2.23</v>
      </c>
      <c r="O427" s="9">
        <v>2.33</v>
      </c>
      <c r="P427" s="5"/>
      <c r="Q427">
        <f t="shared" si="27"/>
        <v>0.95640000000000003</v>
      </c>
      <c r="R427">
        <f t="shared" si="28"/>
        <v>0.95709999999999995</v>
      </c>
      <c r="S427">
        <f t="shared" si="29"/>
        <v>0.9552687752744079</v>
      </c>
      <c r="T427">
        <f t="shared" si="30"/>
        <v>0.957617868157286</v>
      </c>
    </row>
    <row r="428" spans="1:20" x14ac:dyDescent="0.25">
      <c r="A428" s="7">
        <v>37432</v>
      </c>
      <c r="B428" s="5">
        <v>3.71</v>
      </c>
      <c r="C428" s="5">
        <v>3.81</v>
      </c>
      <c r="D428" s="5"/>
      <c r="E428" s="7">
        <v>37432</v>
      </c>
      <c r="F428" s="5">
        <v>0.97950000000000004</v>
      </c>
      <c r="G428" s="5">
        <v>0.98050000000000004</v>
      </c>
      <c r="H428" s="5"/>
      <c r="I428" s="7">
        <v>37432</v>
      </c>
      <c r="J428" s="5">
        <v>-143</v>
      </c>
      <c r="K428" s="5">
        <v>-141.75</v>
      </c>
      <c r="L428" s="5"/>
      <c r="M428" s="8">
        <v>37432</v>
      </c>
      <c r="N428" s="9">
        <v>2.2000000000000002</v>
      </c>
      <c r="O428" s="9">
        <v>2.2999999999999998</v>
      </c>
      <c r="P428" s="5"/>
      <c r="Q428">
        <f t="shared" si="27"/>
        <v>0.96520000000000006</v>
      </c>
      <c r="R428">
        <f t="shared" si="28"/>
        <v>0.96632499999999999</v>
      </c>
      <c r="S428">
        <f t="shared" si="29"/>
        <v>0.96430883344571816</v>
      </c>
      <c r="T428">
        <f t="shared" si="30"/>
        <v>0.96716951113682392</v>
      </c>
    </row>
    <row r="429" spans="1:20" x14ac:dyDescent="0.25">
      <c r="A429" s="7">
        <v>37433</v>
      </c>
      <c r="B429" s="5">
        <v>3.63</v>
      </c>
      <c r="C429" s="5">
        <v>3.73</v>
      </c>
      <c r="D429" s="5"/>
      <c r="E429" s="7">
        <v>37433</v>
      </c>
      <c r="F429" s="5">
        <v>0.98129999999999995</v>
      </c>
      <c r="G429" s="5">
        <v>0.98170000000000002</v>
      </c>
      <c r="H429" s="5"/>
      <c r="I429" s="7">
        <v>37433</v>
      </c>
      <c r="J429" s="5">
        <v>-148</v>
      </c>
      <c r="K429" s="5">
        <v>-146</v>
      </c>
      <c r="L429" s="5"/>
      <c r="M429" s="8">
        <v>37433</v>
      </c>
      <c r="N429" s="9">
        <v>2.19</v>
      </c>
      <c r="O429" s="9">
        <v>2.29</v>
      </c>
      <c r="P429" s="5"/>
      <c r="Q429">
        <f t="shared" si="27"/>
        <v>0.96649999999999991</v>
      </c>
      <c r="R429">
        <f t="shared" si="28"/>
        <v>0.96710000000000007</v>
      </c>
      <c r="S429">
        <f t="shared" si="29"/>
        <v>0.9667313891834568</v>
      </c>
      <c r="T429">
        <f t="shared" si="30"/>
        <v>0.96900601177265266</v>
      </c>
    </row>
    <row r="430" spans="1:20" x14ac:dyDescent="0.25">
      <c r="A430" s="7">
        <v>37434</v>
      </c>
      <c r="B430" s="5">
        <v>3.68</v>
      </c>
      <c r="C430" s="5">
        <v>3.78</v>
      </c>
      <c r="D430" s="5"/>
      <c r="E430" s="7">
        <v>37434</v>
      </c>
      <c r="F430" s="5">
        <v>0.98750000000000004</v>
      </c>
      <c r="G430" s="5">
        <v>0.98799999999999999</v>
      </c>
      <c r="H430" s="5"/>
      <c r="I430" s="7">
        <v>37434</v>
      </c>
      <c r="J430" s="5">
        <v>-145.5</v>
      </c>
      <c r="K430" s="5">
        <v>-142</v>
      </c>
      <c r="L430" s="5"/>
      <c r="M430" s="8">
        <v>37434</v>
      </c>
      <c r="N430" s="9">
        <v>2.21</v>
      </c>
      <c r="O430" s="9">
        <v>2.31</v>
      </c>
      <c r="P430" s="5"/>
      <c r="Q430">
        <f t="shared" si="27"/>
        <v>0.97295000000000009</v>
      </c>
      <c r="R430">
        <f t="shared" si="28"/>
        <v>0.9738</v>
      </c>
      <c r="S430">
        <f t="shared" si="29"/>
        <v>0.97256094623241474</v>
      </c>
      <c r="T430">
        <f t="shared" si="30"/>
        <v>0.97494483024691359</v>
      </c>
    </row>
    <row r="431" spans="1:20" x14ac:dyDescent="0.25">
      <c r="A431" s="7">
        <v>37435</v>
      </c>
      <c r="B431" s="5">
        <v>3.64</v>
      </c>
      <c r="C431" s="5">
        <v>3.74</v>
      </c>
      <c r="D431" s="5"/>
      <c r="E431" s="7">
        <v>37435</v>
      </c>
      <c r="F431" s="5">
        <v>0.99150000000000005</v>
      </c>
      <c r="G431" s="5">
        <v>0.99199999999999999</v>
      </c>
      <c r="H431" s="5"/>
      <c r="I431" s="7">
        <v>37435</v>
      </c>
      <c r="J431" s="5">
        <v>-141.05000000000001</v>
      </c>
      <c r="K431" s="5">
        <v>-139</v>
      </c>
      <c r="L431" s="5"/>
      <c r="M431" s="8">
        <v>37435</v>
      </c>
      <c r="N431" s="9">
        <v>2.19</v>
      </c>
      <c r="O431" s="9">
        <v>2.29</v>
      </c>
      <c r="P431" s="5"/>
      <c r="Q431">
        <f t="shared" si="27"/>
        <v>0.97739500000000001</v>
      </c>
      <c r="R431">
        <f t="shared" si="28"/>
        <v>0.97809999999999997</v>
      </c>
      <c r="S431">
        <f t="shared" si="29"/>
        <v>0.97668580104106417</v>
      </c>
      <c r="T431">
        <f t="shared" si="30"/>
        <v>0.97907834812813588</v>
      </c>
    </row>
    <row r="432" spans="1:20" x14ac:dyDescent="0.25">
      <c r="A432" s="7">
        <v>37438</v>
      </c>
      <c r="B432" s="5">
        <v>3.65</v>
      </c>
      <c r="C432" s="5">
        <v>3.75</v>
      </c>
      <c r="D432" s="5"/>
      <c r="E432" s="7">
        <v>37438</v>
      </c>
      <c r="F432" s="5">
        <v>0.99160000000000004</v>
      </c>
      <c r="G432" s="5">
        <v>0.99239999999999995</v>
      </c>
      <c r="H432" s="5"/>
      <c r="I432" s="7">
        <v>37438</v>
      </c>
      <c r="J432" s="5">
        <v>-141</v>
      </c>
      <c r="K432" s="5">
        <v>-140</v>
      </c>
      <c r="L432" s="5"/>
      <c r="M432" s="8">
        <v>37438</v>
      </c>
      <c r="N432" s="9">
        <v>2.16</v>
      </c>
      <c r="O432" s="9">
        <v>2.2599999999999998</v>
      </c>
      <c r="P432" s="5"/>
      <c r="Q432">
        <f t="shared" si="27"/>
        <v>0.97750000000000004</v>
      </c>
      <c r="R432">
        <f t="shared" si="28"/>
        <v>0.97839999999999994</v>
      </c>
      <c r="S432">
        <f t="shared" si="29"/>
        <v>0.97640343132530127</v>
      </c>
      <c r="T432">
        <f t="shared" si="30"/>
        <v>0.97909140376266279</v>
      </c>
    </row>
    <row r="433" spans="1:20" x14ac:dyDescent="0.25">
      <c r="A433" s="7">
        <v>37439</v>
      </c>
      <c r="B433" s="5">
        <v>3.64</v>
      </c>
      <c r="C433" s="5">
        <v>3.74</v>
      </c>
      <c r="D433" s="5"/>
      <c r="E433" s="7">
        <v>37439</v>
      </c>
      <c r="F433" s="5">
        <v>0.98599999999999999</v>
      </c>
      <c r="G433" s="5">
        <v>0.98699999999999999</v>
      </c>
      <c r="H433" s="5"/>
      <c r="I433" s="7">
        <v>37439</v>
      </c>
      <c r="J433" s="5">
        <v>-145</v>
      </c>
      <c r="K433" s="5">
        <v>-140</v>
      </c>
      <c r="L433" s="5"/>
      <c r="M433" s="8">
        <v>37439</v>
      </c>
      <c r="N433" s="9">
        <v>2.1800000000000002</v>
      </c>
      <c r="O433" s="9">
        <v>2.2799999999999998</v>
      </c>
      <c r="P433" s="5"/>
      <c r="Q433">
        <f t="shared" si="27"/>
        <v>0.97150000000000003</v>
      </c>
      <c r="R433">
        <f t="shared" si="28"/>
        <v>0.97299999999999998</v>
      </c>
      <c r="S433">
        <f t="shared" si="29"/>
        <v>0.97117293233082713</v>
      </c>
      <c r="T433">
        <f t="shared" si="30"/>
        <v>0.97404824392126588</v>
      </c>
    </row>
    <row r="434" spans="1:20" x14ac:dyDescent="0.25">
      <c r="A434" s="7">
        <v>37440</v>
      </c>
      <c r="B434" s="5">
        <v>3.65</v>
      </c>
      <c r="C434" s="5">
        <v>3.75</v>
      </c>
      <c r="D434" s="5"/>
      <c r="E434" s="7">
        <v>37440</v>
      </c>
      <c r="F434" s="5">
        <v>0.98029999999999995</v>
      </c>
      <c r="G434" s="5">
        <v>0.98129999999999995</v>
      </c>
      <c r="H434" s="5"/>
      <c r="I434" s="7">
        <v>37440</v>
      </c>
      <c r="J434" s="5">
        <v>-143.25</v>
      </c>
      <c r="K434" s="5">
        <v>-142</v>
      </c>
      <c r="L434" s="5"/>
      <c r="M434" s="8">
        <v>37440</v>
      </c>
      <c r="N434" s="9">
        <v>2.17</v>
      </c>
      <c r="O434" s="9">
        <v>2.27</v>
      </c>
      <c r="P434" s="5"/>
      <c r="Q434">
        <f t="shared" si="27"/>
        <v>0.96597499999999992</v>
      </c>
      <c r="R434">
        <f t="shared" si="28"/>
        <v>0.96709999999999996</v>
      </c>
      <c r="S434">
        <f t="shared" si="29"/>
        <v>0.96537109397590348</v>
      </c>
      <c r="T434">
        <f t="shared" si="30"/>
        <v>0.96823493487698975</v>
      </c>
    </row>
    <row r="435" spans="1:20" x14ac:dyDescent="0.25">
      <c r="A435" s="7">
        <v>37441</v>
      </c>
      <c r="B435" s="5">
        <v>3.65</v>
      </c>
      <c r="C435" s="5">
        <v>3.75</v>
      </c>
      <c r="D435" s="5"/>
      <c r="E435" s="7">
        <v>37441</v>
      </c>
      <c r="F435" s="5">
        <v>0.97889999999999999</v>
      </c>
      <c r="G435" s="5">
        <v>0.97940000000000005</v>
      </c>
      <c r="H435" s="5"/>
      <c r="I435" s="7">
        <v>37441</v>
      </c>
      <c r="J435" s="5">
        <v>-142.25</v>
      </c>
      <c r="K435" s="5">
        <v>-141</v>
      </c>
      <c r="L435" s="5"/>
      <c r="M435" s="8">
        <v>37441</v>
      </c>
      <c r="N435" s="9">
        <v>2.2000000000000002</v>
      </c>
      <c r="O435" s="9">
        <v>2.2999999999999998</v>
      </c>
      <c r="P435" s="5"/>
      <c r="Q435">
        <f t="shared" si="27"/>
        <v>0.96467499999999995</v>
      </c>
      <c r="R435">
        <f t="shared" si="28"/>
        <v>0.96530000000000005</v>
      </c>
      <c r="S435">
        <f t="shared" si="29"/>
        <v>0.96427546987951795</v>
      </c>
      <c r="T435">
        <f t="shared" si="30"/>
        <v>0.9666437047756874</v>
      </c>
    </row>
    <row r="436" spans="1:20" x14ac:dyDescent="0.25">
      <c r="A436" s="7">
        <v>37442</v>
      </c>
      <c r="B436" s="5">
        <v>3.69</v>
      </c>
      <c r="C436" s="5">
        <v>3.79</v>
      </c>
      <c r="D436" s="5"/>
      <c r="E436" s="7">
        <v>37442</v>
      </c>
      <c r="F436" s="5">
        <v>0.9718</v>
      </c>
      <c r="G436" s="5">
        <v>0.9728</v>
      </c>
      <c r="H436" s="5"/>
      <c r="I436" s="7">
        <v>37442</v>
      </c>
      <c r="J436" s="5">
        <v>-139</v>
      </c>
      <c r="K436" s="5">
        <v>-137</v>
      </c>
      <c r="L436" s="5"/>
      <c r="M436" s="8">
        <v>37442</v>
      </c>
      <c r="N436" s="9">
        <v>2.27</v>
      </c>
      <c r="O436" s="9">
        <v>2.37</v>
      </c>
      <c r="P436" s="5"/>
      <c r="Q436">
        <f t="shared" si="27"/>
        <v>0.95789999999999997</v>
      </c>
      <c r="R436">
        <f t="shared" si="28"/>
        <v>0.95909999999999995</v>
      </c>
      <c r="S436">
        <f t="shared" si="29"/>
        <v>0.95756803160227366</v>
      </c>
      <c r="T436">
        <f t="shared" si="30"/>
        <v>0.96041600925836645</v>
      </c>
    </row>
    <row r="437" spans="1:20" x14ac:dyDescent="0.25">
      <c r="A437" s="7">
        <v>37445</v>
      </c>
      <c r="B437" s="5">
        <v>3.69</v>
      </c>
      <c r="C437" s="5">
        <v>3.79</v>
      </c>
      <c r="D437" s="5"/>
      <c r="E437" s="7">
        <v>37445</v>
      </c>
      <c r="F437" s="5">
        <v>0.99119999999999997</v>
      </c>
      <c r="G437" s="5">
        <v>0.99150000000000005</v>
      </c>
      <c r="H437" s="5"/>
      <c r="I437" s="7">
        <v>37445</v>
      </c>
      <c r="J437" s="5">
        <v>-144</v>
      </c>
      <c r="K437" s="5">
        <v>-142</v>
      </c>
      <c r="L437" s="5"/>
      <c r="M437" s="8">
        <v>37445</v>
      </c>
      <c r="N437" s="9">
        <v>2.2200000000000002</v>
      </c>
      <c r="O437" s="9">
        <v>2.3199999999999998</v>
      </c>
      <c r="P437" s="5"/>
      <c r="Q437">
        <f t="shared" si="27"/>
        <v>0.9768</v>
      </c>
      <c r="R437">
        <f t="shared" si="28"/>
        <v>0.97730000000000006</v>
      </c>
      <c r="S437">
        <f t="shared" si="29"/>
        <v>0.97620641680316012</v>
      </c>
      <c r="T437">
        <f t="shared" si="30"/>
        <v>0.9783998456938956</v>
      </c>
    </row>
    <row r="438" spans="1:20" x14ac:dyDescent="0.25">
      <c r="A438" s="7">
        <v>37446</v>
      </c>
      <c r="B438" s="5">
        <v>3.72</v>
      </c>
      <c r="C438" s="5">
        <v>3.77</v>
      </c>
      <c r="D438" s="5"/>
      <c r="E438" s="7">
        <v>37446</v>
      </c>
      <c r="F438" s="5">
        <v>0.99260000000000004</v>
      </c>
      <c r="G438" s="5">
        <v>0.99360000000000004</v>
      </c>
      <c r="H438" s="5"/>
      <c r="I438" s="7">
        <v>37446</v>
      </c>
      <c r="J438" s="5">
        <v>-150</v>
      </c>
      <c r="K438" s="5">
        <v>-148</v>
      </c>
      <c r="L438" s="5"/>
      <c r="M438" s="8">
        <v>37446</v>
      </c>
      <c r="N438" s="9">
        <v>2.1800000000000002</v>
      </c>
      <c r="O438" s="9">
        <v>2.2999999999999998</v>
      </c>
      <c r="P438" s="5"/>
      <c r="Q438">
        <f t="shared" si="27"/>
        <v>0.97760000000000002</v>
      </c>
      <c r="R438">
        <f t="shared" si="28"/>
        <v>0.9788</v>
      </c>
      <c r="S438">
        <f t="shared" si="29"/>
        <v>0.97739103787221737</v>
      </c>
      <c r="T438">
        <f t="shared" si="30"/>
        <v>0.97999691477053608</v>
      </c>
    </row>
    <row r="439" spans="1:20" x14ac:dyDescent="0.25">
      <c r="A439" s="7">
        <v>37447</v>
      </c>
      <c r="B439" s="5">
        <v>3.63</v>
      </c>
      <c r="C439" s="5">
        <v>3.73</v>
      </c>
      <c r="D439" s="5"/>
      <c r="E439" s="7">
        <v>37447</v>
      </c>
      <c r="F439" s="5">
        <v>0.9889</v>
      </c>
      <c r="G439" s="5">
        <v>0.9899</v>
      </c>
      <c r="H439" s="5"/>
      <c r="I439" s="7">
        <v>37447</v>
      </c>
      <c r="J439" s="5">
        <v>-149</v>
      </c>
      <c r="K439" s="5">
        <v>-147</v>
      </c>
      <c r="L439" s="5"/>
      <c r="M439" s="8">
        <v>37447</v>
      </c>
      <c r="N439" s="9">
        <v>2.06</v>
      </c>
      <c r="O439" s="9">
        <v>2.16</v>
      </c>
      <c r="P439" s="5"/>
      <c r="Q439">
        <f t="shared" si="27"/>
        <v>0.97399999999999998</v>
      </c>
      <c r="R439">
        <f t="shared" si="28"/>
        <v>0.97519999999999996</v>
      </c>
      <c r="S439">
        <f t="shared" si="29"/>
        <v>0.97297921527041342</v>
      </c>
      <c r="T439">
        <f t="shared" si="30"/>
        <v>0.97585818778346045</v>
      </c>
    </row>
    <row r="440" spans="1:20" x14ac:dyDescent="0.25">
      <c r="A440" s="7">
        <v>37448</v>
      </c>
      <c r="B440" s="5">
        <v>3.59</v>
      </c>
      <c r="C440" s="5">
        <v>3.69</v>
      </c>
      <c r="D440" s="5"/>
      <c r="E440" s="7">
        <v>37448</v>
      </c>
      <c r="F440" s="5">
        <v>0.98799999999999999</v>
      </c>
      <c r="G440" s="5">
        <v>0.98850000000000005</v>
      </c>
      <c r="H440" s="5"/>
      <c r="I440" s="7">
        <v>37448</v>
      </c>
      <c r="J440" s="5">
        <v>-148</v>
      </c>
      <c r="K440" s="5">
        <v>-147</v>
      </c>
      <c r="L440" s="5"/>
      <c r="M440" s="8">
        <v>37448</v>
      </c>
      <c r="N440" s="9">
        <v>2.11</v>
      </c>
      <c r="O440" s="9">
        <v>2.21</v>
      </c>
      <c r="P440" s="5"/>
      <c r="Q440">
        <f t="shared" si="27"/>
        <v>0.97319999999999995</v>
      </c>
      <c r="R440">
        <f t="shared" si="28"/>
        <v>0.9738</v>
      </c>
      <c r="S440">
        <f t="shared" si="29"/>
        <v>0.97294512489150353</v>
      </c>
      <c r="T440">
        <f t="shared" si="30"/>
        <v>0.97533145091225015</v>
      </c>
    </row>
    <row r="441" spans="1:20" x14ac:dyDescent="0.25">
      <c r="A441" s="7">
        <v>37449</v>
      </c>
      <c r="B441" s="5">
        <v>3.57</v>
      </c>
      <c r="C441" s="5">
        <v>3.67</v>
      </c>
      <c r="D441" s="5"/>
      <c r="E441" s="7">
        <v>37449</v>
      </c>
      <c r="F441" s="5">
        <v>0.9909</v>
      </c>
      <c r="G441" s="5">
        <v>0.99139999999999995</v>
      </c>
      <c r="H441" s="5"/>
      <c r="I441" s="7">
        <v>37449</v>
      </c>
      <c r="J441" s="5">
        <v>-151</v>
      </c>
      <c r="K441" s="5">
        <v>-149</v>
      </c>
      <c r="L441" s="5"/>
      <c r="M441" s="8">
        <v>37449</v>
      </c>
      <c r="N441" s="9">
        <v>2.0099999999999998</v>
      </c>
      <c r="O441" s="9">
        <v>2.11</v>
      </c>
      <c r="P441" s="5"/>
      <c r="Q441">
        <f t="shared" si="27"/>
        <v>0.9758</v>
      </c>
      <c r="R441">
        <f t="shared" si="28"/>
        <v>0.97649999999999992</v>
      </c>
      <c r="S441">
        <f t="shared" si="29"/>
        <v>0.97503336548664032</v>
      </c>
      <c r="T441">
        <f t="shared" si="30"/>
        <v>0.9774244858549771</v>
      </c>
    </row>
    <row r="442" spans="1:20" x14ac:dyDescent="0.25">
      <c r="A442" s="7">
        <v>37452</v>
      </c>
      <c r="B442" s="5">
        <v>3.54</v>
      </c>
      <c r="C442" s="5">
        <v>3.64</v>
      </c>
      <c r="D442" s="5"/>
      <c r="E442" s="7">
        <v>37452</v>
      </c>
      <c r="F442" s="5">
        <v>1.0024999999999999</v>
      </c>
      <c r="G442" s="5">
        <v>1.0035000000000001</v>
      </c>
      <c r="H442" s="5"/>
      <c r="I442" s="7">
        <v>37452</v>
      </c>
      <c r="J442" s="5">
        <v>-152</v>
      </c>
      <c r="K442" s="5">
        <v>-150</v>
      </c>
      <c r="L442" s="5"/>
      <c r="M442" s="8">
        <v>37452</v>
      </c>
      <c r="N442" s="9">
        <v>2.04</v>
      </c>
      <c r="O442" s="9">
        <v>2.14</v>
      </c>
      <c r="P442" s="5"/>
      <c r="Q442">
        <f t="shared" si="27"/>
        <v>0.98729999999999996</v>
      </c>
      <c r="R442">
        <f t="shared" si="28"/>
        <v>0.98850000000000005</v>
      </c>
      <c r="S442">
        <f t="shared" si="29"/>
        <v>0.98702335005789266</v>
      </c>
      <c r="T442">
        <f t="shared" si="30"/>
        <v>0.98993133088661389</v>
      </c>
    </row>
    <row r="443" spans="1:20" x14ac:dyDescent="0.25">
      <c r="A443" s="7">
        <v>37453</v>
      </c>
      <c r="B443" s="5">
        <v>3.55</v>
      </c>
      <c r="C443" s="5">
        <v>3.65</v>
      </c>
      <c r="D443" s="5"/>
      <c r="E443" s="7">
        <v>37453</v>
      </c>
      <c r="F443" s="5">
        <v>1.0115000000000001</v>
      </c>
      <c r="G443" s="5">
        <v>1.0118</v>
      </c>
      <c r="H443" s="5"/>
      <c r="I443" s="7">
        <v>37453</v>
      </c>
      <c r="J443" s="5">
        <v>-148</v>
      </c>
      <c r="K443" s="5">
        <v>-146</v>
      </c>
      <c r="L443" s="5"/>
      <c r="M443" s="8">
        <v>37453</v>
      </c>
      <c r="N443" s="9">
        <v>2.0499999999999998</v>
      </c>
      <c r="O443" s="9">
        <v>2.15</v>
      </c>
      <c r="P443" s="5"/>
      <c r="Q443">
        <f t="shared" si="27"/>
        <v>0.99670000000000003</v>
      </c>
      <c r="R443">
        <f t="shared" si="28"/>
        <v>0.99720000000000009</v>
      </c>
      <c r="S443">
        <f t="shared" si="29"/>
        <v>0.99588591413410532</v>
      </c>
      <c r="T443">
        <f t="shared" si="30"/>
        <v>0.99812042491549979</v>
      </c>
    </row>
    <row r="444" spans="1:20" x14ac:dyDescent="0.25">
      <c r="A444" s="7">
        <v>37454</v>
      </c>
      <c r="B444" s="5">
        <v>3.58</v>
      </c>
      <c r="C444" s="5">
        <v>3.68</v>
      </c>
      <c r="D444" s="5"/>
      <c r="E444" s="7">
        <v>37454</v>
      </c>
      <c r="F444" s="5">
        <v>1.0071000000000001</v>
      </c>
      <c r="G444" s="5">
        <v>1.0074000000000001</v>
      </c>
      <c r="H444" s="5"/>
      <c r="I444" s="7">
        <v>37454</v>
      </c>
      <c r="J444" s="5">
        <v>-147.25</v>
      </c>
      <c r="K444" s="5">
        <v>-146</v>
      </c>
      <c r="L444" s="5"/>
      <c r="M444" s="8">
        <v>37454</v>
      </c>
      <c r="N444" s="9">
        <v>2.06</v>
      </c>
      <c r="O444" s="9">
        <v>2.16</v>
      </c>
      <c r="P444" s="5"/>
      <c r="Q444">
        <f t="shared" si="27"/>
        <v>0.99237500000000012</v>
      </c>
      <c r="R444">
        <f t="shared" si="28"/>
        <v>0.99280000000000013</v>
      </c>
      <c r="S444">
        <f t="shared" si="29"/>
        <v>0.99136406250000009</v>
      </c>
      <c r="T444">
        <f t="shared" si="30"/>
        <v>0.99358934157173207</v>
      </c>
    </row>
    <row r="445" spans="1:20" x14ac:dyDescent="0.25">
      <c r="A445" s="7">
        <v>37455</v>
      </c>
      <c r="B445" s="5">
        <v>3.6</v>
      </c>
      <c r="C445" s="5">
        <v>3.73</v>
      </c>
      <c r="D445" s="5"/>
      <c r="E445" s="7">
        <v>37455</v>
      </c>
      <c r="F445" s="5">
        <v>1.0116000000000001</v>
      </c>
      <c r="G445" s="5">
        <v>1.0119</v>
      </c>
      <c r="H445" s="5"/>
      <c r="I445" s="7">
        <v>37455</v>
      </c>
      <c r="J445" s="5">
        <v>-151</v>
      </c>
      <c r="K445" s="5">
        <v>-150</v>
      </c>
      <c r="L445" s="5"/>
      <c r="M445" s="8">
        <v>37455</v>
      </c>
      <c r="N445" s="9">
        <v>2.0699999999999998</v>
      </c>
      <c r="O445" s="9">
        <v>2.19</v>
      </c>
      <c r="P445" s="5"/>
      <c r="Q445">
        <f t="shared" si="27"/>
        <v>0.99650000000000005</v>
      </c>
      <c r="R445">
        <f t="shared" si="28"/>
        <v>0.99690000000000001</v>
      </c>
      <c r="S445">
        <f t="shared" si="29"/>
        <v>0.99541127928275319</v>
      </c>
      <c r="T445">
        <f t="shared" si="30"/>
        <v>0.998128001930502</v>
      </c>
    </row>
    <row r="446" spans="1:20" x14ac:dyDescent="0.25">
      <c r="A446" s="7">
        <v>37456</v>
      </c>
      <c r="B446" s="5">
        <v>3.52</v>
      </c>
      <c r="C446" s="5">
        <v>3.62</v>
      </c>
      <c r="D446" s="5"/>
      <c r="E446" s="7">
        <v>37456</v>
      </c>
      <c r="F446" s="5">
        <v>1.0113000000000001</v>
      </c>
      <c r="G446" s="5">
        <v>1.0118</v>
      </c>
      <c r="H446" s="5"/>
      <c r="I446" s="7">
        <v>37456</v>
      </c>
      <c r="J446" s="5">
        <v>-154</v>
      </c>
      <c r="K446" s="5">
        <v>-152</v>
      </c>
      <c r="L446" s="5"/>
      <c r="M446" s="8">
        <v>37456</v>
      </c>
      <c r="N446" s="9">
        <v>2</v>
      </c>
      <c r="O446" s="9">
        <v>2.1</v>
      </c>
      <c r="P446" s="5"/>
      <c r="Q446">
        <f t="shared" si="27"/>
        <v>0.99590000000000012</v>
      </c>
      <c r="R446">
        <f t="shared" si="28"/>
        <v>0.99660000000000004</v>
      </c>
      <c r="S446">
        <f t="shared" si="29"/>
        <v>0.99548928778228152</v>
      </c>
      <c r="T446">
        <f t="shared" si="30"/>
        <v>0.99792098145285935</v>
      </c>
    </row>
    <row r="447" spans="1:20" x14ac:dyDescent="0.25">
      <c r="A447" s="7">
        <v>37459</v>
      </c>
      <c r="B447" s="5">
        <v>3.51</v>
      </c>
      <c r="C447" s="5">
        <v>3.61</v>
      </c>
      <c r="D447" s="5"/>
      <c r="E447" s="7">
        <v>37459</v>
      </c>
      <c r="F447" s="5">
        <v>1.0079</v>
      </c>
      <c r="G447" s="5">
        <v>1.0086999999999999</v>
      </c>
      <c r="H447" s="5"/>
      <c r="I447" s="7">
        <v>37459</v>
      </c>
      <c r="J447" s="5">
        <v>-151.80000000000001</v>
      </c>
      <c r="K447" s="5">
        <v>-148</v>
      </c>
      <c r="L447" s="5"/>
      <c r="M447" s="8">
        <v>37459</v>
      </c>
      <c r="N447" s="9">
        <v>1.94</v>
      </c>
      <c r="O447" s="9">
        <v>2.04</v>
      </c>
      <c r="P447" s="5"/>
      <c r="Q447">
        <f t="shared" si="27"/>
        <v>0.99272000000000005</v>
      </c>
      <c r="R447">
        <f t="shared" si="28"/>
        <v>0.99389999999999989</v>
      </c>
      <c r="S447">
        <f t="shared" si="29"/>
        <v>0.99165453141588666</v>
      </c>
      <c r="T447">
        <f t="shared" si="30"/>
        <v>0.99437492029755581</v>
      </c>
    </row>
    <row r="448" spans="1:20" x14ac:dyDescent="0.25">
      <c r="A448" s="7">
        <v>37460</v>
      </c>
      <c r="B448" s="5">
        <v>3.51</v>
      </c>
      <c r="C448" s="5">
        <v>3.61</v>
      </c>
      <c r="D448" s="5"/>
      <c r="E448" s="7">
        <v>37460</v>
      </c>
      <c r="F448" s="5">
        <v>0.98960000000000004</v>
      </c>
      <c r="G448" s="5">
        <v>0.9899</v>
      </c>
      <c r="H448" s="5"/>
      <c r="I448" s="7">
        <v>37460</v>
      </c>
      <c r="J448" s="5">
        <v>-153</v>
      </c>
      <c r="K448" s="5">
        <v>-151</v>
      </c>
      <c r="L448" s="5"/>
      <c r="M448" s="8">
        <v>37460</v>
      </c>
      <c r="N448" s="9">
        <v>1.88</v>
      </c>
      <c r="O448" s="9">
        <v>1.98</v>
      </c>
      <c r="P448" s="5"/>
      <c r="Q448">
        <f t="shared" si="27"/>
        <v>0.97430000000000005</v>
      </c>
      <c r="R448">
        <f t="shared" si="28"/>
        <v>0.9748</v>
      </c>
      <c r="S448">
        <f t="shared" si="29"/>
        <v>0.97307642119486537</v>
      </c>
      <c r="T448">
        <f t="shared" si="30"/>
        <v>0.97526810936141439</v>
      </c>
    </row>
    <row r="449" spans="1:20" x14ac:dyDescent="0.25">
      <c r="A449" s="7">
        <v>37461</v>
      </c>
      <c r="B449" s="5">
        <v>3.43</v>
      </c>
      <c r="C449" s="5">
        <v>3.53</v>
      </c>
      <c r="D449" s="5"/>
      <c r="E449" s="7">
        <v>37461</v>
      </c>
      <c r="F449" s="5">
        <v>0.99509999999999998</v>
      </c>
      <c r="G449" s="5">
        <v>0.99590000000000001</v>
      </c>
      <c r="H449" s="5"/>
      <c r="I449" s="7">
        <v>37461</v>
      </c>
      <c r="J449" s="5">
        <v>-151</v>
      </c>
      <c r="K449" s="5">
        <v>-149</v>
      </c>
      <c r="L449" s="5"/>
      <c r="M449" s="8">
        <v>37461</v>
      </c>
      <c r="N449" s="9">
        <v>1.97</v>
      </c>
      <c r="O449" s="9">
        <v>2.0699999999999998</v>
      </c>
      <c r="P449" s="5"/>
      <c r="Q449">
        <f t="shared" si="27"/>
        <v>0.98</v>
      </c>
      <c r="R449">
        <f t="shared" si="28"/>
        <v>0.98099999999999998</v>
      </c>
      <c r="S449">
        <f t="shared" si="29"/>
        <v>0.98010573746740082</v>
      </c>
      <c r="T449">
        <f t="shared" si="30"/>
        <v>0.98280492120274576</v>
      </c>
    </row>
    <row r="450" spans="1:20" x14ac:dyDescent="0.25">
      <c r="A450" s="7">
        <v>37462</v>
      </c>
      <c r="B450" s="5">
        <v>3.46</v>
      </c>
      <c r="C450" s="5">
        <v>3.56</v>
      </c>
      <c r="D450" s="5"/>
      <c r="E450" s="7">
        <v>37462</v>
      </c>
      <c r="F450" s="5">
        <v>1.0052000000000001</v>
      </c>
      <c r="G450" s="5">
        <v>1.0055000000000001</v>
      </c>
      <c r="H450" s="5"/>
      <c r="I450" s="7">
        <v>37462</v>
      </c>
      <c r="J450" s="5">
        <v>-151.75</v>
      </c>
      <c r="K450" s="5">
        <v>-150.5</v>
      </c>
      <c r="L450" s="5"/>
      <c r="M450" s="8">
        <v>37462</v>
      </c>
      <c r="N450" s="9">
        <v>1.91</v>
      </c>
      <c r="O450" s="9">
        <v>2.0099999999999998</v>
      </c>
      <c r="P450" s="5"/>
      <c r="Q450">
        <f t="shared" si="27"/>
        <v>0.99002500000000004</v>
      </c>
      <c r="R450">
        <f t="shared" si="28"/>
        <v>0.99045000000000005</v>
      </c>
      <c r="S450">
        <f t="shared" si="29"/>
        <v>0.98918435689455375</v>
      </c>
      <c r="T450">
        <f t="shared" si="30"/>
        <v>0.99140783877827199</v>
      </c>
    </row>
    <row r="451" spans="1:20" x14ac:dyDescent="0.25">
      <c r="A451" s="7">
        <v>37463</v>
      </c>
      <c r="B451" s="5">
        <v>3.4</v>
      </c>
      <c r="C451" s="5">
        <v>3.5</v>
      </c>
      <c r="D451" s="5"/>
      <c r="E451" s="7">
        <v>37463</v>
      </c>
      <c r="F451" s="5">
        <v>0.98540000000000005</v>
      </c>
      <c r="G451" s="5">
        <v>0.98640000000000005</v>
      </c>
      <c r="H451" s="5"/>
      <c r="I451" s="7">
        <v>37463</v>
      </c>
      <c r="J451" s="5">
        <v>-149.30000000000001</v>
      </c>
      <c r="K451" s="5">
        <v>-146.80000000000001</v>
      </c>
      <c r="L451" s="5"/>
      <c r="M451" s="8">
        <v>37463</v>
      </c>
      <c r="N451" s="9">
        <v>1.88</v>
      </c>
      <c r="O451" s="9">
        <v>1.98</v>
      </c>
      <c r="P451" s="5"/>
      <c r="Q451">
        <f t="shared" si="27"/>
        <v>0.97047000000000005</v>
      </c>
      <c r="R451">
        <f t="shared" si="28"/>
        <v>0.97172000000000003</v>
      </c>
      <c r="S451">
        <f t="shared" si="29"/>
        <v>0.96997634782608699</v>
      </c>
      <c r="T451">
        <f t="shared" si="30"/>
        <v>0.97285369439071567</v>
      </c>
    </row>
    <row r="452" spans="1:20" x14ac:dyDescent="0.25">
      <c r="A452" s="7">
        <v>37466</v>
      </c>
      <c r="B452" s="5">
        <v>3.46</v>
      </c>
      <c r="C452" s="5">
        <v>3.56</v>
      </c>
      <c r="D452" s="5"/>
      <c r="E452" s="7">
        <v>37466</v>
      </c>
      <c r="F452" s="5">
        <v>0.98119999999999996</v>
      </c>
      <c r="G452" s="5">
        <v>0.98150000000000004</v>
      </c>
      <c r="H452" s="5"/>
      <c r="I452" s="7">
        <v>37466</v>
      </c>
      <c r="J452" s="5">
        <v>-143.25</v>
      </c>
      <c r="K452" s="5">
        <v>-142</v>
      </c>
      <c r="L452" s="5"/>
      <c r="M452" s="8">
        <v>37466</v>
      </c>
      <c r="N452" s="9">
        <v>2.0099999999999998</v>
      </c>
      <c r="O452" s="9">
        <v>2.11</v>
      </c>
      <c r="P452" s="5"/>
      <c r="Q452">
        <f t="shared" si="27"/>
        <v>0.96687499999999993</v>
      </c>
      <c r="R452">
        <f t="shared" si="28"/>
        <v>0.96730000000000005</v>
      </c>
      <c r="S452">
        <f t="shared" si="29"/>
        <v>0.96651421398223247</v>
      </c>
      <c r="T452">
        <f t="shared" si="30"/>
        <v>0.9686928764739996</v>
      </c>
    </row>
    <row r="453" spans="1:20" x14ac:dyDescent="0.25">
      <c r="A453" s="7">
        <v>37467</v>
      </c>
      <c r="B453" s="5">
        <v>3.44</v>
      </c>
      <c r="C453" s="5">
        <v>3.54</v>
      </c>
      <c r="D453" s="5"/>
      <c r="E453" s="7">
        <v>37467</v>
      </c>
      <c r="F453" s="5">
        <v>0.98199999999999998</v>
      </c>
      <c r="G453" s="5">
        <v>0.98299999999999998</v>
      </c>
      <c r="H453" s="5"/>
      <c r="I453" s="7">
        <v>37467</v>
      </c>
      <c r="J453" s="5">
        <v>-140</v>
      </c>
      <c r="K453" s="5">
        <v>-139</v>
      </c>
      <c r="L453" s="5"/>
      <c r="M453" s="8">
        <v>37467</v>
      </c>
      <c r="N453" s="9">
        <v>2.02</v>
      </c>
      <c r="O453" s="9">
        <v>2.12</v>
      </c>
      <c r="P453" s="5"/>
      <c r="Q453">
        <f t="shared" si="27"/>
        <v>0.96799999999999997</v>
      </c>
      <c r="R453">
        <f t="shared" si="28"/>
        <v>0.96909999999999996</v>
      </c>
      <c r="S453">
        <f t="shared" si="29"/>
        <v>0.96758392891636069</v>
      </c>
      <c r="T453">
        <f t="shared" si="30"/>
        <v>0.97045591647331797</v>
      </c>
    </row>
    <row r="454" spans="1:20" x14ac:dyDescent="0.25">
      <c r="A454" s="7">
        <v>37468</v>
      </c>
      <c r="B454" s="5">
        <v>3.41</v>
      </c>
      <c r="C454" s="5">
        <v>3.51</v>
      </c>
      <c r="D454" s="5"/>
      <c r="E454" s="7">
        <v>37468</v>
      </c>
      <c r="F454" s="5">
        <v>0.97709999999999997</v>
      </c>
      <c r="G454" s="5">
        <v>0.97789999999999999</v>
      </c>
      <c r="H454" s="5"/>
      <c r="I454" s="7">
        <v>37468</v>
      </c>
      <c r="J454" s="5">
        <v>-141.5</v>
      </c>
      <c r="K454" s="5">
        <v>-140.25</v>
      </c>
      <c r="L454" s="5"/>
      <c r="M454" s="8">
        <v>37468</v>
      </c>
      <c r="N454" s="9">
        <v>1.92</v>
      </c>
      <c r="O454" s="9">
        <v>2.02</v>
      </c>
      <c r="P454" s="5"/>
      <c r="Q454">
        <f t="shared" si="27"/>
        <v>0.96294999999999997</v>
      </c>
      <c r="R454">
        <f t="shared" si="28"/>
        <v>0.96387500000000004</v>
      </c>
      <c r="S454">
        <f t="shared" si="29"/>
        <v>0.96209092841271382</v>
      </c>
      <c r="T454">
        <f t="shared" si="30"/>
        <v>0.96475542017213034</v>
      </c>
    </row>
    <row r="455" spans="1:20" x14ac:dyDescent="0.25">
      <c r="A455" s="7">
        <v>37469</v>
      </c>
      <c r="B455" s="5">
        <v>3.39</v>
      </c>
      <c r="C455" s="5">
        <v>3.49</v>
      </c>
      <c r="D455" s="5"/>
      <c r="E455" s="7">
        <v>37469</v>
      </c>
      <c r="F455" s="5">
        <v>0.98380000000000001</v>
      </c>
      <c r="G455" s="5">
        <v>0.98480000000000001</v>
      </c>
      <c r="H455" s="5"/>
      <c r="I455" s="7">
        <v>37469</v>
      </c>
      <c r="J455" s="5">
        <v>-146.25</v>
      </c>
      <c r="K455" s="5">
        <v>-145</v>
      </c>
      <c r="L455" s="5"/>
      <c r="M455" s="8">
        <v>37469</v>
      </c>
      <c r="N455" s="9">
        <v>1.87</v>
      </c>
      <c r="O455" s="9">
        <v>1.97</v>
      </c>
      <c r="P455" s="5"/>
      <c r="Q455">
        <f t="shared" si="27"/>
        <v>0.96917500000000001</v>
      </c>
      <c r="R455">
        <f t="shared" si="28"/>
        <v>0.97030000000000005</v>
      </c>
      <c r="S455">
        <f t="shared" si="29"/>
        <v>0.96839990337230641</v>
      </c>
      <c r="T455">
        <f t="shared" si="30"/>
        <v>0.97127435922236205</v>
      </c>
    </row>
    <row r="456" spans="1:20" x14ac:dyDescent="0.25">
      <c r="A456" s="7">
        <v>37470</v>
      </c>
      <c r="B456" s="5">
        <v>3.34</v>
      </c>
      <c r="C456" s="5">
        <v>3.44</v>
      </c>
      <c r="D456" s="5"/>
      <c r="E456" s="7">
        <v>37470</v>
      </c>
      <c r="F456" s="5">
        <v>0.98660000000000003</v>
      </c>
      <c r="G456" s="5">
        <v>0.98760000000000003</v>
      </c>
      <c r="H456" s="5"/>
      <c r="I456" s="7">
        <v>37470</v>
      </c>
      <c r="J456" s="5">
        <v>-149.5</v>
      </c>
      <c r="K456" s="5">
        <v>-148.25</v>
      </c>
      <c r="L456" s="5"/>
      <c r="M456" s="8">
        <v>37470</v>
      </c>
      <c r="N456" s="9">
        <v>1.76</v>
      </c>
      <c r="O456" s="9">
        <v>1.86</v>
      </c>
      <c r="P456" s="5"/>
      <c r="Q456">
        <f t="shared" si="27"/>
        <v>0.97165000000000001</v>
      </c>
      <c r="R456">
        <f t="shared" si="28"/>
        <v>0.97277500000000006</v>
      </c>
      <c r="S456">
        <f t="shared" si="29"/>
        <v>0.9705763341067285</v>
      </c>
      <c r="T456">
        <f t="shared" si="30"/>
        <v>0.97345593187536272</v>
      </c>
    </row>
    <row r="457" spans="1:20" x14ac:dyDescent="0.25">
      <c r="A457" s="7">
        <v>37473</v>
      </c>
      <c r="B457" s="5">
        <v>3.25</v>
      </c>
      <c r="C457" s="5">
        <v>3.35</v>
      </c>
      <c r="D457" s="5"/>
      <c r="E457" s="7">
        <v>37473</v>
      </c>
      <c r="F457" s="5">
        <v>0.98</v>
      </c>
      <c r="G457" s="5">
        <v>0.98050000000000004</v>
      </c>
      <c r="H457" s="5"/>
      <c r="I457" s="7">
        <v>37473</v>
      </c>
      <c r="J457" s="5">
        <v>-148.5</v>
      </c>
      <c r="K457" s="5">
        <v>-147.25</v>
      </c>
      <c r="L457" s="5"/>
      <c r="M457" s="8">
        <v>37473</v>
      </c>
      <c r="N457" s="9">
        <v>1.7</v>
      </c>
      <c r="O457" s="9">
        <v>1.8</v>
      </c>
      <c r="P457" s="5"/>
      <c r="Q457">
        <f t="shared" si="27"/>
        <v>0.96514999999999995</v>
      </c>
      <c r="R457">
        <f t="shared" si="28"/>
        <v>0.96577500000000005</v>
      </c>
      <c r="S457">
        <f t="shared" si="29"/>
        <v>0.96435413642960788</v>
      </c>
      <c r="T457">
        <f t="shared" si="30"/>
        <v>0.96673026634382575</v>
      </c>
    </row>
    <row r="458" spans="1:20" x14ac:dyDescent="0.25">
      <c r="A458" s="7">
        <v>37474</v>
      </c>
      <c r="B458" s="5">
        <v>3.34</v>
      </c>
      <c r="C458" s="5">
        <v>3.4</v>
      </c>
      <c r="D458" s="5"/>
      <c r="E458" s="7">
        <v>37474</v>
      </c>
      <c r="F458" s="5">
        <v>0.96579999999999999</v>
      </c>
      <c r="G458" s="5">
        <v>0.96660000000000001</v>
      </c>
      <c r="H458" s="5"/>
      <c r="I458" s="7">
        <v>37474</v>
      </c>
      <c r="J458" s="5">
        <v>-146</v>
      </c>
      <c r="K458" s="5">
        <v>-144</v>
      </c>
      <c r="L458" s="5"/>
      <c r="M458" s="8">
        <v>37474</v>
      </c>
      <c r="N458" s="9">
        <v>1.81</v>
      </c>
      <c r="O458" s="9">
        <v>1.86</v>
      </c>
      <c r="P458" s="5"/>
      <c r="Q458">
        <f t="shared" si="27"/>
        <v>0.95120000000000005</v>
      </c>
      <c r="R458">
        <f t="shared" si="28"/>
        <v>0.95220000000000005</v>
      </c>
      <c r="S458">
        <f t="shared" si="29"/>
        <v>0.95094872340425529</v>
      </c>
      <c r="T458">
        <f t="shared" si="30"/>
        <v>0.95275668666537638</v>
      </c>
    </row>
    <row r="459" spans="1:20" x14ac:dyDescent="0.25">
      <c r="A459" s="7">
        <v>37475</v>
      </c>
      <c r="B459" s="5">
        <v>3.24</v>
      </c>
      <c r="C459" s="5">
        <v>3.34</v>
      </c>
      <c r="D459" s="5"/>
      <c r="E459" s="7">
        <v>37475</v>
      </c>
      <c r="F459" s="5">
        <v>0.97450000000000003</v>
      </c>
      <c r="G459" s="5">
        <v>0.97529999999999994</v>
      </c>
      <c r="H459" s="5"/>
      <c r="I459" s="7">
        <v>37475</v>
      </c>
      <c r="J459" s="5">
        <v>-151</v>
      </c>
      <c r="K459" s="5">
        <v>-149</v>
      </c>
      <c r="L459" s="5"/>
      <c r="M459" s="8">
        <v>37475</v>
      </c>
      <c r="N459" s="9">
        <v>1.69</v>
      </c>
      <c r="O459" s="9">
        <v>1.79</v>
      </c>
      <c r="P459" s="5"/>
      <c r="Q459">
        <f t="shared" si="27"/>
        <v>0.95940000000000003</v>
      </c>
      <c r="R459">
        <f t="shared" si="28"/>
        <v>0.96039999999999992</v>
      </c>
      <c r="S459">
        <f t="shared" si="29"/>
        <v>0.95894043932649486</v>
      </c>
      <c r="T459">
        <f t="shared" si="30"/>
        <v>0.96160196629213479</v>
      </c>
    </row>
    <row r="460" spans="1:20" x14ac:dyDescent="0.25">
      <c r="A460" s="7">
        <v>37476</v>
      </c>
      <c r="B460" s="5">
        <v>3.27</v>
      </c>
      <c r="C460" s="5">
        <v>3.37</v>
      </c>
      <c r="D460" s="5"/>
      <c r="E460" s="7">
        <v>37476</v>
      </c>
      <c r="F460" s="5">
        <v>0.96709999999999996</v>
      </c>
      <c r="G460" s="5">
        <v>0.96760000000000002</v>
      </c>
      <c r="H460" s="5"/>
      <c r="I460" s="7">
        <v>37476</v>
      </c>
      <c r="J460" s="5">
        <v>-146.75</v>
      </c>
      <c r="K460" s="5">
        <v>-145.5</v>
      </c>
      <c r="L460" s="5"/>
      <c r="M460" s="8">
        <v>37476</v>
      </c>
      <c r="N460" s="9">
        <v>1.74</v>
      </c>
      <c r="O460" s="9">
        <v>1.84</v>
      </c>
      <c r="P460" s="5"/>
      <c r="Q460">
        <f t="shared" ref="Q460:Q523" si="31">J460/10000+F460</f>
        <v>0.95242499999999997</v>
      </c>
      <c r="R460">
        <f t="shared" ref="R460:R523" si="32">K460/10000+G460</f>
        <v>0.95305000000000006</v>
      </c>
      <c r="S460">
        <f t="shared" ref="S460:S523" si="33">F460*(1+N460%)/(1+C460%)</f>
        <v>0.95185018864273963</v>
      </c>
      <c r="T460">
        <f t="shared" ref="T460:T523" si="34">G460*(1+O460%)/(1+B460%)</f>
        <v>0.95420145250314714</v>
      </c>
    </row>
    <row r="461" spans="1:20" x14ac:dyDescent="0.25">
      <c r="A461" s="7">
        <v>37477</v>
      </c>
      <c r="B461" s="5">
        <v>3.3</v>
      </c>
      <c r="C461" s="5">
        <v>3.4</v>
      </c>
      <c r="D461" s="5"/>
      <c r="E461" s="7">
        <v>37477</v>
      </c>
      <c r="F461" s="5">
        <v>0.96940000000000004</v>
      </c>
      <c r="G461" s="5">
        <v>0.97040000000000004</v>
      </c>
      <c r="H461" s="5"/>
      <c r="I461" s="7">
        <v>37477</v>
      </c>
      <c r="J461" s="5">
        <v>-149</v>
      </c>
      <c r="K461" s="5">
        <v>-147</v>
      </c>
      <c r="L461" s="5"/>
      <c r="M461" s="8">
        <v>37477</v>
      </c>
      <c r="N461" s="9">
        <v>1.75</v>
      </c>
      <c r="O461" s="9">
        <v>1.85</v>
      </c>
      <c r="P461" s="5"/>
      <c r="Q461">
        <f t="shared" si="31"/>
        <v>0.95450000000000002</v>
      </c>
      <c r="R461">
        <f t="shared" si="32"/>
        <v>0.95569999999999999</v>
      </c>
      <c r="S461">
        <f t="shared" si="33"/>
        <v>0.9539308510638298</v>
      </c>
      <c r="T461">
        <f t="shared" si="34"/>
        <v>0.95677870280735733</v>
      </c>
    </row>
    <row r="462" spans="1:20" x14ac:dyDescent="0.25">
      <c r="A462" s="7">
        <v>37480</v>
      </c>
      <c r="B462" s="5">
        <v>3.31</v>
      </c>
      <c r="C462" s="5">
        <v>3.41</v>
      </c>
      <c r="D462" s="5"/>
      <c r="E462" s="7">
        <v>37480</v>
      </c>
      <c r="F462" s="5">
        <v>0.9788</v>
      </c>
      <c r="G462" s="5">
        <v>0.9798</v>
      </c>
      <c r="H462" s="5"/>
      <c r="I462" s="7">
        <v>37480</v>
      </c>
      <c r="J462" s="5">
        <v>-151</v>
      </c>
      <c r="K462" s="5">
        <v>-149</v>
      </c>
      <c r="L462" s="5"/>
      <c r="M462" s="8">
        <v>37480</v>
      </c>
      <c r="N462" s="9">
        <v>1.75</v>
      </c>
      <c r="O462" s="9">
        <v>1.85</v>
      </c>
      <c r="P462" s="5"/>
      <c r="Q462">
        <f t="shared" si="31"/>
        <v>0.9637</v>
      </c>
      <c r="R462">
        <f t="shared" si="32"/>
        <v>0.96489999999999998</v>
      </c>
      <c r="S462">
        <f t="shared" si="33"/>
        <v>0.96308770911904074</v>
      </c>
      <c r="T462">
        <f t="shared" si="34"/>
        <v>0.96595324750750167</v>
      </c>
    </row>
    <row r="463" spans="1:20" x14ac:dyDescent="0.25">
      <c r="A463" s="7">
        <v>37481</v>
      </c>
      <c r="B463" s="5">
        <v>3.28</v>
      </c>
      <c r="C463" s="5">
        <v>3.38</v>
      </c>
      <c r="D463" s="5"/>
      <c r="E463" s="7">
        <v>37481</v>
      </c>
      <c r="F463" s="5">
        <v>0.9839</v>
      </c>
      <c r="G463" s="5">
        <v>0.98470000000000002</v>
      </c>
      <c r="H463" s="5"/>
      <c r="I463" s="7">
        <v>37481</v>
      </c>
      <c r="J463" s="5">
        <v>-154</v>
      </c>
      <c r="K463" s="5">
        <v>-152</v>
      </c>
      <c r="L463" s="5"/>
      <c r="M463" s="8">
        <v>37481</v>
      </c>
      <c r="N463" s="9">
        <v>1.66</v>
      </c>
      <c r="O463" s="9">
        <v>1.76</v>
      </c>
      <c r="P463" s="5"/>
      <c r="Q463">
        <f t="shared" si="31"/>
        <v>0.96850000000000003</v>
      </c>
      <c r="R463">
        <f t="shared" si="32"/>
        <v>0.96950000000000003</v>
      </c>
      <c r="S463">
        <f t="shared" si="33"/>
        <v>0.96753021861094979</v>
      </c>
      <c r="T463">
        <f t="shared" si="34"/>
        <v>0.97020790085205277</v>
      </c>
    </row>
    <row r="464" spans="1:20" x14ac:dyDescent="0.25">
      <c r="A464" s="7">
        <v>37482</v>
      </c>
      <c r="B464" s="5">
        <v>3.25</v>
      </c>
      <c r="C464" s="5">
        <v>3.35</v>
      </c>
      <c r="D464" s="5"/>
      <c r="E464" s="7">
        <v>37482</v>
      </c>
      <c r="F464" s="5">
        <v>0.9788</v>
      </c>
      <c r="G464" s="5">
        <v>0.97929999999999995</v>
      </c>
      <c r="H464" s="5"/>
      <c r="I464" s="7">
        <v>37482</v>
      </c>
      <c r="J464" s="5">
        <v>-149</v>
      </c>
      <c r="K464" s="5">
        <v>-147</v>
      </c>
      <c r="L464" s="5"/>
      <c r="M464" s="8">
        <v>37482</v>
      </c>
      <c r="N464" s="9">
        <v>1.8</v>
      </c>
      <c r="O464" s="9">
        <v>1.9</v>
      </c>
      <c r="P464" s="5"/>
      <c r="Q464">
        <f t="shared" si="31"/>
        <v>0.96389999999999998</v>
      </c>
      <c r="R464">
        <f t="shared" si="32"/>
        <v>0.9645999999999999</v>
      </c>
      <c r="S464">
        <f t="shared" si="33"/>
        <v>0.96412036768263176</v>
      </c>
      <c r="T464">
        <f t="shared" si="34"/>
        <v>0.96649559322033884</v>
      </c>
    </row>
    <row r="465" spans="1:20" x14ac:dyDescent="0.25">
      <c r="A465" s="7">
        <v>37483</v>
      </c>
      <c r="B465" s="5">
        <v>3.42</v>
      </c>
      <c r="C465" s="5">
        <v>3.52</v>
      </c>
      <c r="D465" s="5"/>
      <c r="E465" s="7">
        <v>37483</v>
      </c>
      <c r="F465" s="5">
        <v>0.98140000000000005</v>
      </c>
      <c r="G465" s="5">
        <v>0.98219999999999996</v>
      </c>
      <c r="H465" s="5"/>
      <c r="I465" s="7">
        <v>37483</v>
      </c>
      <c r="J465" s="5">
        <v>-150.25</v>
      </c>
      <c r="K465" s="5">
        <v>-149</v>
      </c>
      <c r="L465" s="5"/>
      <c r="M465" s="8">
        <v>37483</v>
      </c>
      <c r="N465" s="9">
        <v>1.83</v>
      </c>
      <c r="O465" s="9">
        <v>1.93</v>
      </c>
      <c r="P465" s="5"/>
      <c r="Q465">
        <f t="shared" si="31"/>
        <v>0.9663750000000001</v>
      </c>
      <c r="R465">
        <f t="shared" si="32"/>
        <v>0.96729999999999994</v>
      </c>
      <c r="S465">
        <f t="shared" si="33"/>
        <v>0.96537830370942823</v>
      </c>
      <c r="T465">
        <f t="shared" si="34"/>
        <v>0.96804917810868307</v>
      </c>
    </row>
    <row r="466" spans="1:20" x14ac:dyDescent="0.25">
      <c r="A466" s="7">
        <v>37484</v>
      </c>
      <c r="B466" s="5">
        <v>3.43</v>
      </c>
      <c r="C466" s="5">
        <v>3.53</v>
      </c>
      <c r="D466" s="5"/>
      <c r="E466" s="7">
        <v>37484</v>
      </c>
      <c r="F466" s="5">
        <v>0.9839</v>
      </c>
      <c r="G466" s="5">
        <v>0.9849</v>
      </c>
      <c r="H466" s="5"/>
      <c r="I466" s="7">
        <v>37484</v>
      </c>
      <c r="J466" s="5">
        <v>-152.5</v>
      </c>
      <c r="K466" s="5">
        <v>-149</v>
      </c>
      <c r="L466" s="5"/>
      <c r="M466" s="8">
        <v>37484</v>
      </c>
      <c r="N466" s="9">
        <v>1.88</v>
      </c>
      <c r="O466" s="9">
        <v>1.98</v>
      </c>
      <c r="P466" s="5"/>
      <c r="Q466">
        <f t="shared" si="31"/>
        <v>0.96865000000000001</v>
      </c>
      <c r="R466">
        <f t="shared" si="32"/>
        <v>0.97</v>
      </c>
      <c r="S466">
        <f t="shared" si="33"/>
        <v>0.9682191828455522</v>
      </c>
      <c r="T466">
        <f t="shared" si="34"/>
        <v>0.97109254568307068</v>
      </c>
    </row>
    <row r="467" spans="1:20" x14ac:dyDescent="0.25">
      <c r="A467" s="7">
        <v>37487</v>
      </c>
      <c r="B467" s="5">
        <v>3.42</v>
      </c>
      <c r="C467" s="5">
        <v>3.52</v>
      </c>
      <c r="D467" s="5"/>
      <c r="E467" s="7">
        <v>37487</v>
      </c>
      <c r="F467" s="5">
        <v>0.97640000000000005</v>
      </c>
      <c r="G467" s="5">
        <v>0.97689999999999999</v>
      </c>
      <c r="H467" s="5"/>
      <c r="I467" s="7">
        <v>37487</v>
      </c>
      <c r="J467" s="5">
        <v>-150.22999999999999</v>
      </c>
      <c r="K467" s="5">
        <v>-147.22999999999999</v>
      </c>
      <c r="L467" s="5"/>
      <c r="M467" s="8">
        <v>37487</v>
      </c>
      <c r="N467" s="9">
        <v>1.87</v>
      </c>
      <c r="O467" s="9">
        <v>1.97</v>
      </c>
      <c r="P467" s="5"/>
      <c r="Q467">
        <f t="shared" si="31"/>
        <v>0.96137700000000004</v>
      </c>
      <c r="R467">
        <f t="shared" si="32"/>
        <v>0.96217699999999995</v>
      </c>
      <c r="S467">
        <f t="shared" si="33"/>
        <v>0.96083721020092749</v>
      </c>
      <c r="T467">
        <f t="shared" si="34"/>
        <v>0.96320337458905436</v>
      </c>
    </row>
    <row r="468" spans="1:20" x14ac:dyDescent="0.25">
      <c r="A468" s="7">
        <v>37488</v>
      </c>
      <c r="B468" s="5">
        <v>3.38</v>
      </c>
      <c r="C468" s="5">
        <v>3.48</v>
      </c>
      <c r="D468" s="5"/>
      <c r="E468" s="7">
        <v>37488</v>
      </c>
      <c r="F468" s="5">
        <v>0.97799999999999998</v>
      </c>
      <c r="G468" s="5">
        <v>0.97899999999999998</v>
      </c>
      <c r="H468" s="5"/>
      <c r="I468" s="7">
        <v>37488</v>
      </c>
      <c r="J468" s="5">
        <v>-152.80000000000001</v>
      </c>
      <c r="K468" s="5">
        <v>-151.19999999999999</v>
      </c>
      <c r="L468" s="5"/>
      <c r="M468" s="8">
        <v>37488</v>
      </c>
      <c r="N468" s="9">
        <v>1.79</v>
      </c>
      <c r="O468" s="9">
        <v>1.89</v>
      </c>
      <c r="P468" s="5"/>
      <c r="Q468">
        <f t="shared" si="31"/>
        <v>0.96272000000000002</v>
      </c>
      <c r="R468">
        <f t="shared" si="32"/>
        <v>0.96387999999999996</v>
      </c>
      <c r="S468">
        <f t="shared" si="33"/>
        <v>0.96202763819095483</v>
      </c>
      <c r="T468">
        <f t="shared" si="34"/>
        <v>0.96488982395047385</v>
      </c>
    </row>
    <row r="469" spans="1:20" x14ac:dyDescent="0.25">
      <c r="A469" s="7">
        <v>37489</v>
      </c>
      <c r="B469" s="5">
        <v>3.43</v>
      </c>
      <c r="C469" s="5">
        <v>3.53</v>
      </c>
      <c r="D469" s="5"/>
      <c r="E469" s="7">
        <v>37489</v>
      </c>
      <c r="F469" s="5">
        <v>0.98070000000000002</v>
      </c>
      <c r="G469" s="5">
        <v>0.98170000000000002</v>
      </c>
      <c r="H469" s="5"/>
      <c r="I469" s="7">
        <v>37489</v>
      </c>
      <c r="J469" s="5">
        <v>-154</v>
      </c>
      <c r="K469" s="5">
        <v>-153</v>
      </c>
      <c r="L469" s="5"/>
      <c r="M469" s="8">
        <v>37489</v>
      </c>
      <c r="N469" s="9">
        <v>1.84</v>
      </c>
      <c r="O469" s="9">
        <v>1.94</v>
      </c>
      <c r="P469" s="5"/>
      <c r="Q469">
        <f t="shared" si="31"/>
        <v>0.96530000000000005</v>
      </c>
      <c r="R469">
        <f t="shared" si="32"/>
        <v>0.96640000000000004</v>
      </c>
      <c r="S469">
        <f t="shared" si="33"/>
        <v>0.9646912778904666</v>
      </c>
      <c r="T469">
        <f t="shared" si="34"/>
        <v>0.96755774920235915</v>
      </c>
    </row>
    <row r="470" spans="1:20" x14ac:dyDescent="0.25">
      <c r="A470" s="7">
        <v>37490</v>
      </c>
      <c r="B470" s="5">
        <v>3.45</v>
      </c>
      <c r="C470" s="5">
        <v>3.55</v>
      </c>
      <c r="D470" s="5"/>
      <c r="E470" s="7">
        <v>37490</v>
      </c>
      <c r="F470" s="5">
        <v>0.96909999999999996</v>
      </c>
      <c r="G470" s="5">
        <v>0.96960000000000002</v>
      </c>
      <c r="H470" s="5"/>
      <c r="I470" s="7">
        <v>37490</v>
      </c>
      <c r="J470" s="5">
        <v>-152.5</v>
      </c>
      <c r="K470" s="5">
        <v>-149</v>
      </c>
      <c r="L470" s="5"/>
      <c r="M470" s="8">
        <v>37490</v>
      </c>
      <c r="N470" s="9">
        <v>1.89</v>
      </c>
      <c r="O470" s="9">
        <v>1.99</v>
      </c>
      <c r="P470" s="5"/>
      <c r="Q470">
        <f t="shared" si="31"/>
        <v>0.95384999999999998</v>
      </c>
      <c r="R470">
        <f t="shared" si="32"/>
        <v>0.95469999999999999</v>
      </c>
      <c r="S470">
        <f t="shared" si="33"/>
        <v>0.95356445195557682</v>
      </c>
      <c r="T470">
        <f t="shared" si="34"/>
        <v>0.95591594006766567</v>
      </c>
    </row>
    <row r="471" spans="1:20" x14ac:dyDescent="0.25">
      <c r="A471" s="7">
        <v>37491</v>
      </c>
      <c r="B471" s="5">
        <v>3.43</v>
      </c>
      <c r="C471" s="5">
        <v>3.53</v>
      </c>
      <c r="D471" s="5"/>
      <c r="E471" s="7">
        <v>37491</v>
      </c>
      <c r="F471" s="5">
        <v>0.97199999999999998</v>
      </c>
      <c r="G471" s="5">
        <v>0.97299999999999998</v>
      </c>
      <c r="H471" s="5"/>
      <c r="I471" s="7">
        <v>37491</v>
      </c>
      <c r="J471" s="5">
        <v>-150.5</v>
      </c>
      <c r="K471" s="5">
        <v>-148.5</v>
      </c>
      <c r="L471" s="5"/>
      <c r="M471" s="8">
        <v>37491</v>
      </c>
      <c r="N471" s="9">
        <v>1.85</v>
      </c>
      <c r="O471" s="9">
        <v>1.95</v>
      </c>
      <c r="P471" s="5"/>
      <c r="Q471">
        <f t="shared" si="31"/>
        <v>0.95694999999999997</v>
      </c>
      <c r="R471">
        <f t="shared" si="32"/>
        <v>0.95814999999999995</v>
      </c>
      <c r="S471">
        <f t="shared" si="33"/>
        <v>0.95622718052738342</v>
      </c>
      <c r="T471">
        <f t="shared" si="34"/>
        <v>0.95907715363047474</v>
      </c>
    </row>
    <row r="472" spans="1:20" x14ac:dyDescent="0.25">
      <c r="A472" s="7">
        <v>37494</v>
      </c>
      <c r="B472" s="5">
        <v>3.43</v>
      </c>
      <c r="C472" s="5">
        <v>3.53</v>
      </c>
      <c r="D472" s="5"/>
      <c r="E472" s="7">
        <v>37494</v>
      </c>
      <c r="F472" s="5">
        <v>0.97150000000000003</v>
      </c>
      <c r="G472" s="5">
        <v>0.97250000000000003</v>
      </c>
      <c r="H472" s="5"/>
      <c r="I472" s="7">
        <v>37494</v>
      </c>
      <c r="J472" s="5">
        <v>-148</v>
      </c>
      <c r="K472" s="5">
        <v>-146</v>
      </c>
      <c r="L472" s="5"/>
      <c r="M472" s="8">
        <v>37494</v>
      </c>
      <c r="N472" s="9">
        <v>1.87</v>
      </c>
      <c r="O472" s="9">
        <v>1.97</v>
      </c>
      <c r="P472" s="5"/>
      <c r="Q472">
        <f t="shared" si="31"/>
        <v>0.95669999999999999</v>
      </c>
      <c r="R472">
        <f t="shared" si="32"/>
        <v>0.95790000000000008</v>
      </c>
      <c r="S472">
        <f t="shared" si="33"/>
        <v>0.95592296918767516</v>
      </c>
      <c r="T472">
        <f t="shared" si="34"/>
        <v>0.95877235811660066</v>
      </c>
    </row>
    <row r="473" spans="1:20" x14ac:dyDescent="0.25">
      <c r="A473" s="7">
        <v>37495</v>
      </c>
      <c r="B473" s="5">
        <v>3.43</v>
      </c>
      <c r="C473" s="5">
        <v>3.53</v>
      </c>
      <c r="D473" s="5"/>
      <c r="E473" s="7">
        <v>37495</v>
      </c>
      <c r="F473" s="5">
        <v>0.98260000000000003</v>
      </c>
      <c r="G473" s="5">
        <v>0.98309999999999997</v>
      </c>
      <c r="H473" s="5"/>
      <c r="I473" s="7">
        <v>37495</v>
      </c>
      <c r="J473" s="5">
        <v>-147</v>
      </c>
      <c r="K473" s="5">
        <v>-145</v>
      </c>
      <c r="L473" s="5"/>
      <c r="M473" s="8">
        <v>37495</v>
      </c>
      <c r="N473" s="9">
        <v>1.92</v>
      </c>
      <c r="O473" s="9">
        <v>2.02</v>
      </c>
      <c r="P473" s="5"/>
      <c r="Q473">
        <f t="shared" si="31"/>
        <v>0.96789999999999998</v>
      </c>
      <c r="R473">
        <f t="shared" si="32"/>
        <v>0.96860000000000002</v>
      </c>
      <c r="S473">
        <f t="shared" si="33"/>
        <v>0.96731954022988542</v>
      </c>
      <c r="T473">
        <f t="shared" si="34"/>
        <v>0.96969797930967805</v>
      </c>
    </row>
    <row r="474" spans="1:20" x14ac:dyDescent="0.25">
      <c r="A474" s="7">
        <v>37496</v>
      </c>
      <c r="B474" s="5">
        <v>3.38</v>
      </c>
      <c r="C474" s="5">
        <v>3.48</v>
      </c>
      <c r="D474" s="5"/>
      <c r="E474" s="7">
        <v>37496</v>
      </c>
      <c r="F474" s="5">
        <v>0.97829999999999995</v>
      </c>
      <c r="G474" s="5">
        <v>0.9788</v>
      </c>
      <c r="H474" s="5"/>
      <c r="I474" s="7">
        <v>37496</v>
      </c>
      <c r="J474" s="5">
        <v>-146</v>
      </c>
      <c r="K474" s="5">
        <v>-144</v>
      </c>
      <c r="L474" s="5"/>
      <c r="M474" s="8">
        <v>37496</v>
      </c>
      <c r="N474" s="9">
        <v>1.89</v>
      </c>
      <c r="O474" s="9">
        <v>1.99</v>
      </c>
      <c r="P474" s="5"/>
      <c r="Q474">
        <f t="shared" si="31"/>
        <v>0.9637</v>
      </c>
      <c r="R474">
        <f t="shared" si="32"/>
        <v>0.96440000000000003</v>
      </c>
      <c r="S474">
        <f t="shared" si="33"/>
        <v>0.96326813877077688</v>
      </c>
      <c r="T474">
        <f t="shared" si="34"/>
        <v>0.96563950473979487</v>
      </c>
    </row>
    <row r="475" spans="1:20" x14ac:dyDescent="0.25">
      <c r="A475" s="7">
        <v>37497</v>
      </c>
      <c r="B475" s="5">
        <v>3.33</v>
      </c>
      <c r="C475" s="5">
        <v>3.43</v>
      </c>
      <c r="D475" s="5"/>
      <c r="E475" s="7">
        <v>37497</v>
      </c>
      <c r="F475" s="5">
        <v>0.98429999999999995</v>
      </c>
      <c r="G475" s="5">
        <v>0.98480000000000001</v>
      </c>
      <c r="H475" s="5"/>
      <c r="I475" s="7">
        <v>37497</v>
      </c>
      <c r="J475" s="5">
        <v>-146</v>
      </c>
      <c r="K475" s="5">
        <v>-144</v>
      </c>
      <c r="L475" s="5"/>
      <c r="M475" s="8">
        <v>37497</v>
      </c>
      <c r="N475" s="9">
        <v>1.86</v>
      </c>
      <c r="O475" s="9">
        <v>1.96</v>
      </c>
      <c r="P475" s="5"/>
      <c r="Q475">
        <f t="shared" si="31"/>
        <v>0.96970000000000001</v>
      </c>
      <c r="R475">
        <f t="shared" si="32"/>
        <v>0.97040000000000004</v>
      </c>
      <c r="S475">
        <f t="shared" si="33"/>
        <v>0.96935896741757699</v>
      </c>
      <c r="T475">
        <f t="shared" si="34"/>
        <v>0.97174303687215702</v>
      </c>
    </row>
    <row r="476" spans="1:20" x14ac:dyDescent="0.25">
      <c r="A476" s="7">
        <v>37498</v>
      </c>
      <c r="B476" s="5">
        <v>3.33</v>
      </c>
      <c r="C476" s="5">
        <v>3.43</v>
      </c>
      <c r="D476" s="5"/>
      <c r="E476" s="7">
        <v>37498</v>
      </c>
      <c r="F476" s="5">
        <v>0.98180000000000001</v>
      </c>
      <c r="G476" s="5">
        <v>0.98229999999999995</v>
      </c>
      <c r="H476" s="5"/>
      <c r="I476" s="7">
        <v>37498</v>
      </c>
      <c r="J476" s="5">
        <v>-142</v>
      </c>
      <c r="K476" s="5">
        <v>-140</v>
      </c>
      <c r="L476" s="5"/>
      <c r="M476" s="8">
        <v>37498</v>
      </c>
      <c r="N476" s="9">
        <v>1.87</v>
      </c>
      <c r="O476" s="9">
        <v>1.97</v>
      </c>
      <c r="P476" s="5"/>
      <c r="Q476">
        <f t="shared" si="31"/>
        <v>0.96760000000000002</v>
      </c>
      <c r="R476">
        <f t="shared" si="32"/>
        <v>0.96829999999999994</v>
      </c>
      <c r="S476">
        <f t="shared" si="33"/>
        <v>0.96699183989171422</v>
      </c>
      <c r="T476">
        <f t="shared" si="34"/>
        <v>0.96937124745959535</v>
      </c>
    </row>
    <row r="477" spans="1:20" x14ac:dyDescent="0.25">
      <c r="A477" s="7">
        <v>37501</v>
      </c>
      <c r="B477" s="5">
        <v>3.27</v>
      </c>
      <c r="C477" s="5">
        <v>3.37</v>
      </c>
      <c r="D477" s="5"/>
      <c r="E477" s="7">
        <v>37501</v>
      </c>
      <c r="F477" s="5">
        <v>0.98419999999999996</v>
      </c>
      <c r="G477" s="5">
        <v>0.98470000000000002</v>
      </c>
      <c r="H477" s="5"/>
      <c r="I477" s="7">
        <v>37501</v>
      </c>
      <c r="J477" s="5">
        <v>-139</v>
      </c>
      <c r="K477" s="5">
        <v>-137</v>
      </c>
      <c r="L477" s="5"/>
      <c r="M477" s="8">
        <v>37501</v>
      </c>
      <c r="N477" s="9">
        <v>1.85</v>
      </c>
      <c r="O477" s="9">
        <v>1.95</v>
      </c>
      <c r="P477" s="5"/>
      <c r="Q477">
        <f t="shared" si="31"/>
        <v>0.97029999999999994</v>
      </c>
      <c r="R477">
        <f t="shared" si="32"/>
        <v>0.97099999999999997</v>
      </c>
      <c r="S477">
        <f t="shared" si="33"/>
        <v>0.96972787075553835</v>
      </c>
      <c r="T477">
        <f t="shared" si="34"/>
        <v>0.97211353732933115</v>
      </c>
    </row>
    <row r="478" spans="1:20" x14ac:dyDescent="0.25">
      <c r="A478" s="7">
        <v>37502</v>
      </c>
      <c r="B478" s="5">
        <v>3.24</v>
      </c>
      <c r="C478" s="5">
        <v>3.34</v>
      </c>
      <c r="D478" s="5"/>
      <c r="E478" s="7">
        <v>37502</v>
      </c>
      <c r="F478" s="5">
        <v>0.99719999999999998</v>
      </c>
      <c r="G478" s="5">
        <v>0.99760000000000004</v>
      </c>
      <c r="H478" s="5"/>
      <c r="I478" s="7">
        <v>37502</v>
      </c>
      <c r="J478" s="5">
        <v>-146</v>
      </c>
      <c r="K478" s="5">
        <v>-144</v>
      </c>
      <c r="L478" s="5"/>
      <c r="M478" s="8">
        <v>37502</v>
      </c>
      <c r="N478" s="9">
        <v>1.78</v>
      </c>
      <c r="O478" s="9">
        <v>1.88</v>
      </c>
      <c r="P478" s="5"/>
      <c r="Q478">
        <f t="shared" si="31"/>
        <v>0.98260000000000003</v>
      </c>
      <c r="R478">
        <f t="shared" si="32"/>
        <v>0.98320000000000007</v>
      </c>
      <c r="S478">
        <f t="shared" si="33"/>
        <v>0.9821464679698082</v>
      </c>
      <c r="T478">
        <f t="shared" si="34"/>
        <v>0.98445842696629215</v>
      </c>
    </row>
    <row r="479" spans="1:20" x14ac:dyDescent="0.25">
      <c r="A479" s="7">
        <v>37503</v>
      </c>
      <c r="B479" s="5">
        <v>3.22</v>
      </c>
      <c r="C479" s="5">
        <v>3.32</v>
      </c>
      <c r="D479" s="5"/>
      <c r="E479" s="7">
        <v>37503</v>
      </c>
      <c r="F479" s="5">
        <v>0.99139999999999995</v>
      </c>
      <c r="G479" s="5">
        <v>0.99239999999999995</v>
      </c>
      <c r="H479" s="5"/>
      <c r="I479" s="7">
        <v>37503</v>
      </c>
      <c r="J479" s="5">
        <v>-140.5</v>
      </c>
      <c r="K479" s="5">
        <v>-138.5</v>
      </c>
      <c r="L479" s="5"/>
      <c r="M479" s="8">
        <v>37503</v>
      </c>
      <c r="N479" s="9">
        <v>1.75</v>
      </c>
      <c r="O479" s="9">
        <v>1.85</v>
      </c>
      <c r="P479" s="5"/>
      <c r="Q479">
        <f t="shared" si="31"/>
        <v>0.97734999999999994</v>
      </c>
      <c r="R479">
        <f t="shared" si="32"/>
        <v>0.97854999999999992</v>
      </c>
      <c r="S479">
        <f t="shared" si="33"/>
        <v>0.97633517228029432</v>
      </c>
      <c r="T479">
        <f t="shared" si="34"/>
        <v>0.97922825033908156</v>
      </c>
    </row>
    <row r="480" spans="1:20" x14ac:dyDescent="0.25">
      <c r="A480" s="7">
        <v>37504</v>
      </c>
      <c r="B480" s="5">
        <v>3.17</v>
      </c>
      <c r="C480" s="5">
        <v>3.27</v>
      </c>
      <c r="D480" s="5"/>
      <c r="E480" s="7">
        <v>37504</v>
      </c>
      <c r="F480" s="5">
        <v>0.99060000000000004</v>
      </c>
      <c r="G480" s="5">
        <v>0.99160000000000004</v>
      </c>
      <c r="H480" s="5"/>
      <c r="I480" s="7">
        <v>37504</v>
      </c>
      <c r="J480" s="5">
        <v>-139</v>
      </c>
      <c r="K480" s="5">
        <v>-137</v>
      </c>
      <c r="L480" s="5"/>
      <c r="M480" s="8">
        <v>37504</v>
      </c>
      <c r="N480" s="9">
        <v>1.72</v>
      </c>
      <c r="O480" s="9">
        <v>1.82</v>
      </c>
      <c r="P480" s="5"/>
      <c r="Q480">
        <f t="shared" si="31"/>
        <v>0.97670000000000001</v>
      </c>
      <c r="R480">
        <f t="shared" si="32"/>
        <v>0.97789999999999999</v>
      </c>
      <c r="S480">
        <f t="shared" si="33"/>
        <v>0.97573188728575588</v>
      </c>
      <c r="T480">
        <f t="shared" si="34"/>
        <v>0.97862471648735105</v>
      </c>
    </row>
    <row r="481" spans="1:20" x14ac:dyDescent="0.25">
      <c r="A481" s="7">
        <v>37505</v>
      </c>
      <c r="B481" s="5">
        <v>3.14</v>
      </c>
      <c r="C481" s="5">
        <v>3.24</v>
      </c>
      <c r="D481" s="5"/>
      <c r="E481" s="7">
        <v>37505</v>
      </c>
      <c r="F481" s="5">
        <v>0.98060000000000003</v>
      </c>
      <c r="G481" s="5">
        <v>0.98160000000000003</v>
      </c>
      <c r="H481" s="5"/>
      <c r="I481" s="7">
        <v>37505</v>
      </c>
      <c r="J481" s="5">
        <v>-127</v>
      </c>
      <c r="K481" s="5">
        <v>-125</v>
      </c>
      <c r="L481" s="5"/>
      <c r="M481" s="8">
        <v>37505</v>
      </c>
      <c r="N481" s="9">
        <v>1.8</v>
      </c>
      <c r="O481" s="9">
        <v>1.9</v>
      </c>
      <c r="P481" s="5"/>
      <c r="Q481">
        <f t="shared" si="31"/>
        <v>0.96789999999999998</v>
      </c>
      <c r="R481">
        <f t="shared" si="32"/>
        <v>0.96910000000000007</v>
      </c>
      <c r="S481">
        <f t="shared" si="33"/>
        <v>0.96692251065478496</v>
      </c>
      <c r="T481">
        <f t="shared" si="34"/>
        <v>0.96979872018615454</v>
      </c>
    </row>
    <row r="482" spans="1:20" x14ac:dyDescent="0.25">
      <c r="A482" s="7">
        <v>37508</v>
      </c>
      <c r="B482" s="5">
        <v>3.18</v>
      </c>
      <c r="C482" s="5">
        <v>3.28</v>
      </c>
      <c r="D482" s="5"/>
      <c r="E482" s="7">
        <v>37508</v>
      </c>
      <c r="F482" s="5">
        <v>0.97919999999999996</v>
      </c>
      <c r="G482" s="5">
        <v>0.98019999999999996</v>
      </c>
      <c r="H482" s="5"/>
      <c r="I482" s="7">
        <v>37508</v>
      </c>
      <c r="J482" s="5">
        <v>-131.75</v>
      </c>
      <c r="K482" s="5">
        <v>-130.5</v>
      </c>
      <c r="L482" s="5"/>
      <c r="M482" s="8">
        <v>37508</v>
      </c>
      <c r="N482" s="9">
        <v>1.89</v>
      </c>
      <c r="O482" s="9">
        <v>1.99</v>
      </c>
      <c r="P482" s="5"/>
      <c r="Q482">
        <f t="shared" si="31"/>
        <v>0.96602499999999991</v>
      </c>
      <c r="R482">
        <f t="shared" si="32"/>
        <v>0.96714999999999995</v>
      </c>
      <c r="S482">
        <f t="shared" si="33"/>
        <v>0.96602137877614247</v>
      </c>
      <c r="T482">
        <f t="shared" si="34"/>
        <v>0.96889511533242867</v>
      </c>
    </row>
    <row r="483" spans="1:20" x14ac:dyDescent="0.25">
      <c r="A483" s="7">
        <v>37509</v>
      </c>
      <c r="B483" s="5">
        <v>3.27</v>
      </c>
      <c r="C483" s="5">
        <v>3.32</v>
      </c>
      <c r="D483" s="5"/>
      <c r="E483" s="7">
        <v>37509</v>
      </c>
      <c r="F483" s="5">
        <v>0.97499999999999998</v>
      </c>
      <c r="G483" s="5">
        <v>0.97529999999999994</v>
      </c>
      <c r="H483" s="5"/>
      <c r="I483" s="7">
        <v>37509</v>
      </c>
      <c r="J483" s="5">
        <v>-130</v>
      </c>
      <c r="K483" s="5">
        <v>-128</v>
      </c>
      <c r="L483" s="5"/>
      <c r="M483" s="8">
        <v>37509</v>
      </c>
      <c r="N483" s="9">
        <v>1.88</v>
      </c>
      <c r="O483" s="9">
        <v>1.98</v>
      </c>
      <c r="P483" s="5"/>
      <c r="Q483">
        <f t="shared" si="31"/>
        <v>0.96199999999999997</v>
      </c>
      <c r="R483">
        <f t="shared" si="32"/>
        <v>0.96249999999999991</v>
      </c>
      <c r="S483">
        <f t="shared" si="33"/>
        <v>0.96141114982578402</v>
      </c>
      <c r="T483">
        <f t="shared" si="34"/>
        <v>0.96311701365352953</v>
      </c>
    </row>
    <row r="484" spans="1:20" x14ac:dyDescent="0.25">
      <c r="A484" s="7">
        <v>37510</v>
      </c>
      <c r="B484" s="5">
        <v>3.28</v>
      </c>
      <c r="C484" s="5">
        <v>3.38</v>
      </c>
      <c r="D484" s="5"/>
      <c r="E484" s="7">
        <v>37510</v>
      </c>
      <c r="F484" s="5">
        <v>0.9758</v>
      </c>
      <c r="G484" s="5">
        <v>0.97609999999999997</v>
      </c>
      <c r="H484" s="5"/>
      <c r="I484" s="7">
        <v>37510</v>
      </c>
      <c r="J484" s="5">
        <v>-128.5</v>
      </c>
      <c r="K484" s="5">
        <v>-125</v>
      </c>
      <c r="L484" s="5"/>
      <c r="M484" s="8">
        <v>37510</v>
      </c>
      <c r="N484" s="9">
        <v>1.9</v>
      </c>
      <c r="O484" s="9">
        <v>2</v>
      </c>
      <c r="P484" s="5"/>
      <c r="Q484">
        <f t="shared" si="31"/>
        <v>0.96294999999999997</v>
      </c>
      <c r="R484">
        <f t="shared" si="32"/>
        <v>0.96360000000000001</v>
      </c>
      <c r="S484">
        <f t="shared" si="33"/>
        <v>0.9618303346875603</v>
      </c>
      <c r="T484">
        <f t="shared" si="34"/>
        <v>0.96400271107668478</v>
      </c>
    </row>
    <row r="485" spans="1:20" x14ac:dyDescent="0.25">
      <c r="A485" s="7">
        <v>37511</v>
      </c>
      <c r="B485" s="5">
        <v>3.19</v>
      </c>
      <c r="C485" s="5">
        <v>3.29</v>
      </c>
      <c r="D485" s="5"/>
      <c r="E485" s="7">
        <v>37511</v>
      </c>
      <c r="F485" s="5">
        <v>0.98089999999999999</v>
      </c>
      <c r="G485" s="5">
        <v>0.9819</v>
      </c>
      <c r="H485" s="5"/>
      <c r="I485" s="7">
        <v>37511</v>
      </c>
      <c r="J485" s="5">
        <v>-127</v>
      </c>
      <c r="K485" s="5">
        <v>-125</v>
      </c>
      <c r="L485" s="5"/>
      <c r="M485" s="8">
        <v>37511</v>
      </c>
      <c r="N485" s="9">
        <v>1.87</v>
      </c>
      <c r="O485" s="9">
        <v>1.97</v>
      </c>
      <c r="P485" s="5"/>
      <c r="Q485">
        <f t="shared" si="31"/>
        <v>0.96819999999999995</v>
      </c>
      <c r="R485">
        <f t="shared" si="32"/>
        <v>0.96940000000000004</v>
      </c>
      <c r="S485">
        <f t="shared" si="33"/>
        <v>0.96741488043373025</v>
      </c>
      <c r="T485">
        <f t="shared" si="34"/>
        <v>0.97029114255257287</v>
      </c>
    </row>
    <row r="486" spans="1:20" x14ac:dyDescent="0.25">
      <c r="A486" s="7">
        <v>37512</v>
      </c>
      <c r="B486" s="5">
        <v>3.17</v>
      </c>
      <c r="C486" s="5">
        <v>3.27</v>
      </c>
      <c r="D486" s="5"/>
      <c r="E486" s="7">
        <v>37512</v>
      </c>
      <c r="F486" s="5">
        <v>0.9708</v>
      </c>
      <c r="G486" s="5">
        <v>0.9718</v>
      </c>
      <c r="H486" s="5"/>
      <c r="I486" s="7">
        <v>37512</v>
      </c>
      <c r="J486" s="5">
        <v>-126</v>
      </c>
      <c r="K486" s="5">
        <v>-125</v>
      </c>
      <c r="L486" s="5"/>
      <c r="M486" s="8">
        <v>37512</v>
      </c>
      <c r="N486" s="9">
        <v>1.84</v>
      </c>
      <c r="O486" s="9">
        <v>1.94</v>
      </c>
      <c r="P486" s="5"/>
      <c r="Q486">
        <f t="shared" si="31"/>
        <v>0.95819999999999994</v>
      </c>
      <c r="R486">
        <f t="shared" si="32"/>
        <v>0.95930000000000004</v>
      </c>
      <c r="S486">
        <f t="shared" si="33"/>
        <v>0.95735714147380657</v>
      </c>
      <c r="T486">
        <f t="shared" si="34"/>
        <v>0.96021413201512062</v>
      </c>
    </row>
    <row r="487" spans="1:20" x14ac:dyDescent="0.25">
      <c r="A487" s="7">
        <v>37515</v>
      </c>
      <c r="B487" s="5">
        <v>3.13</v>
      </c>
      <c r="C487" s="5">
        <v>3.23</v>
      </c>
      <c r="D487" s="5"/>
      <c r="E487" s="7">
        <v>37515</v>
      </c>
      <c r="F487" s="5">
        <v>0.96850000000000003</v>
      </c>
      <c r="G487" s="5">
        <v>0.96899999999999997</v>
      </c>
      <c r="H487" s="5"/>
      <c r="I487" s="7">
        <v>37515</v>
      </c>
      <c r="J487" s="5">
        <v>-124</v>
      </c>
      <c r="K487" s="5">
        <v>-121</v>
      </c>
      <c r="L487" s="5"/>
      <c r="M487" s="8">
        <v>37515</v>
      </c>
      <c r="N487" s="9">
        <v>1.85</v>
      </c>
      <c r="O487" s="9">
        <v>1.95</v>
      </c>
      <c r="P487" s="5"/>
      <c r="Q487">
        <f t="shared" si="31"/>
        <v>0.95610000000000006</v>
      </c>
      <c r="R487">
        <f t="shared" si="32"/>
        <v>0.95689999999999997</v>
      </c>
      <c r="S487">
        <f t="shared" si="33"/>
        <v>0.95555289160127876</v>
      </c>
      <c r="T487">
        <f t="shared" si="34"/>
        <v>0.95791282846892267</v>
      </c>
    </row>
    <row r="488" spans="1:20" x14ac:dyDescent="0.25">
      <c r="A488" s="7">
        <v>37516</v>
      </c>
      <c r="B488" s="5">
        <v>3.15</v>
      </c>
      <c r="C488" s="5">
        <v>3.25</v>
      </c>
      <c r="D488" s="5"/>
      <c r="E488" s="7">
        <v>37516</v>
      </c>
      <c r="F488" s="5">
        <v>0.97430000000000005</v>
      </c>
      <c r="G488" s="5">
        <v>0.97470000000000001</v>
      </c>
      <c r="H488" s="5"/>
      <c r="I488" s="7">
        <v>37516</v>
      </c>
      <c r="J488" s="5">
        <v>-123.5</v>
      </c>
      <c r="K488" s="5">
        <v>-121.5</v>
      </c>
      <c r="L488" s="5"/>
      <c r="M488" s="8">
        <v>37516</v>
      </c>
      <c r="N488" s="9">
        <v>1.84</v>
      </c>
      <c r="O488" s="9">
        <v>1.94</v>
      </c>
      <c r="P488" s="5"/>
      <c r="Q488">
        <f t="shared" si="31"/>
        <v>0.96195000000000008</v>
      </c>
      <c r="R488">
        <f t="shared" si="32"/>
        <v>0.96255000000000002</v>
      </c>
      <c r="S488">
        <f t="shared" si="33"/>
        <v>0.96099478934624705</v>
      </c>
      <c r="T488">
        <f t="shared" si="34"/>
        <v>0.96326629180804657</v>
      </c>
    </row>
    <row r="489" spans="1:20" x14ac:dyDescent="0.25">
      <c r="A489" s="7">
        <v>37517</v>
      </c>
      <c r="B489" s="5">
        <v>3.12</v>
      </c>
      <c r="C489" s="5">
        <v>3.22</v>
      </c>
      <c r="D489" s="5"/>
      <c r="E489" s="7">
        <v>37517</v>
      </c>
      <c r="F489" s="5">
        <v>0.9778</v>
      </c>
      <c r="G489" s="5">
        <v>0.97860000000000003</v>
      </c>
      <c r="H489" s="5"/>
      <c r="I489" s="7">
        <v>37517</v>
      </c>
      <c r="J489" s="5">
        <v>-123</v>
      </c>
      <c r="K489" s="5">
        <v>-121</v>
      </c>
      <c r="L489" s="5"/>
      <c r="M489" s="8">
        <v>37517</v>
      </c>
      <c r="N489" s="9">
        <v>1.84</v>
      </c>
      <c r="O489" s="9">
        <v>1.94</v>
      </c>
      <c r="P489" s="5"/>
      <c r="Q489">
        <f t="shared" si="31"/>
        <v>0.96550000000000002</v>
      </c>
      <c r="R489">
        <f t="shared" si="32"/>
        <v>0.96650000000000003</v>
      </c>
      <c r="S489">
        <f t="shared" si="33"/>
        <v>0.96472730091067616</v>
      </c>
      <c r="T489">
        <f t="shared" si="34"/>
        <v>0.96740190069821586</v>
      </c>
    </row>
    <row r="490" spans="1:20" x14ac:dyDescent="0.25">
      <c r="A490" s="7">
        <v>37518</v>
      </c>
      <c r="B490" s="5">
        <v>3.08</v>
      </c>
      <c r="C490" s="5">
        <v>3.18</v>
      </c>
      <c r="D490" s="5"/>
      <c r="E490" s="7">
        <v>37518</v>
      </c>
      <c r="F490" s="5">
        <v>0.98680000000000001</v>
      </c>
      <c r="G490" s="5">
        <v>0.98729999999999996</v>
      </c>
      <c r="H490" s="5"/>
      <c r="I490" s="7">
        <v>37518</v>
      </c>
      <c r="J490" s="5">
        <v>-128</v>
      </c>
      <c r="K490" s="5">
        <v>-126</v>
      </c>
      <c r="L490" s="5"/>
      <c r="M490" s="8">
        <v>37518</v>
      </c>
      <c r="N490" s="9">
        <v>1.79</v>
      </c>
      <c r="O490" s="9">
        <v>1.89</v>
      </c>
      <c r="P490" s="5"/>
      <c r="Q490">
        <f t="shared" si="31"/>
        <v>0.97399999999999998</v>
      </c>
      <c r="R490">
        <f t="shared" si="32"/>
        <v>0.9746999999999999</v>
      </c>
      <c r="S490">
        <f t="shared" si="33"/>
        <v>0.97350622213607274</v>
      </c>
      <c r="T490">
        <f t="shared" si="34"/>
        <v>0.97590218277066354</v>
      </c>
    </row>
    <row r="491" spans="1:20" x14ac:dyDescent="0.25">
      <c r="A491" s="7">
        <v>37519</v>
      </c>
      <c r="B491" s="5">
        <v>3.1</v>
      </c>
      <c r="C491" s="5">
        <v>3.2</v>
      </c>
      <c r="D491" s="5"/>
      <c r="E491" s="7">
        <v>37519</v>
      </c>
      <c r="F491" s="5">
        <v>0.98209999999999997</v>
      </c>
      <c r="G491" s="5">
        <v>0.98260000000000003</v>
      </c>
      <c r="H491" s="5"/>
      <c r="I491" s="7">
        <v>37519</v>
      </c>
      <c r="J491" s="5">
        <v>-129</v>
      </c>
      <c r="K491" s="5">
        <v>-127</v>
      </c>
      <c r="L491" s="5"/>
      <c r="M491" s="8">
        <v>37519</v>
      </c>
      <c r="N491" s="9">
        <v>1.79</v>
      </c>
      <c r="O491" s="9">
        <v>1.89</v>
      </c>
      <c r="P491" s="5"/>
      <c r="Q491">
        <f t="shared" si="31"/>
        <v>0.96919999999999995</v>
      </c>
      <c r="R491">
        <f t="shared" si="32"/>
        <v>0.96989999999999998</v>
      </c>
      <c r="S491">
        <f t="shared" si="33"/>
        <v>0.96868177325581384</v>
      </c>
      <c r="T491">
        <f t="shared" si="34"/>
        <v>0.97106803103782724</v>
      </c>
    </row>
    <row r="492" spans="1:20" x14ac:dyDescent="0.25">
      <c r="A492" s="7">
        <v>37522</v>
      </c>
      <c r="B492" s="5">
        <v>3.07</v>
      </c>
      <c r="C492" s="5">
        <v>3.17</v>
      </c>
      <c r="D492" s="5"/>
      <c r="E492" s="7">
        <v>37522</v>
      </c>
      <c r="F492" s="5">
        <v>0.9778</v>
      </c>
      <c r="G492" s="5">
        <v>0.97860000000000003</v>
      </c>
      <c r="H492" s="5"/>
      <c r="I492" s="7">
        <v>37522</v>
      </c>
      <c r="J492" s="5">
        <v>-128</v>
      </c>
      <c r="K492" s="5">
        <v>-126</v>
      </c>
      <c r="L492" s="5"/>
      <c r="M492" s="8">
        <v>37522</v>
      </c>
      <c r="N492" s="9">
        <v>1.77</v>
      </c>
      <c r="O492" s="9">
        <v>1.87</v>
      </c>
      <c r="P492" s="5"/>
      <c r="Q492">
        <f t="shared" si="31"/>
        <v>0.96499999999999997</v>
      </c>
      <c r="R492">
        <f t="shared" si="32"/>
        <v>0.96599999999999997</v>
      </c>
      <c r="S492">
        <f t="shared" si="33"/>
        <v>0.96453141417078603</v>
      </c>
      <c r="T492">
        <f t="shared" si="34"/>
        <v>0.96720657805374988</v>
      </c>
    </row>
    <row r="493" spans="1:20" x14ac:dyDescent="0.25">
      <c r="A493" s="7">
        <v>37523</v>
      </c>
      <c r="B493" s="5">
        <v>3.05</v>
      </c>
      <c r="C493" s="5">
        <v>3.15</v>
      </c>
      <c r="D493" s="5"/>
      <c r="E493" s="7">
        <v>37523</v>
      </c>
      <c r="F493" s="5">
        <v>0.98160000000000003</v>
      </c>
      <c r="G493" s="5">
        <v>0.98209999999999997</v>
      </c>
      <c r="H493" s="5"/>
      <c r="I493" s="7">
        <v>37523</v>
      </c>
      <c r="J493" s="5">
        <v>-125</v>
      </c>
      <c r="K493" s="5">
        <v>-123</v>
      </c>
      <c r="L493" s="5"/>
      <c r="M493" s="8">
        <v>37523</v>
      </c>
      <c r="N493" s="9">
        <v>1.74</v>
      </c>
      <c r="O493" s="9">
        <v>1.84</v>
      </c>
      <c r="P493" s="5"/>
      <c r="Q493">
        <f t="shared" si="31"/>
        <v>0.96910000000000007</v>
      </c>
      <c r="R493">
        <f t="shared" si="32"/>
        <v>0.9698</v>
      </c>
      <c r="S493">
        <f t="shared" si="33"/>
        <v>0.96818210373242852</v>
      </c>
      <c r="T493">
        <f t="shared" si="34"/>
        <v>0.97056830664725857</v>
      </c>
    </row>
    <row r="494" spans="1:20" x14ac:dyDescent="0.25">
      <c r="A494" s="7">
        <v>37524</v>
      </c>
      <c r="B494" s="5">
        <v>3.07</v>
      </c>
      <c r="C494" s="5">
        <v>3.17</v>
      </c>
      <c r="D494" s="5"/>
      <c r="E494" s="7">
        <v>37524</v>
      </c>
      <c r="F494" s="5">
        <v>0.97619999999999996</v>
      </c>
      <c r="G494" s="5">
        <v>0.97670000000000001</v>
      </c>
      <c r="H494" s="5"/>
      <c r="I494" s="7">
        <v>37524</v>
      </c>
      <c r="J494" s="5">
        <v>-127.5</v>
      </c>
      <c r="K494" s="5">
        <v>-125.5</v>
      </c>
      <c r="L494" s="5"/>
      <c r="M494" s="8">
        <v>37524</v>
      </c>
      <c r="N494" s="9">
        <v>1.78</v>
      </c>
      <c r="O494" s="9">
        <v>1.88</v>
      </c>
      <c r="P494" s="5"/>
      <c r="Q494">
        <f t="shared" si="31"/>
        <v>0.96344999999999992</v>
      </c>
      <c r="R494">
        <f t="shared" si="32"/>
        <v>0.96415000000000006</v>
      </c>
      <c r="S494">
        <f t="shared" si="33"/>
        <v>0.96304774643791802</v>
      </c>
      <c r="T494">
        <f t="shared" si="34"/>
        <v>0.96542345978461241</v>
      </c>
    </row>
    <row r="495" spans="1:20" x14ac:dyDescent="0.25">
      <c r="A495" s="7">
        <v>37525</v>
      </c>
      <c r="B495" s="5">
        <v>3.09</v>
      </c>
      <c r="C495" s="5">
        <v>3.19</v>
      </c>
      <c r="D495" s="5"/>
      <c r="E495" s="7">
        <v>37525</v>
      </c>
      <c r="F495" s="5">
        <v>0.97660000000000002</v>
      </c>
      <c r="G495" s="5">
        <v>0.97740000000000005</v>
      </c>
      <c r="H495" s="5"/>
      <c r="I495" s="7">
        <v>37525</v>
      </c>
      <c r="J495" s="5">
        <v>-130</v>
      </c>
      <c r="K495" s="5">
        <v>-128</v>
      </c>
      <c r="L495" s="5"/>
      <c r="M495" s="8">
        <v>37525</v>
      </c>
      <c r="N495" s="9">
        <v>1.75</v>
      </c>
      <c r="O495" s="9">
        <v>1.85</v>
      </c>
      <c r="P495" s="5"/>
      <c r="Q495">
        <f t="shared" si="31"/>
        <v>0.96360000000000001</v>
      </c>
      <c r="R495">
        <f t="shared" si="32"/>
        <v>0.96460000000000001</v>
      </c>
      <c r="S495">
        <f t="shared" si="33"/>
        <v>0.96297170268436871</v>
      </c>
      <c r="T495">
        <f t="shared" si="34"/>
        <v>0.96564351537491522</v>
      </c>
    </row>
    <row r="496" spans="1:20" x14ac:dyDescent="0.25">
      <c r="A496" s="7">
        <v>37526</v>
      </c>
      <c r="B496" s="5">
        <v>3.06</v>
      </c>
      <c r="C496" s="5">
        <v>3.16</v>
      </c>
      <c r="D496" s="5"/>
      <c r="E496" s="7">
        <v>37526</v>
      </c>
      <c r="F496" s="5">
        <v>0.98070000000000002</v>
      </c>
      <c r="G496" s="5">
        <v>0.98099999999999998</v>
      </c>
      <c r="H496" s="5"/>
      <c r="I496" s="7">
        <v>37526</v>
      </c>
      <c r="J496" s="5">
        <v>-134</v>
      </c>
      <c r="K496" s="5">
        <v>-132</v>
      </c>
      <c r="L496" s="5"/>
      <c r="M496" s="8">
        <v>37526</v>
      </c>
      <c r="N496" s="9">
        <v>1.67</v>
      </c>
      <c r="O496" s="9">
        <v>1.77</v>
      </c>
      <c r="P496" s="5"/>
      <c r="Q496">
        <f t="shared" si="31"/>
        <v>0.96730000000000005</v>
      </c>
      <c r="R496">
        <f t="shared" si="32"/>
        <v>0.96779999999999999</v>
      </c>
      <c r="S496">
        <f t="shared" si="33"/>
        <v>0.96653517836370673</v>
      </c>
      <c r="T496">
        <f t="shared" si="34"/>
        <v>0.96872084222782862</v>
      </c>
    </row>
    <row r="497" spans="1:20" x14ac:dyDescent="0.25">
      <c r="A497" s="7">
        <v>37529</v>
      </c>
      <c r="B497" s="5">
        <v>2.93</v>
      </c>
      <c r="C497" s="5">
        <v>3.03</v>
      </c>
      <c r="D497" s="5"/>
      <c r="E497" s="7">
        <v>37529</v>
      </c>
      <c r="F497" s="5">
        <v>0.98650000000000004</v>
      </c>
      <c r="G497" s="5">
        <v>0.98699999999999999</v>
      </c>
      <c r="H497" s="5"/>
      <c r="I497" s="7">
        <v>37529</v>
      </c>
      <c r="J497" s="5">
        <v>-137.5</v>
      </c>
      <c r="K497" s="5">
        <v>-135.5</v>
      </c>
      <c r="L497" s="5"/>
      <c r="M497" s="8">
        <v>37529</v>
      </c>
      <c r="N497" s="9">
        <v>1.55</v>
      </c>
      <c r="O497" s="9">
        <v>1.65</v>
      </c>
      <c r="P497" s="5"/>
      <c r="Q497">
        <f t="shared" si="31"/>
        <v>0.97275</v>
      </c>
      <c r="R497">
        <f t="shared" si="32"/>
        <v>0.97345000000000004</v>
      </c>
      <c r="S497">
        <f t="shared" si="33"/>
        <v>0.97232917596816471</v>
      </c>
      <c r="T497">
        <f t="shared" si="34"/>
        <v>0.97472602739726022</v>
      </c>
    </row>
    <row r="498" spans="1:20" x14ac:dyDescent="0.25">
      <c r="A498" s="7">
        <v>37530</v>
      </c>
      <c r="B498" s="5">
        <v>2.98</v>
      </c>
      <c r="C498" s="5">
        <v>3.08</v>
      </c>
      <c r="D498" s="5"/>
      <c r="E498" s="7">
        <v>37530</v>
      </c>
      <c r="F498" s="5">
        <v>0.98260000000000003</v>
      </c>
      <c r="G498" s="5">
        <v>0.98340000000000005</v>
      </c>
      <c r="H498" s="5"/>
      <c r="I498" s="7">
        <v>37530</v>
      </c>
      <c r="J498" s="5">
        <v>-135.5</v>
      </c>
      <c r="K498" s="5">
        <v>-132</v>
      </c>
      <c r="L498" s="5"/>
      <c r="M498" s="8">
        <v>37530</v>
      </c>
      <c r="N498" s="9">
        <v>1.66</v>
      </c>
      <c r="O498" s="9">
        <v>1.76</v>
      </c>
      <c r="P498" s="5"/>
      <c r="Q498">
        <f t="shared" si="31"/>
        <v>0.96905000000000008</v>
      </c>
      <c r="R498">
        <f t="shared" si="32"/>
        <v>0.97020000000000006</v>
      </c>
      <c r="S498">
        <f t="shared" si="33"/>
        <v>0.96906398913465275</v>
      </c>
      <c r="T498">
        <f t="shared" si="34"/>
        <v>0.97174969897067387</v>
      </c>
    </row>
    <row r="499" spans="1:20" x14ac:dyDescent="0.25">
      <c r="A499" s="7">
        <v>37531</v>
      </c>
      <c r="B499" s="5">
        <v>3.02</v>
      </c>
      <c r="C499" s="5">
        <v>3.12</v>
      </c>
      <c r="D499" s="5"/>
      <c r="E499" s="7">
        <v>37531</v>
      </c>
      <c r="F499" s="5">
        <v>0.98650000000000004</v>
      </c>
      <c r="G499" s="5">
        <v>0.98680000000000001</v>
      </c>
      <c r="H499" s="5"/>
      <c r="I499" s="7">
        <v>37531</v>
      </c>
      <c r="J499" s="5">
        <v>-134</v>
      </c>
      <c r="K499" s="5">
        <v>-132</v>
      </c>
      <c r="L499" s="5"/>
      <c r="M499" s="8">
        <v>37531</v>
      </c>
      <c r="N499" s="9">
        <v>1.62</v>
      </c>
      <c r="O499" s="9">
        <v>1.72</v>
      </c>
      <c r="P499" s="5"/>
      <c r="Q499">
        <f t="shared" si="31"/>
        <v>0.97310000000000008</v>
      </c>
      <c r="R499">
        <f t="shared" si="32"/>
        <v>0.97360000000000002</v>
      </c>
      <c r="S499">
        <f t="shared" si="33"/>
        <v>0.97215021334367746</v>
      </c>
      <c r="T499">
        <f t="shared" si="34"/>
        <v>0.97434766064841782</v>
      </c>
    </row>
    <row r="500" spans="1:20" x14ac:dyDescent="0.25">
      <c r="A500" s="7">
        <v>37532</v>
      </c>
      <c r="B500" s="5">
        <v>2.99</v>
      </c>
      <c r="C500" s="5">
        <v>3.09</v>
      </c>
      <c r="D500" s="5"/>
      <c r="E500" s="7">
        <v>37532</v>
      </c>
      <c r="F500" s="5">
        <v>0.98819999999999997</v>
      </c>
      <c r="G500" s="5">
        <v>0.98860000000000003</v>
      </c>
      <c r="H500" s="5"/>
      <c r="I500" s="7">
        <v>37532</v>
      </c>
      <c r="J500" s="5">
        <v>-130</v>
      </c>
      <c r="K500" s="5">
        <v>-128</v>
      </c>
      <c r="L500" s="5"/>
      <c r="M500" s="8">
        <v>37532</v>
      </c>
      <c r="N500" s="9">
        <v>1.64</v>
      </c>
      <c r="O500" s="9">
        <v>1.74</v>
      </c>
      <c r="P500" s="5"/>
      <c r="Q500">
        <f t="shared" si="31"/>
        <v>0.97519999999999996</v>
      </c>
      <c r="R500">
        <f t="shared" si="32"/>
        <v>0.9758</v>
      </c>
      <c r="S500">
        <f t="shared" si="33"/>
        <v>0.97430059171597627</v>
      </c>
      <c r="T500">
        <f t="shared" si="34"/>
        <v>0.97660126225847166</v>
      </c>
    </row>
    <row r="501" spans="1:20" x14ac:dyDescent="0.25">
      <c r="A501" s="7">
        <v>37533</v>
      </c>
      <c r="B501" s="5">
        <v>2.91</v>
      </c>
      <c r="C501" s="5">
        <v>3.01</v>
      </c>
      <c r="D501" s="5"/>
      <c r="E501" s="7">
        <v>37533</v>
      </c>
      <c r="F501" s="5">
        <v>0.97889999999999999</v>
      </c>
      <c r="G501" s="5">
        <v>0.97989999999999999</v>
      </c>
      <c r="H501" s="5"/>
      <c r="I501" s="7">
        <v>37533</v>
      </c>
      <c r="J501" s="5">
        <v>-120</v>
      </c>
      <c r="K501" s="5">
        <v>-118</v>
      </c>
      <c r="L501" s="5"/>
      <c r="M501" s="8">
        <v>37533</v>
      </c>
      <c r="N501" s="9">
        <v>1.64</v>
      </c>
      <c r="O501" s="9">
        <v>1.74</v>
      </c>
      <c r="P501" s="5"/>
      <c r="Q501">
        <f t="shared" si="31"/>
        <v>0.96689999999999998</v>
      </c>
      <c r="R501">
        <f t="shared" si="32"/>
        <v>0.96809999999999996</v>
      </c>
      <c r="S501">
        <f t="shared" si="33"/>
        <v>0.96588094359770882</v>
      </c>
      <c r="T501">
        <f t="shared" si="34"/>
        <v>0.968759362549801</v>
      </c>
    </row>
    <row r="502" spans="1:20" x14ac:dyDescent="0.25">
      <c r="A502" s="7">
        <v>37536</v>
      </c>
      <c r="B502" s="5">
        <v>2.91</v>
      </c>
      <c r="C502" s="5">
        <v>3.01</v>
      </c>
      <c r="D502" s="5"/>
      <c r="E502" s="7">
        <v>37536</v>
      </c>
      <c r="F502" s="5">
        <v>0.9829</v>
      </c>
      <c r="G502" s="5">
        <v>0.98340000000000005</v>
      </c>
      <c r="H502" s="5"/>
      <c r="I502" s="7">
        <v>37536</v>
      </c>
      <c r="J502" s="5">
        <v>-124</v>
      </c>
      <c r="K502" s="5">
        <v>-122</v>
      </c>
      <c r="L502" s="5"/>
      <c r="M502" s="8">
        <v>37536</v>
      </c>
      <c r="N502" s="9">
        <v>1.68</v>
      </c>
      <c r="O502" s="9">
        <v>1.78</v>
      </c>
      <c r="P502" s="5"/>
      <c r="Q502">
        <f t="shared" si="31"/>
        <v>0.97050000000000003</v>
      </c>
      <c r="R502">
        <f t="shared" si="32"/>
        <v>0.97120000000000006</v>
      </c>
      <c r="S502">
        <f t="shared" si="33"/>
        <v>0.97020941656149884</v>
      </c>
      <c r="T502">
        <f t="shared" si="34"/>
        <v>0.97260180740452851</v>
      </c>
    </row>
    <row r="503" spans="1:20" x14ac:dyDescent="0.25">
      <c r="A503" s="7">
        <v>37537</v>
      </c>
      <c r="B503" s="5">
        <v>2.93</v>
      </c>
      <c r="C503" s="5">
        <v>3.03</v>
      </c>
      <c r="D503" s="5"/>
      <c r="E503" s="7">
        <v>37537</v>
      </c>
      <c r="F503" s="5">
        <v>0.97840000000000005</v>
      </c>
      <c r="G503" s="5">
        <v>0.97889999999999999</v>
      </c>
      <c r="H503" s="5"/>
      <c r="I503" s="7">
        <v>37537</v>
      </c>
      <c r="J503" s="5">
        <v>-124</v>
      </c>
      <c r="K503" s="5">
        <v>-122</v>
      </c>
      <c r="L503" s="5"/>
      <c r="M503" s="8">
        <v>37537</v>
      </c>
      <c r="N503" s="9">
        <v>1.65</v>
      </c>
      <c r="O503" s="9">
        <v>1.75</v>
      </c>
      <c r="P503" s="5"/>
      <c r="Q503">
        <f t="shared" si="31"/>
        <v>0.96600000000000008</v>
      </c>
      <c r="R503">
        <f t="shared" si="32"/>
        <v>0.9667</v>
      </c>
      <c r="S503">
        <f t="shared" si="33"/>
        <v>0.96529515675046096</v>
      </c>
      <c r="T503">
        <f t="shared" si="34"/>
        <v>0.96767779073156512</v>
      </c>
    </row>
    <row r="504" spans="1:20" x14ac:dyDescent="0.25">
      <c r="A504" s="7">
        <v>37538</v>
      </c>
      <c r="B504" s="5">
        <v>2.88</v>
      </c>
      <c r="C504" s="5">
        <v>2.98</v>
      </c>
      <c r="D504" s="5"/>
      <c r="E504" s="7">
        <v>37538</v>
      </c>
      <c r="F504" s="5">
        <v>0.98939999999999995</v>
      </c>
      <c r="G504" s="5">
        <v>0.9899</v>
      </c>
      <c r="H504" s="5"/>
      <c r="I504" s="7">
        <v>37538</v>
      </c>
      <c r="J504" s="5">
        <v>-124</v>
      </c>
      <c r="K504" s="5">
        <v>-123</v>
      </c>
      <c r="L504" s="5"/>
      <c r="M504" s="8">
        <v>37538</v>
      </c>
      <c r="N504" s="9">
        <v>1.61</v>
      </c>
      <c r="O504" s="9">
        <v>1.71</v>
      </c>
      <c r="P504" s="5"/>
      <c r="Q504">
        <f t="shared" si="31"/>
        <v>0.97699999999999998</v>
      </c>
      <c r="R504">
        <f t="shared" si="32"/>
        <v>0.97760000000000002</v>
      </c>
      <c r="S504">
        <f t="shared" si="33"/>
        <v>0.97623746358516195</v>
      </c>
      <c r="T504">
        <f t="shared" si="34"/>
        <v>0.97864238919129076</v>
      </c>
    </row>
    <row r="505" spans="1:20" x14ac:dyDescent="0.25">
      <c r="A505" s="7">
        <v>37539</v>
      </c>
      <c r="B505" s="5">
        <v>2.96</v>
      </c>
      <c r="C505" s="5">
        <v>3.06</v>
      </c>
      <c r="D505" s="5"/>
      <c r="E505" s="7">
        <v>37539</v>
      </c>
      <c r="F505" s="5">
        <v>0.98599999999999999</v>
      </c>
      <c r="G505" s="5">
        <v>0.98650000000000004</v>
      </c>
      <c r="H505" s="5"/>
      <c r="I505" s="7">
        <v>37539</v>
      </c>
      <c r="J505" s="5">
        <v>-132</v>
      </c>
      <c r="K505" s="5">
        <v>-130</v>
      </c>
      <c r="L505" s="5"/>
      <c r="M505" s="8">
        <v>37539</v>
      </c>
      <c r="N505" s="9">
        <v>1.71</v>
      </c>
      <c r="O505" s="9">
        <v>1.81</v>
      </c>
      <c r="P505" s="5"/>
      <c r="Q505">
        <f t="shared" si="31"/>
        <v>0.9728</v>
      </c>
      <c r="R505">
        <f t="shared" si="32"/>
        <v>0.97350000000000003</v>
      </c>
      <c r="S505">
        <f t="shared" si="33"/>
        <v>0.97308422278284501</v>
      </c>
      <c r="T505">
        <f t="shared" si="34"/>
        <v>0.97548140054390065</v>
      </c>
    </row>
    <row r="506" spans="1:20" x14ac:dyDescent="0.25">
      <c r="A506" s="7">
        <v>37540</v>
      </c>
      <c r="B506" s="5">
        <v>3.08</v>
      </c>
      <c r="C506" s="5">
        <v>3.18</v>
      </c>
      <c r="D506" s="5"/>
      <c r="E506" s="7">
        <v>37540</v>
      </c>
      <c r="F506" s="5">
        <v>0.98709999999999998</v>
      </c>
      <c r="G506" s="5">
        <v>0.98809999999999998</v>
      </c>
      <c r="H506" s="5"/>
      <c r="I506" s="7">
        <v>37540</v>
      </c>
      <c r="J506" s="5">
        <v>-131.30000000000001</v>
      </c>
      <c r="K506" s="5">
        <v>-125.5</v>
      </c>
      <c r="L506" s="5"/>
      <c r="M506" s="8">
        <v>37540</v>
      </c>
      <c r="N506" s="9">
        <v>1.79</v>
      </c>
      <c r="O506" s="9">
        <v>1.89</v>
      </c>
      <c r="P506" s="5"/>
      <c r="Q506">
        <f t="shared" si="31"/>
        <v>0.97397</v>
      </c>
      <c r="R506">
        <f t="shared" si="32"/>
        <v>0.97555000000000003</v>
      </c>
      <c r="S506">
        <f t="shared" si="33"/>
        <v>0.97380218065516555</v>
      </c>
      <c r="T506">
        <f t="shared" si="34"/>
        <v>0.97669294722545585</v>
      </c>
    </row>
    <row r="507" spans="1:20" x14ac:dyDescent="0.25">
      <c r="A507" s="7">
        <v>37543</v>
      </c>
      <c r="B507" s="5">
        <v>3.04</v>
      </c>
      <c r="C507" s="5">
        <v>3.14</v>
      </c>
      <c r="D507" s="5"/>
      <c r="E507" s="7">
        <v>37543</v>
      </c>
      <c r="F507" s="5">
        <v>0.98709999999999998</v>
      </c>
      <c r="G507" s="5">
        <v>0.98760000000000003</v>
      </c>
      <c r="H507" s="5"/>
      <c r="I507" s="7">
        <v>37543</v>
      </c>
      <c r="J507" s="5">
        <v>-128.6</v>
      </c>
      <c r="K507" s="5">
        <v>-125.6</v>
      </c>
      <c r="L507" s="5"/>
      <c r="M507" s="8">
        <v>37543</v>
      </c>
      <c r="N507" s="9">
        <v>1.69</v>
      </c>
      <c r="O507" s="9">
        <v>1.79</v>
      </c>
      <c r="P507" s="5"/>
      <c r="Q507">
        <f t="shared" si="31"/>
        <v>0.97423999999999999</v>
      </c>
      <c r="R507">
        <f t="shared" si="32"/>
        <v>0.97504000000000002</v>
      </c>
      <c r="S507">
        <f t="shared" si="33"/>
        <v>0.97322279426022851</v>
      </c>
      <c r="T507">
        <f t="shared" si="34"/>
        <v>0.97561921583850941</v>
      </c>
    </row>
    <row r="508" spans="1:20" x14ac:dyDescent="0.25">
      <c r="A508" s="7">
        <v>37544</v>
      </c>
      <c r="B508" s="5">
        <v>3.11</v>
      </c>
      <c r="C508" s="5">
        <v>3.21</v>
      </c>
      <c r="D508" s="5"/>
      <c r="E508" s="7">
        <v>37544</v>
      </c>
      <c r="F508" s="5">
        <v>0.98160000000000003</v>
      </c>
      <c r="G508" s="5">
        <v>0.9819</v>
      </c>
      <c r="H508" s="5"/>
      <c r="I508" s="7">
        <v>37544</v>
      </c>
      <c r="J508" s="5">
        <v>-124.5</v>
      </c>
      <c r="K508" s="5">
        <v>-122.5</v>
      </c>
      <c r="L508" s="5"/>
      <c r="M508" s="8">
        <v>37544</v>
      </c>
      <c r="N508" s="9">
        <v>1.82</v>
      </c>
      <c r="O508" s="9">
        <v>1.92</v>
      </c>
      <c r="P508" s="5"/>
      <c r="Q508">
        <f t="shared" si="31"/>
        <v>0.96915000000000007</v>
      </c>
      <c r="R508">
        <f t="shared" si="32"/>
        <v>0.96965000000000001</v>
      </c>
      <c r="S508">
        <f t="shared" si="33"/>
        <v>0.96838011820560022</v>
      </c>
      <c r="T508">
        <f t="shared" si="34"/>
        <v>0.97056782077393089</v>
      </c>
    </row>
    <row r="509" spans="1:20" x14ac:dyDescent="0.25">
      <c r="A509" s="7">
        <v>37545</v>
      </c>
      <c r="B509" s="5">
        <v>3.11</v>
      </c>
      <c r="C509" s="5">
        <v>3.21</v>
      </c>
      <c r="D509" s="5"/>
      <c r="E509" s="7">
        <v>37545</v>
      </c>
      <c r="F509" s="5">
        <v>0.98070000000000002</v>
      </c>
      <c r="G509" s="5">
        <v>0.98099999999999998</v>
      </c>
      <c r="H509" s="5"/>
      <c r="I509" s="7">
        <v>37545</v>
      </c>
      <c r="J509" s="5">
        <v>-124</v>
      </c>
      <c r="K509" s="5">
        <v>-123</v>
      </c>
      <c r="L509" s="5"/>
      <c r="M509" s="8">
        <v>37545</v>
      </c>
      <c r="N509" s="9">
        <v>1.88</v>
      </c>
      <c r="O509" s="9">
        <v>1.98</v>
      </c>
      <c r="P509" s="5"/>
      <c r="Q509">
        <f t="shared" si="31"/>
        <v>0.96830000000000005</v>
      </c>
      <c r="R509">
        <f t="shared" si="32"/>
        <v>0.96870000000000001</v>
      </c>
      <c r="S509">
        <f t="shared" si="33"/>
        <v>0.96806235829861442</v>
      </c>
      <c r="T509">
        <f t="shared" si="34"/>
        <v>0.97024905440791409</v>
      </c>
    </row>
    <row r="510" spans="1:20" x14ac:dyDescent="0.25">
      <c r="A510" s="7">
        <v>37546</v>
      </c>
      <c r="B510" s="5">
        <v>3.14</v>
      </c>
      <c r="C510" s="5">
        <v>3.24</v>
      </c>
      <c r="D510" s="5"/>
      <c r="E510" s="7">
        <v>37546</v>
      </c>
      <c r="F510" s="5">
        <v>0.97040000000000004</v>
      </c>
      <c r="G510" s="5">
        <v>0.97089999999999999</v>
      </c>
      <c r="H510" s="5"/>
      <c r="I510" s="7">
        <v>37546</v>
      </c>
      <c r="J510" s="5">
        <v>-118</v>
      </c>
      <c r="K510" s="5">
        <v>-116</v>
      </c>
      <c r="L510" s="5"/>
      <c r="M510" s="8">
        <v>37546</v>
      </c>
      <c r="N510" s="9">
        <v>1.94</v>
      </c>
      <c r="O510" s="9">
        <v>2.04</v>
      </c>
      <c r="P510" s="5"/>
      <c r="Q510">
        <f t="shared" si="31"/>
        <v>0.95860000000000001</v>
      </c>
      <c r="R510">
        <f t="shared" si="32"/>
        <v>0.95930000000000004</v>
      </c>
      <c r="S510">
        <f t="shared" si="33"/>
        <v>0.95818070515304166</v>
      </c>
      <c r="T510">
        <f t="shared" si="34"/>
        <v>0.96054523948031789</v>
      </c>
    </row>
    <row r="511" spans="1:20" x14ac:dyDescent="0.25">
      <c r="A511" s="7">
        <v>37547</v>
      </c>
      <c r="B511" s="5">
        <v>3.12</v>
      </c>
      <c r="C511" s="5">
        <v>3.22</v>
      </c>
      <c r="D511" s="5"/>
      <c r="E511" s="7">
        <v>37547</v>
      </c>
      <c r="F511" s="5">
        <v>0.9718</v>
      </c>
      <c r="G511" s="5">
        <v>0.97209999999999996</v>
      </c>
      <c r="H511" s="5"/>
      <c r="I511" s="7">
        <v>37547</v>
      </c>
      <c r="J511" s="5">
        <v>-116</v>
      </c>
      <c r="K511" s="5">
        <v>-114</v>
      </c>
      <c r="L511" s="5"/>
      <c r="M511" s="8">
        <v>37547</v>
      </c>
      <c r="N511" s="9">
        <v>1.9</v>
      </c>
      <c r="O511" s="9">
        <v>2</v>
      </c>
      <c r="P511" s="5"/>
      <c r="Q511">
        <f t="shared" si="31"/>
        <v>0.96019999999999994</v>
      </c>
      <c r="R511">
        <f t="shared" si="32"/>
        <v>0.9607</v>
      </c>
      <c r="S511">
        <f t="shared" si="33"/>
        <v>0.95937240844797511</v>
      </c>
      <c r="T511">
        <f t="shared" si="34"/>
        <v>0.96154189294026393</v>
      </c>
    </row>
    <row r="512" spans="1:20" x14ac:dyDescent="0.25">
      <c r="A512" s="7">
        <v>37550</v>
      </c>
      <c r="B512" s="5">
        <v>3.06</v>
      </c>
      <c r="C512" s="5">
        <v>3.16</v>
      </c>
      <c r="D512" s="5"/>
      <c r="E512" s="7">
        <v>37550</v>
      </c>
      <c r="F512" s="5">
        <v>0.97319999999999995</v>
      </c>
      <c r="G512" s="5">
        <v>0.97370000000000001</v>
      </c>
      <c r="H512" s="5"/>
      <c r="I512" s="7">
        <v>37550</v>
      </c>
      <c r="J512" s="5">
        <v>-113</v>
      </c>
      <c r="K512" s="5">
        <v>-111</v>
      </c>
      <c r="L512" s="5"/>
      <c r="M512" s="8">
        <v>37550</v>
      </c>
      <c r="N512" s="9">
        <v>1.89</v>
      </c>
      <c r="O512" s="9">
        <v>1.99</v>
      </c>
      <c r="P512" s="5"/>
      <c r="Q512">
        <f t="shared" si="31"/>
        <v>0.96189999999999998</v>
      </c>
      <c r="R512">
        <f t="shared" si="32"/>
        <v>0.96260000000000001</v>
      </c>
      <c r="S512">
        <f t="shared" si="33"/>
        <v>0.96121896083753378</v>
      </c>
      <c r="T512">
        <f t="shared" si="34"/>
        <v>0.96359075295944119</v>
      </c>
    </row>
    <row r="513" spans="1:20" x14ac:dyDescent="0.25">
      <c r="A513" s="7">
        <v>37551</v>
      </c>
      <c r="B513" s="5">
        <v>3.06</v>
      </c>
      <c r="C513" s="5">
        <v>3.16</v>
      </c>
      <c r="D513" s="5"/>
      <c r="E513" s="7">
        <v>37551</v>
      </c>
      <c r="F513" s="5">
        <v>0.97770000000000001</v>
      </c>
      <c r="G513" s="5">
        <v>0.97850000000000004</v>
      </c>
      <c r="H513" s="5"/>
      <c r="I513" s="7">
        <v>37551</v>
      </c>
      <c r="J513" s="5">
        <v>-111</v>
      </c>
      <c r="K513" s="5">
        <v>-110</v>
      </c>
      <c r="L513" s="5"/>
      <c r="M513" s="8">
        <v>37551</v>
      </c>
      <c r="N513" s="9">
        <v>1.9</v>
      </c>
      <c r="O513" s="9">
        <v>2</v>
      </c>
      <c r="P513" s="5"/>
      <c r="Q513">
        <f t="shared" si="31"/>
        <v>0.96660000000000001</v>
      </c>
      <c r="R513">
        <f t="shared" si="32"/>
        <v>0.96750000000000003</v>
      </c>
      <c r="S513">
        <f t="shared" si="33"/>
        <v>0.96575833656455978</v>
      </c>
      <c r="T513">
        <f t="shared" si="34"/>
        <v>0.96843586260430825</v>
      </c>
    </row>
    <row r="514" spans="1:20" x14ac:dyDescent="0.25">
      <c r="A514" s="7">
        <v>37552</v>
      </c>
      <c r="B514" s="5">
        <v>3.02</v>
      </c>
      <c r="C514" s="5">
        <v>3.12</v>
      </c>
      <c r="D514" s="5"/>
      <c r="E514" s="7">
        <v>37552</v>
      </c>
      <c r="F514" s="5">
        <v>0.97540000000000004</v>
      </c>
      <c r="G514" s="5">
        <v>0.97570000000000001</v>
      </c>
      <c r="H514" s="5"/>
      <c r="I514" s="7">
        <v>37552</v>
      </c>
      <c r="J514" s="5">
        <v>-110</v>
      </c>
      <c r="K514" s="5">
        <v>-108</v>
      </c>
      <c r="L514" s="5"/>
      <c r="M514" s="8">
        <v>37552</v>
      </c>
      <c r="N514" s="9">
        <v>1.84</v>
      </c>
      <c r="O514" s="9">
        <v>1.94</v>
      </c>
      <c r="P514" s="5"/>
      <c r="Q514">
        <f t="shared" si="31"/>
        <v>0.96440000000000003</v>
      </c>
      <c r="R514">
        <f t="shared" si="32"/>
        <v>0.96489999999999998</v>
      </c>
      <c r="S514">
        <f t="shared" si="33"/>
        <v>0.96329262994569442</v>
      </c>
      <c r="T514">
        <f t="shared" si="34"/>
        <v>0.96547134536983115</v>
      </c>
    </row>
    <row r="515" spans="1:20" x14ac:dyDescent="0.25">
      <c r="A515" s="7">
        <v>37553</v>
      </c>
      <c r="B515" s="5">
        <v>3.07</v>
      </c>
      <c r="C515" s="5">
        <v>3.17</v>
      </c>
      <c r="D515" s="5"/>
      <c r="E515" s="7">
        <v>37553</v>
      </c>
      <c r="F515" s="5">
        <v>0.9778</v>
      </c>
      <c r="G515" s="5">
        <v>0.97809999999999997</v>
      </c>
      <c r="H515" s="5"/>
      <c r="I515" s="7">
        <v>37553</v>
      </c>
      <c r="J515" s="5">
        <v>-116</v>
      </c>
      <c r="K515" s="5">
        <v>-115</v>
      </c>
      <c r="L515" s="5"/>
      <c r="M515" s="8">
        <v>37553</v>
      </c>
      <c r="N515" s="9">
        <v>1.84</v>
      </c>
      <c r="O515" s="9">
        <v>1.94</v>
      </c>
      <c r="P515" s="5"/>
      <c r="Q515">
        <f t="shared" si="31"/>
        <v>0.96619999999999995</v>
      </c>
      <c r="R515">
        <f t="shared" si="32"/>
        <v>0.96660000000000001</v>
      </c>
      <c r="S515">
        <f t="shared" si="33"/>
        <v>0.9651948434622466</v>
      </c>
      <c r="T515">
        <f t="shared" si="34"/>
        <v>0.96737667604540611</v>
      </c>
    </row>
    <row r="516" spans="1:20" x14ac:dyDescent="0.25">
      <c r="A516" s="7">
        <v>37554</v>
      </c>
      <c r="B516" s="5">
        <v>3.09</v>
      </c>
      <c r="C516" s="5">
        <v>3.19</v>
      </c>
      <c r="D516" s="5"/>
      <c r="E516" s="7">
        <v>37554</v>
      </c>
      <c r="F516" s="5">
        <v>0.97570000000000001</v>
      </c>
      <c r="G516" s="5">
        <v>0.97599999999999998</v>
      </c>
      <c r="H516" s="5"/>
      <c r="I516" s="7">
        <v>37554</v>
      </c>
      <c r="J516" s="5">
        <v>-125</v>
      </c>
      <c r="K516" s="5">
        <v>-124</v>
      </c>
      <c r="L516" s="5"/>
      <c r="M516" s="8">
        <v>37554</v>
      </c>
      <c r="N516" s="9">
        <v>1.78</v>
      </c>
      <c r="O516" s="9">
        <v>1.88</v>
      </c>
      <c r="P516" s="5"/>
      <c r="Q516">
        <f t="shared" si="31"/>
        <v>0.96320000000000006</v>
      </c>
      <c r="R516">
        <f t="shared" si="32"/>
        <v>0.96360000000000001</v>
      </c>
      <c r="S516">
        <f t="shared" si="33"/>
        <v>0.96236792324837672</v>
      </c>
      <c r="T516">
        <f t="shared" si="34"/>
        <v>0.96454437869822485</v>
      </c>
    </row>
    <row r="517" spans="1:20" x14ac:dyDescent="0.25">
      <c r="A517" s="7">
        <v>37557</v>
      </c>
      <c r="B517" s="5">
        <v>3.04</v>
      </c>
      <c r="C517" s="5">
        <v>3.14</v>
      </c>
      <c r="D517" s="5"/>
      <c r="E517" s="7">
        <v>37557</v>
      </c>
      <c r="F517" s="5">
        <v>0.98460000000000003</v>
      </c>
      <c r="G517" s="5">
        <v>0.9849</v>
      </c>
      <c r="H517" s="5"/>
      <c r="I517" s="7">
        <v>37557</v>
      </c>
      <c r="J517" s="5">
        <v>-132</v>
      </c>
      <c r="K517" s="5">
        <v>-131</v>
      </c>
      <c r="L517" s="5"/>
      <c r="M517" s="8">
        <v>37557</v>
      </c>
      <c r="N517" s="9">
        <v>1.7</v>
      </c>
      <c r="O517" s="9">
        <v>1.8</v>
      </c>
      <c r="P517" s="5"/>
      <c r="Q517">
        <f t="shared" si="31"/>
        <v>0.97140000000000004</v>
      </c>
      <c r="R517">
        <f t="shared" si="32"/>
        <v>0.9718</v>
      </c>
      <c r="S517">
        <f t="shared" si="33"/>
        <v>0.97085340314136115</v>
      </c>
      <c r="T517">
        <f t="shared" si="34"/>
        <v>0.97304755434782608</v>
      </c>
    </row>
    <row r="518" spans="1:20" x14ac:dyDescent="0.25">
      <c r="A518" s="7">
        <v>37558</v>
      </c>
      <c r="B518" s="5">
        <v>3</v>
      </c>
      <c r="C518" s="5">
        <v>3.1</v>
      </c>
      <c r="D518" s="5"/>
      <c r="E518" s="7">
        <v>37558</v>
      </c>
      <c r="F518" s="5">
        <v>0.98319999999999996</v>
      </c>
      <c r="G518" s="5">
        <v>0.98360000000000003</v>
      </c>
      <c r="H518" s="5"/>
      <c r="I518" s="7">
        <v>37558</v>
      </c>
      <c r="J518" s="5">
        <v>-137</v>
      </c>
      <c r="K518" s="5">
        <v>-136</v>
      </c>
      <c r="L518" s="5"/>
      <c r="M518" s="8">
        <v>37558</v>
      </c>
      <c r="N518" s="9">
        <v>1.62</v>
      </c>
      <c r="O518" s="9">
        <v>1.72</v>
      </c>
      <c r="P518" s="5"/>
      <c r="Q518">
        <f t="shared" si="31"/>
        <v>0.96949999999999992</v>
      </c>
      <c r="R518">
        <f t="shared" si="32"/>
        <v>0.97000000000000008</v>
      </c>
      <c r="S518">
        <f t="shared" si="33"/>
        <v>0.96908616876818632</v>
      </c>
      <c r="T518">
        <f t="shared" si="34"/>
        <v>0.97137662135922331</v>
      </c>
    </row>
    <row r="519" spans="1:20" x14ac:dyDescent="0.25">
      <c r="A519" s="7">
        <v>37559</v>
      </c>
      <c r="B519" s="5">
        <v>3.06</v>
      </c>
      <c r="C519" s="5">
        <v>3.16</v>
      </c>
      <c r="D519" s="5"/>
      <c r="E519" s="7">
        <v>37559</v>
      </c>
      <c r="F519" s="5">
        <v>0.98360000000000003</v>
      </c>
      <c r="G519" s="5">
        <v>0.98399999999999999</v>
      </c>
      <c r="H519" s="5"/>
      <c r="I519" s="7">
        <v>37559</v>
      </c>
      <c r="J519" s="5">
        <v>-144.75</v>
      </c>
      <c r="K519" s="5">
        <v>-143.25</v>
      </c>
      <c r="L519" s="5"/>
      <c r="M519" s="8">
        <v>37559</v>
      </c>
      <c r="N519" s="9">
        <v>1.57</v>
      </c>
      <c r="O519" s="9">
        <v>1.67</v>
      </c>
      <c r="P519" s="5"/>
      <c r="Q519">
        <f t="shared" si="31"/>
        <v>0.96912500000000001</v>
      </c>
      <c r="R519">
        <f t="shared" si="32"/>
        <v>0.96967499999999995</v>
      </c>
      <c r="S519">
        <f t="shared" si="33"/>
        <v>0.96843982163629316</v>
      </c>
      <c r="T519">
        <f t="shared" si="34"/>
        <v>0.97072850766543761</v>
      </c>
    </row>
    <row r="520" spans="1:20" x14ac:dyDescent="0.25">
      <c r="A520" s="7">
        <v>37560</v>
      </c>
      <c r="B520" s="5">
        <v>3</v>
      </c>
      <c r="C520" s="5">
        <v>3.1</v>
      </c>
      <c r="D520" s="5"/>
      <c r="E520" s="7">
        <v>37560</v>
      </c>
      <c r="F520" s="5">
        <v>0.99050000000000005</v>
      </c>
      <c r="G520" s="5">
        <v>0.99080000000000001</v>
      </c>
      <c r="H520" s="5"/>
      <c r="I520" s="7">
        <v>37560</v>
      </c>
      <c r="J520" s="5">
        <v>-141</v>
      </c>
      <c r="K520" s="5">
        <v>-140</v>
      </c>
      <c r="L520" s="5"/>
      <c r="M520" s="8">
        <v>37560</v>
      </c>
      <c r="N520" s="9">
        <v>1.56</v>
      </c>
      <c r="O520" s="9">
        <v>1.66</v>
      </c>
      <c r="P520" s="5"/>
      <c r="Q520">
        <f t="shared" si="31"/>
        <v>0.97640000000000005</v>
      </c>
      <c r="R520">
        <f t="shared" si="32"/>
        <v>0.9768</v>
      </c>
      <c r="S520">
        <f t="shared" si="33"/>
        <v>0.97570494665373442</v>
      </c>
      <c r="T520">
        <f t="shared" si="34"/>
        <v>0.9779099805825241</v>
      </c>
    </row>
    <row r="521" spans="1:20" x14ac:dyDescent="0.25">
      <c r="A521" s="7">
        <v>37561</v>
      </c>
      <c r="B521" s="5">
        <v>3.01</v>
      </c>
      <c r="C521" s="5">
        <v>3.11</v>
      </c>
      <c r="D521" s="5"/>
      <c r="E521" s="7">
        <v>37561</v>
      </c>
      <c r="F521" s="5">
        <v>0.99660000000000004</v>
      </c>
      <c r="G521" s="5">
        <v>0.99709999999999999</v>
      </c>
      <c r="H521" s="5"/>
      <c r="I521" s="7">
        <v>37561</v>
      </c>
      <c r="J521" s="5">
        <v>-142.80000000000001</v>
      </c>
      <c r="K521" s="5">
        <v>-140.30000000000001</v>
      </c>
      <c r="L521" s="5"/>
      <c r="M521" s="8">
        <v>37561</v>
      </c>
      <c r="N521" s="9">
        <v>1.58</v>
      </c>
      <c r="O521" s="9">
        <v>1.68</v>
      </c>
      <c r="P521" s="5"/>
      <c r="Q521">
        <f t="shared" si="31"/>
        <v>0.98232000000000008</v>
      </c>
      <c r="R521">
        <f t="shared" si="32"/>
        <v>0.98307</v>
      </c>
      <c r="S521">
        <f t="shared" si="33"/>
        <v>0.98181192900785585</v>
      </c>
      <c r="T521">
        <f t="shared" si="34"/>
        <v>0.98422607513833593</v>
      </c>
    </row>
    <row r="522" spans="1:20" x14ac:dyDescent="0.25">
      <c r="A522" s="7">
        <v>37564</v>
      </c>
      <c r="B522" s="5">
        <v>3</v>
      </c>
      <c r="C522" s="5">
        <v>3.1</v>
      </c>
      <c r="D522" s="5"/>
      <c r="E522" s="7">
        <v>37564</v>
      </c>
      <c r="F522" s="5">
        <v>0.99780000000000002</v>
      </c>
      <c r="G522" s="5">
        <v>0.99809999999999999</v>
      </c>
      <c r="H522" s="5"/>
      <c r="I522" s="7">
        <v>37564</v>
      </c>
      <c r="J522" s="5">
        <v>-139</v>
      </c>
      <c r="K522" s="5">
        <v>-138</v>
      </c>
      <c r="L522" s="5"/>
      <c r="M522" s="8">
        <v>37564</v>
      </c>
      <c r="N522" s="9">
        <v>1.59</v>
      </c>
      <c r="O522" s="9">
        <v>1.69</v>
      </c>
      <c r="P522" s="5"/>
      <c r="Q522">
        <f t="shared" si="31"/>
        <v>0.9839</v>
      </c>
      <c r="R522">
        <f t="shared" si="32"/>
        <v>0.98429999999999995</v>
      </c>
      <c r="S522">
        <f t="shared" si="33"/>
        <v>0.98318624636275487</v>
      </c>
      <c r="T522">
        <f t="shared" si="34"/>
        <v>0.98540571844660174</v>
      </c>
    </row>
    <row r="523" spans="1:20" x14ac:dyDescent="0.25">
      <c r="A523" s="7">
        <v>37565</v>
      </c>
      <c r="B523" s="5">
        <v>3.03</v>
      </c>
      <c r="C523" s="5">
        <v>3.13</v>
      </c>
      <c r="D523" s="5"/>
      <c r="E523" s="7">
        <v>37565</v>
      </c>
      <c r="F523" s="5">
        <v>0.99960000000000004</v>
      </c>
      <c r="G523" s="5">
        <v>0.99990000000000001</v>
      </c>
      <c r="H523" s="5"/>
      <c r="I523" s="7">
        <v>37565</v>
      </c>
      <c r="J523" s="5">
        <v>-144.25</v>
      </c>
      <c r="K523" s="5">
        <v>-142.75</v>
      </c>
      <c r="L523" s="5"/>
      <c r="M523" s="8">
        <v>37565</v>
      </c>
      <c r="N523" s="9">
        <v>1.55</v>
      </c>
      <c r="O523" s="9">
        <v>1.65</v>
      </c>
      <c r="P523" s="5"/>
      <c r="Q523">
        <f t="shared" si="31"/>
        <v>0.98517500000000002</v>
      </c>
      <c r="R523">
        <f t="shared" si="32"/>
        <v>0.98562499999999997</v>
      </c>
      <c r="S523">
        <f t="shared" si="33"/>
        <v>0.98428565887714525</v>
      </c>
      <c r="T523">
        <f t="shared" si="34"/>
        <v>0.98650718237406587</v>
      </c>
    </row>
    <row r="524" spans="1:20" x14ac:dyDescent="0.25">
      <c r="A524" s="7">
        <v>37566</v>
      </c>
      <c r="B524" s="5">
        <v>3.04</v>
      </c>
      <c r="C524" s="5">
        <v>3.14</v>
      </c>
      <c r="D524" s="5"/>
      <c r="E524" s="7">
        <v>37566</v>
      </c>
      <c r="F524" s="5">
        <v>1.0024</v>
      </c>
      <c r="G524" s="5">
        <v>1.0026999999999999</v>
      </c>
      <c r="H524" s="5"/>
      <c r="I524" s="7">
        <v>37566</v>
      </c>
      <c r="J524" s="5">
        <v>-148</v>
      </c>
      <c r="K524" s="5">
        <v>-146</v>
      </c>
      <c r="L524" s="5"/>
      <c r="M524" s="8">
        <v>37566</v>
      </c>
      <c r="N524" s="9">
        <v>1.53</v>
      </c>
      <c r="O524" s="9">
        <v>1.63</v>
      </c>
      <c r="P524" s="5"/>
      <c r="Q524">
        <f t="shared" ref="Q524:Q587" si="35">J524/10000+F524</f>
        <v>0.98759999999999992</v>
      </c>
      <c r="R524">
        <f t="shared" ref="R524:R587" si="36">K524/10000+G524</f>
        <v>0.98809999999999998</v>
      </c>
      <c r="S524">
        <f t="shared" ref="S524:S587" si="37">F524*(1+N524%)/(1+C524%)</f>
        <v>0.9867526856699631</v>
      </c>
      <c r="T524">
        <f t="shared" ref="T524:T587" si="38">G524*(1+O524%)/(1+B524%)</f>
        <v>0.98897904697204975</v>
      </c>
    </row>
    <row r="525" spans="1:20" x14ac:dyDescent="0.25">
      <c r="A525" s="7">
        <v>37567</v>
      </c>
      <c r="B525" s="5">
        <v>3.02</v>
      </c>
      <c r="C525" s="5">
        <v>3.12</v>
      </c>
      <c r="D525" s="5"/>
      <c r="E525" s="7">
        <v>37567</v>
      </c>
      <c r="F525" s="5">
        <v>1.0089999999999999</v>
      </c>
      <c r="G525" s="5">
        <v>1.0098</v>
      </c>
      <c r="H525" s="5"/>
      <c r="I525" s="7">
        <v>37567</v>
      </c>
      <c r="J525" s="5">
        <v>-151</v>
      </c>
      <c r="K525" s="5">
        <v>-149</v>
      </c>
      <c r="L525" s="5"/>
      <c r="M525" s="8">
        <v>37567</v>
      </c>
      <c r="N525" s="9">
        <v>1.47</v>
      </c>
      <c r="O525" s="9">
        <v>1.57</v>
      </c>
      <c r="P525" s="5"/>
      <c r="Q525">
        <f t="shared" si="35"/>
        <v>0.99389999999999989</v>
      </c>
      <c r="R525">
        <f t="shared" si="36"/>
        <v>0.99490000000000001</v>
      </c>
      <c r="S525">
        <f t="shared" si="37"/>
        <v>0.99285521722265313</v>
      </c>
      <c r="T525">
        <f t="shared" si="38"/>
        <v>0.99558712871287136</v>
      </c>
    </row>
    <row r="526" spans="1:20" x14ac:dyDescent="0.25">
      <c r="A526" s="7">
        <v>37568</v>
      </c>
      <c r="B526" s="5">
        <v>2.95</v>
      </c>
      <c r="C526" s="5">
        <v>3.05</v>
      </c>
      <c r="D526" s="5"/>
      <c r="E526" s="7">
        <v>37568</v>
      </c>
      <c r="F526" s="5">
        <v>1.0126999999999999</v>
      </c>
      <c r="G526" s="5">
        <v>1.0132000000000001</v>
      </c>
      <c r="H526" s="5"/>
      <c r="I526" s="7">
        <v>37568</v>
      </c>
      <c r="J526" s="5">
        <v>-144</v>
      </c>
      <c r="K526" s="5">
        <v>-143</v>
      </c>
      <c r="L526" s="5"/>
      <c r="M526" s="8">
        <v>37568</v>
      </c>
      <c r="N526" s="9">
        <v>1.47</v>
      </c>
      <c r="O526" s="9">
        <v>1.57</v>
      </c>
      <c r="P526" s="5"/>
      <c r="Q526">
        <f t="shared" si="35"/>
        <v>0.99829999999999997</v>
      </c>
      <c r="R526">
        <f t="shared" si="36"/>
        <v>0.99890000000000012</v>
      </c>
      <c r="S526">
        <f t="shared" si="37"/>
        <v>0.99717291606016489</v>
      </c>
      <c r="T526">
        <f t="shared" si="38"/>
        <v>0.99961849441476447</v>
      </c>
    </row>
    <row r="527" spans="1:20" x14ac:dyDescent="0.25">
      <c r="A527" s="7">
        <v>37571</v>
      </c>
      <c r="B527" s="5">
        <v>2.91</v>
      </c>
      <c r="C527" s="5">
        <v>3.01</v>
      </c>
      <c r="D527" s="5"/>
      <c r="E527" s="7">
        <v>37571</v>
      </c>
      <c r="F527" s="5">
        <v>1.0104</v>
      </c>
      <c r="G527" s="5">
        <v>1.0106999999999999</v>
      </c>
      <c r="H527" s="5"/>
      <c r="I527" s="7">
        <v>37571</v>
      </c>
      <c r="J527" s="5">
        <v>-146</v>
      </c>
      <c r="K527" s="5">
        <v>-144</v>
      </c>
      <c r="L527" s="5"/>
      <c r="M527" s="8">
        <v>37571</v>
      </c>
      <c r="N527" s="9">
        <v>1.46</v>
      </c>
      <c r="O527" s="9">
        <v>1.56</v>
      </c>
      <c r="P527" s="5"/>
      <c r="Q527">
        <f t="shared" si="35"/>
        <v>0.99580000000000002</v>
      </c>
      <c r="R527">
        <f t="shared" si="36"/>
        <v>0.99629999999999996</v>
      </c>
      <c r="S527">
        <f t="shared" si="37"/>
        <v>0.99519642753130755</v>
      </c>
      <c r="T527">
        <f t="shared" si="38"/>
        <v>0.99744137595957649</v>
      </c>
    </row>
    <row r="528" spans="1:20" x14ac:dyDescent="0.25">
      <c r="A528" s="7">
        <v>37572</v>
      </c>
      <c r="B528" s="5">
        <v>2.9</v>
      </c>
      <c r="C528" s="5">
        <v>3</v>
      </c>
      <c r="D528" s="5"/>
      <c r="E528" s="7">
        <v>37572</v>
      </c>
      <c r="F528" s="5">
        <v>1.0121</v>
      </c>
      <c r="G528" s="5">
        <v>1.0128999999999999</v>
      </c>
      <c r="H528" s="5"/>
      <c r="I528" s="7">
        <v>37572</v>
      </c>
      <c r="J528" s="5">
        <v>-141.80000000000001</v>
      </c>
      <c r="K528" s="5">
        <v>-139</v>
      </c>
      <c r="L528" s="5"/>
      <c r="M528" s="8">
        <v>37572</v>
      </c>
      <c r="N528" s="9">
        <v>1.49</v>
      </c>
      <c r="O528" s="9">
        <v>1.59</v>
      </c>
      <c r="P528" s="5"/>
      <c r="Q528">
        <f t="shared" si="35"/>
        <v>0.99792000000000003</v>
      </c>
      <c r="R528">
        <f t="shared" si="36"/>
        <v>0.99899999999999989</v>
      </c>
      <c r="S528">
        <f t="shared" si="37"/>
        <v>0.99726241747572808</v>
      </c>
      <c r="T528">
        <f t="shared" si="38"/>
        <v>1.0000049659863945</v>
      </c>
    </row>
    <row r="529" spans="1:20" x14ac:dyDescent="0.25">
      <c r="A529" s="7">
        <v>37573</v>
      </c>
      <c r="B529" s="5">
        <v>2.91</v>
      </c>
      <c r="C529" s="5">
        <v>3.01</v>
      </c>
      <c r="D529" s="5"/>
      <c r="E529" s="7">
        <v>37573</v>
      </c>
      <c r="F529" s="5">
        <v>1.0077</v>
      </c>
      <c r="G529" s="5">
        <v>1.0085</v>
      </c>
      <c r="H529" s="5"/>
      <c r="I529" s="7">
        <v>37573</v>
      </c>
      <c r="J529" s="5">
        <v>-140</v>
      </c>
      <c r="K529" s="5">
        <v>-139</v>
      </c>
      <c r="L529" s="5"/>
      <c r="M529" s="8">
        <v>37573</v>
      </c>
      <c r="N529" s="9">
        <v>1.49</v>
      </c>
      <c r="O529" s="9">
        <v>1.59</v>
      </c>
      <c r="P529" s="5"/>
      <c r="Q529">
        <f t="shared" si="35"/>
        <v>0.99370000000000003</v>
      </c>
      <c r="R529">
        <f t="shared" si="36"/>
        <v>0.99459999999999993</v>
      </c>
      <c r="S529">
        <f t="shared" si="37"/>
        <v>0.99283053101640606</v>
      </c>
      <c r="T529">
        <f t="shared" si="38"/>
        <v>0.99556423088135271</v>
      </c>
    </row>
    <row r="530" spans="1:20" x14ac:dyDescent="0.25">
      <c r="A530" s="7">
        <v>37574</v>
      </c>
      <c r="B530" s="5">
        <v>2.92</v>
      </c>
      <c r="C530" s="5">
        <v>3.02</v>
      </c>
      <c r="D530" s="5"/>
      <c r="E530" s="7">
        <v>37574</v>
      </c>
      <c r="F530" s="5">
        <v>1.0042</v>
      </c>
      <c r="G530" s="5">
        <v>1.0047999999999999</v>
      </c>
      <c r="H530" s="5"/>
      <c r="I530" s="7">
        <v>37574</v>
      </c>
      <c r="J530" s="5">
        <v>-136.5</v>
      </c>
      <c r="K530" s="5">
        <v>-134.5</v>
      </c>
      <c r="L530" s="5"/>
      <c r="M530" s="8">
        <v>37574</v>
      </c>
      <c r="N530" s="9">
        <v>1.57</v>
      </c>
      <c r="O530" s="9">
        <v>1.67</v>
      </c>
      <c r="P530" s="5"/>
      <c r="Q530">
        <f t="shared" si="35"/>
        <v>0.99054999999999993</v>
      </c>
      <c r="R530">
        <f t="shared" si="36"/>
        <v>0.99134999999999995</v>
      </c>
      <c r="S530">
        <f t="shared" si="37"/>
        <v>0.99006594835954187</v>
      </c>
      <c r="T530">
        <f t="shared" si="38"/>
        <v>0.99259634667703067</v>
      </c>
    </row>
    <row r="531" spans="1:20" x14ac:dyDescent="0.25">
      <c r="A531" s="7">
        <v>37575</v>
      </c>
      <c r="B531" s="5">
        <v>2.88</v>
      </c>
      <c r="C531" s="5">
        <v>2.98</v>
      </c>
      <c r="D531" s="5"/>
      <c r="E531" s="7">
        <v>37575</v>
      </c>
      <c r="F531" s="5">
        <v>1.0091000000000001</v>
      </c>
      <c r="G531" s="5">
        <v>1.0099</v>
      </c>
      <c r="H531" s="5"/>
      <c r="I531" s="7">
        <v>37575</v>
      </c>
      <c r="J531" s="5">
        <v>-132</v>
      </c>
      <c r="K531" s="5">
        <v>-130</v>
      </c>
      <c r="L531" s="5"/>
      <c r="M531" s="8">
        <v>37575</v>
      </c>
      <c r="N531" s="9">
        <v>1.52</v>
      </c>
      <c r="O531" s="9">
        <v>1.62</v>
      </c>
      <c r="P531" s="5"/>
      <c r="Q531">
        <f t="shared" si="35"/>
        <v>0.99590000000000012</v>
      </c>
      <c r="R531">
        <f t="shared" si="36"/>
        <v>0.99690000000000001</v>
      </c>
      <c r="S531">
        <f t="shared" si="37"/>
        <v>0.99479347446106059</v>
      </c>
      <c r="T531">
        <f t="shared" si="38"/>
        <v>0.9975314735614309</v>
      </c>
    </row>
    <row r="532" spans="1:20" x14ac:dyDescent="0.25">
      <c r="A532" s="7">
        <v>37578</v>
      </c>
      <c r="B532" s="5">
        <v>2.92</v>
      </c>
      <c r="C532" s="5">
        <v>3.02</v>
      </c>
      <c r="D532" s="5"/>
      <c r="E532" s="7">
        <v>37578</v>
      </c>
      <c r="F532" s="5">
        <v>1.0083</v>
      </c>
      <c r="G532" s="5">
        <v>1.0088999999999999</v>
      </c>
      <c r="H532" s="5"/>
      <c r="I532" s="7">
        <v>37578</v>
      </c>
      <c r="J532" s="5">
        <v>-133.25</v>
      </c>
      <c r="K532" s="5">
        <v>-131.75</v>
      </c>
      <c r="L532" s="5"/>
      <c r="M532" s="8">
        <v>37578</v>
      </c>
      <c r="N532" s="9">
        <v>1.54</v>
      </c>
      <c r="O532" s="9">
        <v>1.64</v>
      </c>
      <c r="P532" s="5"/>
      <c r="Q532">
        <f t="shared" si="35"/>
        <v>0.99497499999999994</v>
      </c>
      <c r="R532">
        <f t="shared" si="36"/>
        <v>0.99572499999999986</v>
      </c>
      <c r="S532">
        <f t="shared" si="37"/>
        <v>0.99381461852067554</v>
      </c>
      <c r="T532">
        <f t="shared" si="38"/>
        <v>0.9963524679362612</v>
      </c>
    </row>
    <row r="533" spans="1:20" x14ac:dyDescent="0.25">
      <c r="A533" s="7">
        <v>37579</v>
      </c>
      <c r="B533" s="5">
        <v>2.9</v>
      </c>
      <c r="C533" s="5">
        <v>3</v>
      </c>
      <c r="D533" s="5"/>
      <c r="E533" s="7">
        <v>37579</v>
      </c>
      <c r="F533" s="5">
        <v>1.0029999999999999</v>
      </c>
      <c r="G533" s="5">
        <v>1.0035000000000001</v>
      </c>
      <c r="H533" s="5"/>
      <c r="I533" s="7">
        <v>37579</v>
      </c>
      <c r="J533" s="5">
        <v>-134</v>
      </c>
      <c r="K533" s="5">
        <v>-132</v>
      </c>
      <c r="L533" s="5"/>
      <c r="M533" s="8">
        <v>37579</v>
      </c>
      <c r="N533" s="9">
        <v>1.55</v>
      </c>
      <c r="O533" s="9">
        <v>1.65</v>
      </c>
      <c r="P533" s="5"/>
      <c r="Q533">
        <f t="shared" si="35"/>
        <v>0.98959999999999992</v>
      </c>
      <c r="R533">
        <f t="shared" si="36"/>
        <v>0.99030000000000007</v>
      </c>
      <c r="S533">
        <f t="shared" si="37"/>
        <v>0.98888009708737867</v>
      </c>
      <c r="T533">
        <f t="shared" si="38"/>
        <v>0.99130976676384852</v>
      </c>
    </row>
    <row r="534" spans="1:20" x14ac:dyDescent="0.25">
      <c r="A534" s="7">
        <v>37580</v>
      </c>
      <c r="B534" s="5">
        <v>2.88</v>
      </c>
      <c r="C534" s="5">
        <v>2.98</v>
      </c>
      <c r="D534" s="5"/>
      <c r="E534" s="7">
        <v>37580</v>
      </c>
      <c r="F534" s="5">
        <v>1.0011000000000001</v>
      </c>
      <c r="G534" s="5">
        <v>1.0014000000000001</v>
      </c>
      <c r="H534" s="5"/>
      <c r="I534" s="7">
        <v>37580</v>
      </c>
      <c r="J534" s="5">
        <v>-128</v>
      </c>
      <c r="K534" s="5">
        <v>-126</v>
      </c>
      <c r="L534" s="5"/>
      <c r="M534" s="8">
        <v>37580</v>
      </c>
      <c r="N534" s="9">
        <v>1.62</v>
      </c>
      <c r="O534" s="9">
        <v>1.72</v>
      </c>
      <c r="P534" s="5"/>
      <c r="Q534">
        <f t="shared" si="35"/>
        <v>0.98830000000000007</v>
      </c>
      <c r="R534">
        <f t="shared" si="36"/>
        <v>0.98880000000000012</v>
      </c>
      <c r="S534">
        <f t="shared" si="37"/>
        <v>0.98787902505340852</v>
      </c>
      <c r="T534">
        <f t="shared" si="38"/>
        <v>0.99010894245723191</v>
      </c>
    </row>
    <row r="535" spans="1:20" x14ac:dyDescent="0.25">
      <c r="A535" s="7">
        <v>37581</v>
      </c>
      <c r="B535" s="5">
        <v>2.9</v>
      </c>
      <c r="C535" s="5">
        <v>3</v>
      </c>
      <c r="D535" s="5"/>
      <c r="E535" s="7">
        <v>37581</v>
      </c>
      <c r="F535" s="5">
        <v>1.0019</v>
      </c>
      <c r="G535" s="5">
        <v>1.0023</v>
      </c>
      <c r="H535" s="5"/>
      <c r="I535" s="7">
        <v>37581</v>
      </c>
      <c r="J535" s="5">
        <v>-126</v>
      </c>
      <c r="K535" s="5">
        <v>-124</v>
      </c>
      <c r="L535" s="5"/>
      <c r="M535" s="8">
        <v>37581</v>
      </c>
      <c r="N535" s="9">
        <v>1.64</v>
      </c>
      <c r="O535" s="9">
        <v>1.74</v>
      </c>
      <c r="P535" s="5"/>
      <c r="Q535">
        <f t="shared" si="35"/>
        <v>0.98930000000000007</v>
      </c>
      <c r="R535">
        <f t="shared" si="36"/>
        <v>0.9899</v>
      </c>
      <c r="S535">
        <f t="shared" si="37"/>
        <v>0.98867102912621363</v>
      </c>
      <c r="T535">
        <f t="shared" si="38"/>
        <v>0.99100099125364438</v>
      </c>
    </row>
    <row r="536" spans="1:20" x14ac:dyDescent="0.25">
      <c r="A536" s="7">
        <v>37582</v>
      </c>
      <c r="B536" s="5">
        <v>2.91</v>
      </c>
      <c r="C536" s="5">
        <v>3.01</v>
      </c>
      <c r="D536" s="5"/>
      <c r="E536" s="7">
        <v>37582</v>
      </c>
      <c r="F536" s="5">
        <v>0.99650000000000005</v>
      </c>
      <c r="G536" s="5">
        <v>0.99750000000000005</v>
      </c>
      <c r="H536" s="5"/>
      <c r="I536" s="7">
        <v>37582</v>
      </c>
      <c r="J536" s="5">
        <v>-125.8</v>
      </c>
      <c r="K536" s="5">
        <v>-122.8</v>
      </c>
      <c r="L536" s="5"/>
      <c r="M536" s="8">
        <v>37582</v>
      </c>
      <c r="N536" s="9">
        <v>1.63</v>
      </c>
      <c r="O536" s="9">
        <v>1.73</v>
      </c>
      <c r="P536" s="5"/>
      <c r="Q536">
        <f t="shared" si="35"/>
        <v>0.98392000000000002</v>
      </c>
      <c r="R536">
        <f t="shared" si="36"/>
        <v>0.9852200000000001</v>
      </c>
      <c r="S536">
        <f t="shared" si="37"/>
        <v>0.98315013105523741</v>
      </c>
      <c r="T536">
        <f t="shared" si="38"/>
        <v>0.98606233602176674</v>
      </c>
    </row>
    <row r="537" spans="1:20" x14ac:dyDescent="0.25">
      <c r="A537" s="7">
        <v>37585</v>
      </c>
      <c r="B537" s="5">
        <v>2.95</v>
      </c>
      <c r="C537" s="5">
        <v>3.05</v>
      </c>
      <c r="D537" s="5"/>
      <c r="E537" s="7">
        <v>37585</v>
      </c>
      <c r="F537" s="5">
        <v>0.99139999999999995</v>
      </c>
      <c r="G537" s="5">
        <v>0.9919</v>
      </c>
      <c r="H537" s="5"/>
      <c r="I537" s="7">
        <v>37585</v>
      </c>
      <c r="J537" s="5">
        <v>-127.5</v>
      </c>
      <c r="K537" s="5">
        <v>-126.5</v>
      </c>
      <c r="L537" s="5"/>
      <c r="M537" s="8">
        <v>37585</v>
      </c>
      <c r="N537" s="9">
        <v>1.63</v>
      </c>
      <c r="O537" s="9">
        <v>1.73</v>
      </c>
      <c r="P537" s="5"/>
      <c r="Q537">
        <f t="shared" si="35"/>
        <v>0.97864999999999991</v>
      </c>
      <c r="R537">
        <f t="shared" si="36"/>
        <v>0.97924999999999995</v>
      </c>
      <c r="S537">
        <f t="shared" si="37"/>
        <v>0.97773878699660366</v>
      </c>
      <c r="T537">
        <f t="shared" si="38"/>
        <v>0.98014557552209824</v>
      </c>
    </row>
    <row r="538" spans="1:20" x14ac:dyDescent="0.25">
      <c r="A538" s="7">
        <v>37586</v>
      </c>
      <c r="B538" s="5">
        <v>2.92</v>
      </c>
      <c r="C538" s="5">
        <v>3.02</v>
      </c>
      <c r="D538" s="5"/>
      <c r="E538" s="7">
        <v>37586</v>
      </c>
      <c r="F538" s="5">
        <v>0.99339999999999995</v>
      </c>
      <c r="G538" s="5">
        <v>0.99380000000000002</v>
      </c>
      <c r="H538" s="5"/>
      <c r="I538" s="7">
        <v>37586</v>
      </c>
      <c r="J538" s="5">
        <v>-131</v>
      </c>
      <c r="K538" s="5">
        <v>-130</v>
      </c>
      <c r="L538" s="5"/>
      <c r="M538" s="8">
        <v>37586</v>
      </c>
      <c r="N538" s="9">
        <v>1.57</v>
      </c>
      <c r="O538" s="9">
        <v>1.67</v>
      </c>
      <c r="P538" s="5"/>
      <c r="Q538">
        <f t="shared" si="35"/>
        <v>0.98029999999999995</v>
      </c>
      <c r="R538">
        <f t="shared" si="36"/>
        <v>0.98080000000000001</v>
      </c>
      <c r="S538">
        <f t="shared" si="37"/>
        <v>0.97941795767812068</v>
      </c>
      <c r="T538">
        <f t="shared" si="38"/>
        <v>0.98172994558880688</v>
      </c>
    </row>
    <row r="539" spans="1:20" x14ac:dyDescent="0.25">
      <c r="A539" s="7">
        <v>37587</v>
      </c>
      <c r="B539" s="5">
        <v>2.95</v>
      </c>
      <c r="C539" s="5">
        <v>3.05</v>
      </c>
      <c r="D539" s="5"/>
      <c r="E539" s="7">
        <v>37587</v>
      </c>
      <c r="F539" s="5">
        <v>0.99019999999999997</v>
      </c>
      <c r="G539" s="5">
        <v>0.99060000000000004</v>
      </c>
      <c r="H539" s="5"/>
      <c r="I539" s="7">
        <v>37587</v>
      </c>
      <c r="J539" s="5">
        <v>-127</v>
      </c>
      <c r="K539" s="5">
        <v>-126</v>
      </c>
      <c r="L539" s="5"/>
      <c r="M539" s="8">
        <v>37587</v>
      </c>
      <c r="N539" s="9">
        <v>1.69</v>
      </c>
      <c r="O539" s="9">
        <v>1.79</v>
      </c>
      <c r="P539" s="5"/>
      <c r="Q539">
        <f t="shared" si="35"/>
        <v>0.97749999999999992</v>
      </c>
      <c r="R539">
        <f t="shared" si="36"/>
        <v>0.97799999999999998</v>
      </c>
      <c r="S539">
        <f t="shared" si="37"/>
        <v>0.97713185832120319</v>
      </c>
      <c r="T539">
        <f t="shared" si="38"/>
        <v>0.97943830985915492</v>
      </c>
    </row>
    <row r="540" spans="1:20" x14ac:dyDescent="0.25">
      <c r="A540" s="7">
        <v>37588</v>
      </c>
      <c r="B540" s="5">
        <v>2.93</v>
      </c>
      <c r="C540" s="5">
        <v>3.03</v>
      </c>
      <c r="D540" s="5"/>
      <c r="E540" s="7">
        <v>37588</v>
      </c>
      <c r="F540" s="5">
        <v>0.99409999999999998</v>
      </c>
      <c r="G540" s="5">
        <v>0.99470000000000003</v>
      </c>
      <c r="H540" s="5"/>
      <c r="I540" s="7">
        <v>37588</v>
      </c>
      <c r="J540" s="5">
        <v>-126</v>
      </c>
      <c r="K540" s="5">
        <v>-124</v>
      </c>
      <c r="L540" s="5"/>
      <c r="M540" s="8">
        <v>37588</v>
      </c>
      <c r="N540" s="9">
        <v>1.62</v>
      </c>
      <c r="O540" s="9">
        <v>1.72</v>
      </c>
      <c r="P540" s="5"/>
      <c r="Q540">
        <f t="shared" si="35"/>
        <v>0.98150000000000004</v>
      </c>
      <c r="R540">
        <f t="shared" si="36"/>
        <v>0.98230000000000006</v>
      </c>
      <c r="S540">
        <f t="shared" si="37"/>
        <v>0.98049540910414446</v>
      </c>
      <c r="T540">
        <f t="shared" si="38"/>
        <v>0.98300674244632269</v>
      </c>
    </row>
    <row r="541" spans="1:20" x14ac:dyDescent="0.25">
      <c r="A541" s="7">
        <v>37589</v>
      </c>
      <c r="B541" s="5">
        <v>2.93</v>
      </c>
      <c r="C541" s="5">
        <v>3.03</v>
      </c>
      <c r="D541" s="5"/>
      <c r="E541" s="7">
        <v>37589</v>
      </c>
      <c r="F541" s="5">
        <v>0.99429999999999996</v>
      </c>
      <c r="G541" s="5">
        <v>0.99480000000000002</v>
      </c>
      <c r="H541" s="5"/>
      <c r="I541" s="7">
        <v>37589</v>
      </c>
      <c r="J541" s="5">
        <v>-128</v>
      </c>
      <c r="K541" s="5">
        <v>-126</v>
      </c>
      <c r="L541" s="5"/>
      <c r="M541" s="8">
        <v>37589</v>
      </c>
      <c r="N541" s="9">
        <v>1.57</v>
      </c>
      <c r="O541" s="9">
        <v>1.67</v>
      </c>
      <c r="P541" s="5"/>
      <c r="Q541">
        <f t="shared" si="35"/>
        <v>0.98149999999999993</v>
      </c>
      <c r="R541">
        <f t="shared" si="36"/>
        <v>0.98219999999999996</v>
      </c>
      <c r="S541">
        <f t="shared" si="37"/>
        <v>0.98021014267689033</v>
      </c>
      <c r="T541">
        <f t="shared" si="38"/>
        <v>0.98262232585252107</v>
      </c>
    </row>
    <row r="542" spans="1:20" x14ac:dyDescent="0.25">
      <c r="A542" s="7">
        <v>37592</v>
      </c>
      <c r="B542" s="5">
        <v>2.94</v>
      </c>
      <c r="C542" s="5">
        <v>3.04</v>
      </c>
      <c r="D542" s="5"/>
      <c r="E542" s="7">
        <v>37592</v>
      </c>
      <c r="F542" s="5">
        <v>0.99660000000000004</v>
      </c>
      <c r="G542" s="5">
        <v>0.99719999999999998</v>
      </c>
      <c r="H542" s="5"/>
      <c r="I542" s="7">
        <v>37592</v>
      </c>
      <c r="J542" s="5">
        <v>-126</v>
      </c>
      <c r="K542" s="5">
        <v>-125</v>
      </c>
      <c r="L542" s="5"/>
      <c r="M542" s="8">
        <v>37592</v>
      </c>
      <c r="N542" s="9">
        <v>1.63</v>
      </c>
      <c r="O542" s="9">
        <v>1.73</v>
      </c>
      <c r="P542" s="5"/>
      <c r="Q542">
        <f t="shared" si="35"/>
        <v>0.98399999999999999</v>
      </c>
      <c r="R542">
        <f t="shared" si="36"/>
        <v>0.98470000000000002</v>
      </c>
      <c r="S542">
        <f t="shared" si="37"/>
        <v>0.98296251940993806</v>
      </c>
      <c r="T542">
        <f t="shared" si="38"/>
        <v>0.98547849232562668</v>
      </c>
    </row>
    <row r="543" spans="1:20" x14ac:dyDescent="0.25">
      <c r="A543" s="7">
        <v>37593</v>
      </c>
      <c r="B543" s="5">
        <v>2.9</v>
      </c>
      <c r="C543" s="5">
        <v>3</v>
      </c>
      <c r="D543" s="5"/>
      <c r="E543" s="7">
        <v>37593</v>
      </c>
      <c r="F543" s="5">
        <v>0.99619999999999997</v>
      </c>
      <c r="G543" s="5">
        <v>0.99660000000000004</v>
      </c>
      <c r="H543" s="5"/>
      <c r="I543" s="7">
        <v>37593</v>
      </c>
      <c r="J543" s="5">
        <v>-125.5</v>
      </c>
      <c r="K543" s="5">
        <v>-123</v>
      </c>
      <c r="L543" s="5"/>
      <c r="M543" s="8">
        <v>37593</v>
      </c>
      <c r="N543" s="9">
        <v>1.62</v>
      </c>
      <c r="O543" s="9">
        <v>1.72</v>
      </c>
      <c r="P543" s="5"/>
      <c r="Q543">
        <f t="shared" si="35"/>
        <v>0.98365000000000002</v>
      </c>
      <c r="R543">
        <f t="shared" si="36"/>
        <v>0.98430000000000006</v>
      </c>
      <c r="S543">
        <f t="shared" si="37"/>
        <v>0.98285285436893199</v>
      </c>
      <c r="T543">
        <f t="shared" si="38"/>
        <v>0.98517154518950467</v>
      </c>
    </row>
    <row r="544" spans="1:20" x14ac:dyDescent="0.25">
      <c r="A544" s="7">
        <v>37594</v>
      </c>
      <c r="B544" s="5">
        <v>2.9</v>
      </c>
      <c r="C544" s="5">
        <v>3</v>
      </c>
      <c r="D544" s="5"/>
      <c r="E544" s="7">
        <v>37594</v>
      </c>
      <c r="F544" s="5">
        <v>1.0003</v>
      </c>
      <c r="G544" s="5">
        <v>1.0008999999999999</v>
      </c>
      <c r="H544" s="5"/>
      <c r="I544" s="7">
        <v>37594</v>
      </c>
      <c r="J544" s="5">
        <v>-131.5</v>
      </c>
      <c r="K544" s="5">
        <v>-129.5</v>
      </c>
      <c r="L544" s="5"/>
      <c r="M544" s="8">
        <v>37594</v>
      </c>
      <c r="N544" s="9">
        <v>1.6</v>
      </c>
      <c r="O544" s="9">
        <v>1.7</v>
      </c>
      <c r="P544" s="5"/>
      <c r="Q544">
        <f t="shared" si="35"/>
        <v>0.98714999999999997</v>
      </c>
      <c r="R544">
        <f t="shared" si="36"/>
        <v>0.98794999999999988</v>
      </c>
      <c r="S544">
        <f t="shared" si="37"/>
        <v>0.98670368932038821</v>
      </c>
      <c r="T544">
        <f t="shared" si="38"/>
        <v>0.98922769679300282</v>
      </c>
    </row>
    <row r="545" spans="1:20" x14ac:dyDescent="0.25">
      <c r="A545" s="7">
        <v>37595</v>
      </c>
      <c r="B545" s="5">
        <v>2.88</v>
      </c>
      <c r="C545" s="5">
        <v>2.98</v>
      </c>
      <c r="D545" s="5"/>
      <c r="E545" s="7">
        <v>37595</v>
      </c>
      <c r="F545" s="5">
        <v>1.0004999999999999</v>
      </c>
      <c r="G545" s="5">
        <v>1.0008999999999999</v>
      </c>
      <c r="H545" s="5"/>
      <c r="I545" s="7">
        <v>37595</v>
      </c>
      <c r="J545" s="5">
        <v>-127.3</v>
      </c>
      <c r="K545" s="5">
        <v>-124.8</v>
      </c>
      <c r="L545" s="5"/>
      <c r="M545" s="8">
        <v>37595</v>
      </c>
      <c r="N545" s="9">
        <v>1.59</v>
      </c>
      <c r="O545" s="9">
        <v>1.69</v>
      </c>
      <c r="P545" s="5"/>
      <c r="Q545">
        <f t="shared" si="35"/>
        <v>0.98776999999999993</v>
      </c>
      <c r="R545">
        <f t="shared" si="36"/>
        <v>0.98841999999999985</v>
      </c>
      <c r="S545">
        <f t="shared" si="37"/>
        <v>0.98699548456010877</v>
      </c>
      <c r="T545">
        <f t="shared" si="38"/>
        <v>0.98932271578538089</v>
      </c>
    </row>
    <row r="546" spans="1:20" x14ac:dyDescent="0.25">
      <c r="A546" s="7">
        <v>37596</v>
      </c>
      <c r="B546" s="5">
        <v>2.84</v>
      </c>
      <c r="C546" s="5">
        <v>2.94</v>
      </c>
      <c r="D546" s="5"/>
      <c r="E546" s="7">
        <v>37596</v>
      </c>
      <c r="F546" s="5">
        <v>1.0096000000000001</v>
      </c>
      <c r="G546" s="5">
        <v>1.0102</v>
      </c>
      <c r="H546" s="5"/>
      <c r="I546" s="7">
        <v>37596</v>
      </c>
      <c r="J546" s="5">
        <v>-128</v>
      </c>
      <c r="K546" s="5">
        <v>-127</v>
      </c>
      <c r="L546" s="5"/>
      <c r="M546" s="8">
        <v>37596</v>
      </c>
      <c r="N546" s="9">
        <v>1.54</v>
      </c>
      <c r="O546" s="9">
        <v>1.64</v>
      </c>
      <c r="P546" s="5"/>
      <c r="Q546">
        <f t="shared" si="35"/>
        <v>0.99680000000000002</v>
      </c>
      <c r="R546">
        <f t="shared" si="36"/>
        <v>0.99749999999999994</v>
      </c>
      <c r="S546">
        <f t="shared" si="37"/>
        <v>0.99586928307752087</v>
      </c>
      <c r="T546">
        <f t="shared" si="38"/>
        <v>0.99841236872812145</v>
      </c>
    </row>
    <row r="547" spans="1:20" x14ac:dyDescent="0.25">
      <c r="A547" s="7">
        <v>37599</v>
      </c>
      <c r="B547" s="5">
        <v>2.83</v>
      </c>
      <c r="C547" s="5">
        <v>2.93</v>
      </c>
      <c r="D547" s="5"/>
      <c r="E547" s="7">
        <v>37599</v>
      </c>
      <c r="F547" s="5">
        <v>1.0105</v>
      </c>
      <c r="G547" s="5">
        <v>1.0109999999999999</v>
      </c>
      <c r="H547" s="5"/>
      <c r="I547" s="7">
        <v>37599</v>
      </c>
      <c r="J547" s="5">
        <v>-129.5</v>
      </c>
      <c r="K547" s="5">
        <v>-126.5</v>
      </c>
      <c r="L547" s="5"/>
      <c r="M547" s="8">
        <v>37599</v>
      </c>
      <c r="N547" s="9">
        <v>1.53</v>
      </c>
      <c r="O547" s="9">
        <v>1.63</v>
      </c>
      <c r="P547" s="5"/>
      <c r="Q547">
        <f t="shared" si="35"/>
        <v>0.99754999999999994</v>
      </c>
      <c r="R547">
        <f t="shared" si="36"/>
        <v>0.99834999999999985</v>
      </c>
      <c r="S547">
        <f t="shared" si="37"/>
        <v>0.99675570776255695</v>
      </c>
      <c r="T547">
        <f t="shared" si="38"/>
        <v>0.99920188660896625</v>
      </c>
    </row>
    <row r="548" spans="1:20" x14ac:dyDescent="0.25">
      <c r="A548" s="7">
        <v>37600</v>
      </c>
      <c r="B548" s="5">
        <v>2.79</v>
      </c>
      <c r="C548" s="5">
        <v>2.89</v>
      </c>
      <c r="D548" s="5"/>
      <c r="E548" s="7">
        <v>37600</v>
      </c>
      <c r="F548" s="5">
        <v>1.0083</v>
      </c>
      <c r="G548" s="5">
        <v>1.0087999999999999</v>
      </c>
      <c r="H548" s="5"/>
      <c r="I548" s="7">
        <v>37600</v>
      </c>
      <c r="J548" s="5">
        <v>-124.5</v>
      </c>
      <c r="K548" s="5">
        <v>-122</v>
      </c>
      <c r="L548" s="5"/>
      <c r="M548" s="8">
        <v>37600</v>
      </c>
      <c r="N548" s="9">
        <v>1.49</v>
      </c>
      <c r="O548" s="9">
        <v>1.59</v>
      </c>
      <c r="P548" s="5"/>
      <c r="Q548">
        <f t="shared" si="35"/>
        <v>0.99585000000000001</v>
      </c>
      <c r="R548">
        <f t="shared" si="36"/>
        <v>0.99659999999999993</v>
      </c>
      <c r="S548">
        <f t="shared" si="37"/>
        <v>0.99458029934881909</v>
      </c>
      <c r="T548">
        <f t="shared" si="38"/>
        <v>0.99702297888899694</v>
      </c>
    </row>
    <row r="549" spans="1:20" x14ac:dyDescent="0.25">
      <c r="A549" s="7">
        <v>37601</v>
      </c>
      <c r="B549" s="5">
        <v>2.8</v>
      </c>
      <c r="C549" s="5">
        <v>2.9</v>
      </c>
      <c r="D549" s="5"/>
      <c r="E549" s="7">
        <v>37601</v>
      </c>
      <c r="F549" s="5">
        <v>1.0081</v>
      </c>
      <c r="G549" s="5">
        <v>1.0085999999999999</v>
      </c>
      <c r="H549" s="5"/>
      <c r="I549" s="7">
        <v>37601</v>
      </c>
      <c r="J549" s="5">
        <v>-126.5</v>
      </c>
      <c r="K549" s="5">
        <v>-125</v>
      </c>
      <c r="L549" s="5"/>
      <c r="M549" s="8">
        <v>37601</v>
      </c>
      <c r="N549" s="9">
        <v>1.48</v>
      </c>
      <c r="O549" s="9">
        <v>1.58</v>
      </c>
      <c r="P549" s="5"/>
      <c r="Q549">
        <f t="shared" si="35"/>
        <v>0.99544999999999995</v>
      </c>
      <c r="R549">
        <f t="shared" si="36"/>
        <v>0.99609999999999999</v>
      </c>
      <c r="S549">
        <f t="shared" si="37"/>
        <v>0.99418841593780372</v>
      </c>
      <c r="T549">
        <f t="shared" si="38"/>
        <v>0.99663023346303492</v>
      </c>
    </row>
    <row r="550" spans="1:20" x14ac:dyDescent="0.25">
      <c r="A550" s="7">
        <v>37602</v>
      </c>
      <c r="B550" s="5">
        <v>2.71</v>
      </c>
      <c r="C550" s="5">
        <v>2.83</v>
      </c>
      <c r="D550" s="5"/>
      <c r="E550" s="7">
        <v>37602</v>
      </c>
      <c r="F550" s="5">
        <v>1.0184</v>
      </c>
      <c r="G550" s="5">
        <v>1.0188999999999999</v>
      </c>
      <c r="H550" s="5"/>
      <c r="I550" s="7">
        <v>37602</v>
      </c>
      <c r="J550" s="5">
        <v>-125</v>
      </c>
      <c r="K550" s="5">
        <v>-124</v>
      </c>
      <c r="L550" s="5"/>
      <c r="M550" s="8">
        <v>37602</v>
      </c>
      <c r="N550" s="9">
        <v>1.44</v>
      </c>
      <c r="O550" s="9">
        <v>1.54</v>
      </c>
      <c r="P550" s="5"/>
      <c r="Q550">
        <f t="shared" si="35"/>
        <v>1.0059</v>
      </c>
      <c r="R550">
        <f t="shared" si="36"/>
        <v>1.0065</v>
      </c>
      <c r="S550">
        <f t="shared" si="37"/>
        <v>1.0046338228143536</v>
      </c>
      <c r="T550">
        <f t="shared" si="38"/>
        <v>1.0072934086262293</v>
      </c>
    </row>
    <row r="551" spans="1:20" x14ac:dyDescent="0.25">
      <c r="A551" s="7">
        <v>37603</v>
      </c>
      <c r="B551" s="5">
        <v>2.76</v>
      </c>
      <c r="C551" s="5">
        <v>2.86</v>
      </c>
      <c r="D551" s="5"/>
      <c r="E551" s="7">
        <v>37603</v>
      </c>
      <c r="F551" s="5">
        <v>1.0232000000000001</v>
      </c>
      <c r="G551" s="5">
        <v>1.0235000000000001</v>
      </c>
      <c r="H551" s="5"/>
      <c r="I551" s="7">
        <v>37603</v>
      </c>
      <c r="J551" s="5">
        <v>-127</v>
      </c>
      <c r="K551" s="5">
        <v>-125</v>
      </c>
      <c r="L551" s="5"/>
      <c r="M551" s="8">
        <v>37603</v>
      </c>
      <c r="N551" s="9">
        <v>1.53</v>
      </c>
      <c r="O551" s="9">
        <v>1.63</v>
      </c>
      <c r="P551" s="5"/>
      <c r="Q551">
        <f t="shared" si="35"/>
        <v>1.0105000000000002</v>
      </c>
      <c r="R551">
        <f t="shared" si="36"/>
        <v>1.0110000000000001</v>
      </c>
      <c r="S551">
        <f t="shared" si="37"/>
        <v>1.0099698230604708</v>
      </c>
      <c r="T551">
        <f t="shared" si="38"/>
        <v>1.0122450856364344</v>
      </c>
    </row>
    <row r="552" spans="1:20" x14ac:dyDescent="0.25">
      <c r="A552" s="7">
        <v>37606</v>
      </c>
      <c r="B552" s="5">
        <v>2.76</v>
      </c>
      <c r="C552" s="5">
        <v>2.86</v>
      </c>
      <c r="D552" s="5"/>
      <c r="E552" s="7">
        <v>37606</v>
      </c>
      <c r="F552" s="5">
        <v>1.0221</v>
      </c>
      <c r="G552" s="5">
        <v>1.0224</v>
      </c>
      <c r="H552" s="5"/>
      <c r="I552" s="7">
        <v>37606</v>
      </c>
      <c r="J552" s="5">
        <v>-125</v>
      </c>
      <c r="K552" s="5">
        <v>-123</v>
      </c>
      <c r="L552" s="5"/>
      <c r="M552" s="8">
        <v>37606</v>
      </c>
      <c r="N552" s="9">
        <v>1.54</v>
      </c>
      <c r="O552" s="9">
        <v>1.64</v>
      </c>
      <c r="P552" s="5"/>
      <c r="Q552">
        <f t="shared" si="35"/>
        <v>1.0096000000000001</v>
      </c>
      <c r="R552">
        <f t="shared" si="36"/>
        <v>1.0101</v>
      </c>
      <c r="S552">
        <f t="shared" si="37"/>
        <v>1.0089834143496015</v>
      </c>
      <c r="T552">
        <f t="shared" si="38"/>
        <v>1.0112566757493187</v>
      </c>
    </row>
    <row r="553" spans="1:20" x14ac:dyDescent="0.25">
      <c r="A553" s="7">
        <v>37607</v>
      </c>
      <c r="B553" s="5">
        <v>2.76</v>
      </c>
      <c r="C553" s="5">
        <v>2.86</v>
      </c>
      <c r="D553" s="5"/>
      <c r="E553" s="7">
        <v>37607</v>
      </c>
      <c r="F553" s="5">
        <v>1.0285</v>
      </c>
      <c r="G553" s="5">
        <v>1.0288999999999999</v>
      </c>
      <c r="H553" s="5"/>
      <c r="I553" s="7">
        <v>37607</v>
      </c>
      <c r="J553" s="5">
        <v>-125.5</v>
      </c>
      <c r="K553" s="5">
        <v>-124</v>
      </c>
      <c r="L553" s="5"/>
      <c r="M553" s="8">
        <v>37607</v>
      </c>
      <c r="N553" s="9">
        <v>1.52</v>
      </c>
      <c r="O553" s="9">
        <v>1.62</v>
      </c>
      <c r="P553" s="5"/>
      <c r="Q553">
        <f t="shared" si="35"/>
        <v>1.0159499999999999</v>
      </c>
      <c r="R553">
        <f t="shared" si="36"/>
        <v>1.0165</v>
      </c>
      <c r="S553">
        <f t="shared" si="37"/>
        <v>1.0151013027415907</v>
      </c>
      <c r="T553">
        <f t="shared" si="38"/>
        <v>1.017485578045932</v>
      </c>
    </row>
    <row r="554" spans="1:20" x14ac:dyDescent="0.25">
      <c r="A554" s="7">
        <v>37608</v>
      </c>
      <c r="B554" s="5">
        <v>2.74</v>
      </c>
      <c r="C554" s="5">
        <v>2.84</v>
      </c>
      <c r="D554" s="5"/>
      <c r="E554" s="7">
        <v>37608</v>
      </c>
      <c r="F554" s="5">
        <v>1.0265</v>
      </c>
      <c r="G554" s="5">
        <v>1.0268999999999999</v>
      </c>
      <c r="H554" s="5"/>
      <c r="I554" s="7">
        <v>37608</v>
      </c>
      <c r="J554" s="5">
        <v>-128</v>
      </c>
      <c r="K554" s="5">
        <v>-126</v>
      </c>
      <c r="L554" s="5"/>
      <c r="M554" s="8">
        <v>37608</v>
      </c>
      <c r="N554" s="9">
        <v>1.48</v>
      </c>
      <c r="O554" s="9">
        <v>1.58</v>
      </c>
      <c r="P554" s="5"/>
      <c r="Q554">
        <f t="shared" si="35"/>
        <v>1.0137</v>
      </c>
      <c r="R554">
        <f t="shared" si="36"/>
        <v>1.0143</v>
      </c>
      <c r="S554">
        <f t="shared" si="37"/>
        <v>1.0129251264099572</v>
      </c>
      <c r="T554">
        <f t="shared" si="38"/>
        <v>1.0153056453182789</v>
      </c>
    </row>
    <row r="555" spans="1:20" x14ac:dyDescent="0.25">
      <c r="A555" s="7">
        <v>37609</v>
      </c>
      <c r="B555" s="5">
        <v>2.73</v>
      </c>
      <c r="C555" s="5">
        <v>2.83</v>
      </c>
      <c r="D555" s="5"/>
      <c r="E555" s="7">
        <v>37609</v>
      </c>
      <c r="F555" s="5">
        <v>1.0270999999999999</v>
      </c>
      <c r="G555" s="5">
        <v>1.0275000000000001</v>
      </c>
      <c r="H555" s="5"/>
      <c r="I555" s="7">
        <v>37609</v>
      </c>
      <c r="J555" s="5">
        <v>-129</v>
      </c>
      <c r="K555" s="5">
        <v>-127</v>
      </c>
      <c r="L555" s="5"/>
      <c r="M555" s="8">
        <v>37609</v>
      </c>
      <c r="N555" s="9">
        <v>1.47</v>
      </c>
      <c r="O555" s="9">
        <v>1.57</v>
      </c>
      <c r="P555" s="5"/>
      <c r="Q555">
        <f t="shared" si="35"/>
        <v>1.0142</v>
      </c>
      <c r="R555">
        <f t="shared" si="36"/>
        <v>1.0148000000000001</v>
      </c>
      <c r="S555">
        <f t="shared" si="37"/>
        <v>1.0135158708548089</v>
      </c>
      <c r="T555">
        <f t="shared" si="38"/>
        <v>1.0158977416528765</v>
      </c>
    </row>
    <row r="556" spans="1:20" x14ac:dyDescent="0.25">
      <c r="A556" s="7">
        <v>37610</v>
      </c>
      <c r="B556" s="5">
        <v>2.73</v>
      </c>
      <c r="C556" s="5">
        <v>2.83</v>
      </c>
      <c r="D556" s="5"/>
      <c r="E556" s="7">
        <v>37610</v>
      </c>
      <c r="F556" s="5">
        <v>1.0266999999999999</v>
      </c>
      <c r="G556" s="5">
        <v>1.0270999999999999</v>
      </c>
      <c r="H556" s="5"/>
      <c r="I556" s="7">
        <v>37610</v>
      </c>
      <c r="J556" s="5">
        <v>-129</v>
      </c>
      <c r="K556" s="5">
        <v>-128</v>
      </c>
      <c r="L556" s="5"/>
      <c r="M556" s="8">
        <v>37610</v>
      </c>
      <c r="N556" s="9">
        <v>1.49</v>
      </c>
      <c r="O556" s="9">
        <v>1.59</v>
      </c>
      <c r="P556" s="5"/>
      <c r="Q556">
        <f t="shared" si="35"/>
        <v>1.0138</v>
      </c>
      <c r="R556">
        <f t="shared" si="36"/>
        <v>1.0143</v>
      </c>
      <c r="S556">
        <f t="shared" si="37"/>
        <v>1.0133208499465136</v>
      </c>
      <c r="T556">
        <f t="shared" si="38"/>
        <v>1.015702219410104</v>
      </c>
    </row>
    <row r="557" spans="1:20" x14ac:dyDescent="0.25">
      <c r="A557" s="7">
        <v>37613</v>
      </c>
      <c r="B557" s="5">
        <v>2.78</v>
      </c>
      <c r="C557" s="5">
        <v>2.85</v>
      </c>
      <c r="D557" s="5"/>
      <c r="E557" s="7">
        <v>37613</v>
      </c>
      <c r="F557" s="5">
        <v>1.0263</v>
      </c>
      <c r="G557" s="5">
        <v>1.0266</v>
      </c>
      <c r="H557" s="5"/>
      <c r="I557" s="7">
        <v>37613</v>
      </c>
      <c r="J557" s="5">
        <v>-127.8</v>
      </c>
      <c r="K557" s="5">
        <v>-126.3</v>
      </c>
      <c r="L557" s="5"/>
      <c r="M557" s="8">
        <v>37613</v>
      </c>
      <c r="N557" s="9">
        <v>1.41</v>
      </c>
      <c r="O557" s="9">
        <v>1.51</v>
      </c>
      <c r="P557" s="5"/>
      <c r="Q557">
        <f t="shared" si="35"/>
        <v>1.01352</v>
      </c>
      <c r="R557">
        <f t="shared" si="36"/>
        <v>1.01397</v>
      </c>
      <c r="S557">
        <f t="shared" si="37"/>
        <v>1.0119308021390374</v>
      </c>
      <c r="T557">
        <f t="shared" si="38"/>
        <v>1.0139148277875072</v>
      </c>
    </row>
    <row r="558" spans="1:20" x14ac:dyDescent="0.25">
      <c r="A558" s="7">
        <v>37614</v>
      </c>
      <c r="B558" s="5">
        <v>2.67</v>
      </c>
      <c r="C558" s="5">
        <v>2.77</v>
      </c>
      <c r="D558" s="5"/>
      <c r="E558" s="7">
        <v>37614</v>
      </c>
      <c r="F558" s="5">
        <v>1.0298</v>
      </c>
      <c r="G558" s="5">
        <v>1.0302</v>
      </c>
      <c r="H558" s="5"/>
      <c r="I558" s="7">
        <v>37614</v>
      </c>
      <c r="J558" s="5">
        <v>-131.77000000000001</v>
      </c>
      <c r="K558" s="5">
        <v>-128.77000000000001</v>
      </c>
      <c r="L558" s="5"/>
      <c r="M558" s="8">
        <v>37614</v>
      </c>
      <c r="N558" s="9">
        <v>1.38</v>
      </c>
      <c r="O558" s="9">
        <v>1.48</v>
      </c>
      <c r="P558" s="5"/>
      <c r="Q558">
        <f t="shared" si="35"/>
        <v>1.0166230000000001</v>
      </c>
      <c r="R558">
        <f t="shared" si="36"/>
        <v>1.017323</v>
      </c>
      <c r="S558">
        <f t="shared" si="37"/>
        <v>1.0158715967694854</v>
      </c>
      <c r="T558">
        <f t="shared" si="38"/>
        <v>1.0182594331352879</v>
      </c>
    </row>
    <row r="559" spans="1:20" x14ac:dyDescent="0.25">
      <c r="A559" s="7">
        <v>37616</v>
      </c>
      <c r="B559" s="5">
        <v>2.65</v>
      </c>
      <c r="C559" s="5">
        <v>2.75</v>
      </c>
      <c r="D559" s="5"/>
      <c r="E559" s="7">
        <v>37616</v>
      </c>
      <c r="F559" s="5">
        <v>1.0378000000000001</v>
      </c>
      <c r="G559" s="5">
        <v>1.0381</v>
      </c>
      <c r="H559" s="5"/>
      <c r="I559" s="7">
        <v>37616</v>
      </c>
      <c r="J559" s="5">
        <v>-129.25</v>
      </c>
      <c r="K559" s="5">
        <v>-128</v>
      </c>
      <c r="L559" s="5"/>
      <c r="M559" s="8">
        <v>37616</v>
      </c>
      <c r="N559" s="9">
        <v>1.37</v>
      </c>
      <c r="O559" s="9">
        <v>1.47</v>
      </c>
      <c r="P559" s="5"/>
      <c r="Q559">
        <f t="shared" si="35"/>
        <v>1.024875</v>
      </c>
      <c r="R559">
        <f t="shared" si="36"/>
        <v>1.0253000000000001</v>
      </c>
      <c r="S559">
        <f t="shared" si="37"/>
        <v>1.0238616642335767</v>
      </c>
      <c r="T559">
        <f t="shared" si="38"/>
        <v>1.0261666536775449</v>
      </c>
    </row>
    <row r="560" spans="1:20" x14ac:dyDescent="0.25">
      <c r="A560" s="7">
        <v>37617</v>
      </c>
      <c r="B560" s="5">
        <v>2.69</v>
      </c>
      <c r="C560" s="5">
        <v>2.79</v>
      </c>
      <c r="D560" s="5"/>
      <c r="E560" s="7">
        <v>37617</v>
      </c>
      <c r="F560" s="5">
        <v>1.0436000000000001</v>
      </c>
      <c r="G560" s="5">
        <v>1.044</v>
      </c>
      <c r="H560" s="5"/>
      <c r="I560" s="7">
        <v>37617</v>
      </c>
      <c r="J560" s="5">
        <v>-132</v>
      </c>
      <c r="K560" s="5">
        <v>-130</v>
      </c>
      <c r="L560" s="5"/>
      <c r="M560" s="8">
        <v>37617</v>
      </c>
      <c r="N560" s="9">
        <v>1.33</v>
      </c>
      <c r="O560" s="9">
        <v>1.43</v>
      </c>
      <c r="P560" s="5"/>
      <c r="Q560">
        <f t="shared" si="35"/>
        <v>1.0304</v>
      </c>
      <c r="R560">
        <f t="shared" si="36"/>
        <v>1.0310000000000001</v>
      </c>
      <c r="S560">
        <f t="shared" si="37"/>
        <v>1.0287770016538575</v>
      </c>
      <c r="T560">
        <f t="shared" si="38"/>
        <v>1.03119018404908</v>
      </c>
    </row>
    <row r="561" spans="1:20" x14ac:dyDescent="0.25">
      <c r="A561" s="7">
        <v>37620</v>
      </c>
      <c r="B561" s="5">
        <v>2.68</v>
      </c>
      <c r="C561" s="5">
        <v>2.78</v>
      </c>
      <c r="D561" s="5"/>
      <c r="E561" s="7">
        <v>37620</v>
      </c>
      <c r="F561" s="5">
        <v>1.0487</v>
      </c>
      <c r="G561" s="5">
        <v>1.0489999999999999</v>
      </c>
      <c r="H561" s="5"/>
      <c r="I561" s="7">
        <v>37620</v>
      </c>
      <c r="J561" s="5">
        <v>-134</v>
      </c>
      <c r="K561" s="5">
        <v>-131.5</v>
      </c>
      <c r="L561" s="5"/>
      <c r="M561" s="8">
        <v>37620</v>
      </c>
      <c r="N561" s="9">
        <v>1.39</v>
      </c>
      <c r="O561" s="9">
        <v>1.49</v>
      </c>
      <c r="P561" s="5"/>
      <c r="Q561">
        <f t="shared" si="35"/>
        <v>1.0352999999999999</v>
      </c>
      <c r="R561">
        <f t="shared" si="36"/>
        <v>1.0358499999999999</v>
      </c>
      <c r="S561">
        <f t="shared" si="37"/>
        <v>1.0345173477330218</v>
      </c>
      <c r="T561">
        <f t="shared" si="38"/>
        <v>1.0368427152317881</v>
      </c>
    </row>
    <row r="562" spans="1:20" x14ac:dyDescent="0.25">
      <c r="A562" s="7">
        <v>37621</v>
      </c>
      <c r="B562" s="5">
        <v>2.68</v>
      </c>
      <c r="C562" s="5">
        <v>2.78</v>
      </c>
      <c r="D562" s="5"/>
      <c r="E562" s="7">
        <v>37621</v>
      </c>
      <c r="F562" s="5">
        <v>1.0496000000000001</v>
      </c>
      <c r="G562" s="5">
        <v>1.0505</v>
      </c>
      <c r="H562" s="5"/>
      <c r="I562" s="7">
        <v>37621</v>
      </c>
      <c r="J562" s="5">
        <v>-132.75</v>
      </c>
      <c r="K562" s="5">
        <v>-131.5</v>
      </c>
      <c r="L562" s="5"/>
      <c r="M562" s="8">
        <v>37621</v>
      </c>
      <c r="N562" s="9">
        <v>1.38</v>
      </c>
      <c r="O562" s="9">
        <v>1.48</v>
      </c>
      <c r="P562" s="5"/>
      <c r="Q562">
        <f t="shared" si="35"/>
        <v>1.0363250000000002</v>
      </c>
      <c r="R562">
        <f t="shared" si="36"/>
        <v>1.03735</v>
      </c>
      <c r="S562">
        <f t="shared" si="37"/>
        <v>1.0353030550690798</v>
      </c>
      <c r="T562">
        <f t="shared" si="38"/>
        <v>1.0382230229840281</v>
      </c>
    </row>
    <row r="563" spans="1:20" x14ac:dyDescent="0.25">
      <c r="A563" s="7">
        <v>37623</v>
      </c>
      <c r="B563" s="5">
        <v>2.71</v>
      </c>
      <c r="C563" s="5">
        <v>2.81</v>
      </c>
      <c r="D563" s="5"/>
      <c r="E563" s="7">
        <v>37623</v>
      </c>
      <c r="F563" s="5">
        <v>1.036</v>
      </c>
      <c r="G563" s="5">
        <v>1.0364</v>
      </c>
      <c r="H563" s="5"/>
      <c r="I563" s="7">
        <v>37623</v>
      </c>
      <c r="J563" s="5">
        <v>-127</v>
      </c>
      <c r="K563" s="5">
        <v>-124</v>
      </c>
      <c r="L563" s="5"/>
      <c r="M563" s="8">
        <v>37623</v>
      </c>
      <c r="N563" s="9">
        <v>1.46</v>
      </c>
      <c r="O563" s="9">
        <v>1.56</v>
      </c>
      <c r="P563" s="5"/>
      <c r="Q563">
        <f t="shared" si="35"/>
        <v>1.0233000000000001</v>
      </c>
      <c r="R563">
        <f t="shared" si="36"/>
        <v>1.024</v>
      </c>
      <c r="S563">
        <f t="shared" si="37"/>
        <v>1.0223962649547709</v>
      </c>
      <c r="T563">
        <f t="shared" si="38"/>
        <v>1.0247958718722618</v>
      </c>
    </row>
    <row r="564" spans="1:20" x14ac:dyDescent="0.25">
      <c r="A564" s="7">
        <v>37624</v>
      </c>
      <c r="B564" s="5">
        <v>2.75</v>
      </c>
      <c r="C564" s="5">
        <v>2.8</v>
      </c>
      <c r="D564" s="5"/>
      <c r="E564" s="7">
        <v>37624</v>
      </c>
      <c r="F564" s="5">
        <v>1.0421</v>
      </c>
      <c r="G564" s="5">
        <v>1.0425</v>
      </c>
      <c r="H564" s="5"/>
      <c r="I564" s="7">
        <v>37624</v>
      </c>
      <c r="J564" s="5">
        <v>-124</v>
      </c>
      <c r="K564" s="5">
        <v>-122</v>
      </c>
      <c r="L564" s="5"/>
      <c r="M564" s="8">
        <v>37624</v>
      </c>
      <c r="N564" s="9">
        <v>1.42</v>
      </c>
      <c r="O564" s="9">
        <v>1.52</v>
      </c>
      <c r="P564" s="5"/>
      <c r="Q564">
        <f t="shared" si="35"/>
        <v>1.0297000000000001</v>
      </c>
      <c r="R564">
        <f t="shared" si="36"/>
        <v>1.0303</v>
      </c>
      <c r="S564">
        <f t="shared" si="37"/>
        <v>1.028110719844358</v>
      </c>
      <c r="T564">
        <f t="shared" si="38"/>
        <v>1.0300204379562043</v>
      </c>
    </row>
    <row r="565" spans="1:20" x14ac:dyDescent="0.25">
      <c r="A565" s="7">
        <v>37627</v>
      </c>
      <c r="B565" s="5">
        <v>2.67</v>
      </c>
      <c r="C565" s="5">
        <v>2.77</v>
      </c>
      <c r="D565" s="5"/>
      <c r="E565" s="7">
        <v>37627</v>
      </c>
      <c r="F565" s="5">
        <v>1.0467</v>
      </c>
      <c r="G565" s="5">
        <v>1.0471999999999999</v>
      </c>
      <c r="H565" s="5"/>
      <c r="I565" s="7">
        <v>37627</v>
      </c>
      <c r="J565" s="5">
        <v>-121</v>
      </c>
      <c r="K565" s="5">
        <v>-120</v>
      </c>
      <c r="L565" s="5"/>
      <c r="M565" s="8">
        <v>37627</v>
      </c>
      <c r="N565" s="9">
        <v>1.5</v>
      </c>
      <c r="O565" s="9">
        <v>1.6</v>
      </c>
      <c r="P565" s="5"/>
      <c r="Q565">
        <f t="shared" si="35"/>
        <v>1.0346</v>
      </c>
      <c r="R565">
        <f t="shared" si="36"/>
        <v>1.0351999999999999</v>
      </c>
      <c r="S565">
        <f t="shared" si="37"/>
        <v>1.0337652038532643</v>
      </c>
      <c r="T565">
        <f t="shared" si="38"/>
        <v>1.0362863543391447</v>
      </c>
    </row>
    <row r="566" spans="1:20" x14ac:dyDescent="0.25">
      <c r="A566" s="7">
        <v>37628</v>
      </c>
      <c r="B566" s="5">
        <v>2.65</v>
      </c>
      <c r="C566" s="5">
        <v>2.75</v>
      </c>
      <c r="D566" s="5"/>
      <c r="E566" s="7">
        <v>37628</v>
      </c>
      <c r="F566" s="5">
        <v>1.0414000000000001</v>
      </c>
      <c r="G566" s="5">
        <v>1.0418000000000001</v>
      </c>
      <c r="H566" s="5"/>
      <c r="I566" s="7">
        <v>37628</v>
      </c>
      <c r="J566" s="5">
        <v>-124</v>
      </c>
      <c r="K566" s="5">
        <v>-122</v>
      </c>
      <c r="L566" s="5"/>
      <c r="M566" s="8">
        <v>37628</v>
      </c>
      <c r="N566" s="9">
        <v>1.46</v>
      </c>
      <c r="O566" s="9">
        <v>1.56</v>
      </c>
      <c r="P566" s="5"/>
      <c r="Q566">
        <f t="shared" si="35"/>
        <v>1.0290000000000001</v>
      </c>
      <c r="R566">
        <f t="shared" si="36"/>
        <v>1.0296000000000001</v>
      </c>
      <c r="S566">
        <f t="shared" si="37"/>
        <v>1.0283254890510949</v>
      </c>
      <c r="T566">
        <f t="shared" si="38"/>
        <v>1.0307375353141746</v>
      </c>
    </row>
    <row r="567" spans="1:20" x14ac:dyDescent="0.25">
      <c r="A567" s="7">
        <v>37629</v>
      </c>
      <c r="B567" s="5">
        <v>2.63</v>
      </c>
      <c r="C567" s="5">
        <v>2.73</v>
      </c>
      <c r="D567" s="5"/>
      <c r="E567" s="7">
        <v>37629</v>
      </c>
      <c r="F567" s="5">
        <v>1.0495000000000001</v>
      </c>
      <c r="G567" s="5">
        <v>1.05</v>
      </c>
      <c r="H567" s="5"/>
      <c r="I567" s="7">
        <v>37629</v>
      </c>
      <c r="J567" s="5">
        <v>-124.8</v>
      </c>
      <c r="K567" s="5">
        <v>-121.3</v>
      </c>
      <c r="L567" s="5"/>
      <c r="M567" s="8">
        <v>37629</v>
      </c>
      <c r="N567" s="9">
        <v>1.44</v>
      </c>
      <c r="O567" s="9">
        <v>1.54</v>
      </c>
      <c r="P567" s="5"/>
      <c r="Q567">
        <f t="shared" si="35"/>
        <v>1.0370200000000001</v>
      </c>
      <c r="R567">
        <f t="shared" si="36"/>
        <v>1.0378700000000001</v>
      </c>
      <c r="S567">
        <f t="shared" si="37"/>
        <v>1.0363212304098122</v>
      </c>
      <c r="T567">
        <f t="shared" si="38"/>
        <v>1.0388482899736919</v>
      </c>
    </row>
    <row r="568" spans="1:20" x14ac:dyDescent="0.25">
      <c r="A568" s="7">
        <v>37630</v>
      </c>
      <c r="B568" s="5">
        <v>2.65</v>
      </c>
      <c r="C568" s="5">
        <v>2.75</v>
      </c>
      <c r="D568" s="5"/>
      <c r="E568" s="7">
        <v>37630</v>
      </c>
      <c r="F568" s="5">
        <v>1.0484</v>
      </c>
      <c r="G568" s="5">
        <v>1.0488</v>
      </c>
      <c r="H568" s="5"/>
      <c r="I568" s="7">
        <v>37630</v>
      </c>
      <c r="J568" s="5">
        <v>-120</v>
      </c>
      <c r="K568" s="5">
        <v>-118</v>
      </c>
      <c r="L568" s="5"/>
      <c r="M568" s="8">
        <v>37630</v>
      </c>
      <c r="N568" s="9">
        <v>1.5</v>
      </c>
      <c r="O568" s="9">
        <v>1.6</v>
      </c>
      <c r="P568" s="5"/>
      <c r="Q568">
        <f t="shared" si="35"/>
        <v>1.0364</v>
      </c>
      <c r="R568">
        <f t="shared" si="36"/>
        <v>1.0369999999999999</v>
      </c>
      <c r="S568">
        <f t="shared" si="37"/>
        <v>1.0356457420924572</v>
      </c>
      <c r="T568">
        <f t="shared" si="38"/>
        <v>1.0380718947881149</v>
      </c>
    </row>
    <row r="569" spans="1:20" x14ac:dyDescent="0.25">
      <c r="A569" s="7">
        <v>37631</v>
      </c>
      <c r="B569" s="5">
        <v>2.62</v>
      </c>
      <c r="C569" s="5">
        <v>2.72</v>
      </c>
      <c r="D569" s="5"/>
      <c r="E569" s="7">
        <v>37631</v>
      </c>
      <c r="F569" s="5">
        <v>1.0573999999999999</v>
      </c>
      <c r="G569" s="5">
        <v>1.0578000000000001</v>
      </c>
      <c r="H569" s="5"/>
      <c r="I569" s="7">
        <v>37631</v>
      </c>
      <c r="J569" s="5">
        <v>-123</v>
      </c>
      <c r="K569" s="5">
        <v>-122</v>
      </c>
      <c r="L569" s="5"/>
      <c r="M569" s="8">
        <v>37631</v>
      </c>
      <c r="N569" s="9">
        <v>1.45</v>
      </c>
      <c r="O569" s="9">
        <v>1.55</v>
      </c>
      <c r="P569" s="5"/>
      <c r="Q569">
        <f t="shared" si="35"/>
        <v>1.0450999999999999</v>
      </c>
      <c r="R569">
        <f t="shared" si="36"/>
        <v>1.0456000000000001</v>
      </c>
      <c r="S569">
        <f t="shared" si="37"/>
        <v>1.0443266160436133</v>
      </c>
      <c r="T569">
        <f t="shared" si="38"/>
        <v>1.046770512570649</v>
      </c>
    </row>
    <row r="570" spans="1:20" x14ac:dyDescent="0.25">
      <c r="A570" s="7">
        <v>37634</v>
      </c>
      <c r="B570" s="5">
        <v>2.63</v>
      </c>
      <c r="C570" s="5">
        <v>2.73</v>
      </c>
      <c r="D570" s="5"/>
      <c r="E570" s="7">
        <v>37634</v>
      </c>
      <c r="F570" s="5">
        <v>1.0539000000000001</v>
      </c>
      <c r="G570" s="5">
        <v>1.0545</v>
      </c>
      <c r="H570" s="5"/>
      <c r="I570" s="7">
        <v>37634</v>
      </c>
      <c r="J570" s="5">
        <v>-123</v>
      </c>
      <c r="K570" s="5">
        <v>-122</v>
      </c>
      <c r="L570" s="5"/>
      <c r="M570" s="8">
        <v>37634</v>
      </c>
      <c r="N570" s="9">
        <v>1.46</v>
      </c>
      <c r="O570" s="9">
        <v>1.56</v>
      </c>
      <c r="P570" s="5"/>
      <c r="Q570">
        <f t="shared" si="35"/>
        <v>1.0416000000000001</v>
      </c>
      <c r="R570">
        <f t="shared" si="36"/>
        <v>1.0423</v>
      </c>
      <c r="S570">
        <f t="shared" si="37"/>
        <v>1.0408711574029008</v>
      </c>
      <c r="T570">
        <f t="shared" si="38"/>
        <v>1.0435059923998831</v>
      </c>
    </row>
    <row r="571" spans="1:20" x14ac:dyDescent="0.25">
      <c r="A571" s="7">
        <v>37635</v>
      </c>
      <c r="B571" s="5">
        <v>2.62</v>
      </c>
      <c r="C571" s="5">
        <v>2.72</v>
      </c>
      <c r="D571" s="5"/>
      <c r="E571" s="7">
        <v>37635</v>
      </c>
      <c r="F571" s="5">
        <v>1.0549999999999999</v>
      </c>
      <c r="G571" s="5">
        <v>1.0553999999999999</v>
      </c>
      <c r="H571" s="5"/>
      <c r="I571" s="7">
        <v>37635</v>
      </c>
      <c r="J571" s="5">
        <v>-126</v>
      </c>
      <c r="K571" s="5">
        <v>-125</v>
      </c>
      <c r="L571" s="5"/>
      <c r="M571" s="8">
        <v>37635</v>
      </c>
      <c r="N571" s="9">
        <v>1.43</v>
      </c>
      <c r="O571" s="9">
        <v>1.53</v>
      </c>
      <c r="P571" s="5"/>
      <c r="Q571">
        <f t="shared" si="35"/>
        <v>1.0424</v>
      </c>
      <c r="R571">
        <f t="shared" si="36"/>
        <v>1.0428999999999999</v>
      </c>
      <c r="S571">
        <f t="shared" si="37"/>
        <v>1.0417508761682241</v>
      </c>
      <c r="T571">
        <f t="shared" si="38"/>
        <v>1.0441898460339116</v>
      </c>
    </row>
    <row r="572" spans="1:20" x14ac:dyDescent="0.25">
      <c r="A572" s="7">
        <v>37636</v>
      </c>
      <c r="B572" s="5">
        <v>2.63</v>
      </c>
      <c r="C572" s="5">
        <v>2.73</v>
      </c>
      <c r="D572" s="5"/>
      <c r="E572" s="7">
        <v>37636</v>
      </c>
      <c r="F572" s="5">
        <v>1.0548</v>
      </c>
      <c r="G572" s="5">
        <v>1.0552999999999999</v>
      </c>
      <c r="H572" s="5"/>
      <c r="I572" s="7">
        <v>37636</v>
      </c>
      <c r="J572" s="5">
        <v>-129.4</v>
      </c>
      <c r="K572" s="5">
        <v>-127.4</v>
      </c>
      <c r="L572" s="5"/>
      <c r="M572" s="8">
        <v>37636</v>
      </c>
      <c r="N572" s="9">
        <v>1.42</v>
      </c>
      <c r="O572" s="9">
        <v>1.52</v>
      </c>
      <c r="P572" s="5"/>
      <c r="Q572">
        <f t="shared" si="35"/>
        <v>1.04186</v>
      </c>
      <c r="R572">
        <f t="shared" si="36"/>
        <v>1.0425599999999999</v>
      </c>
      <c r="S572">
        <f t="shared" si="37"/>
        <v>1.0413493234692883</v>
      </c>
      <c r="T572">
        <f t="shared" si="38"/>
        <v>1.0438863490207544</v>
      </c>
    </row>
    <row r="573" spans="1:20" x14ac:dyDescent="0.25">
      <c r="A573" s="7">
        <v>37637</v>
      </c>
      <c r="B573" s="5">
        <v>2.66</v>
      </c>
      <c r="C573" s="5">
        <v>2.76</v>
      </c>
      <c r="D573" s="5"/>
      <c r="E573" s="7">
        <v>37637</v>
      </c>
      <c r="F573" s="5">
        <v>1.0617000000000001</v>
      </c>
      <c r="G573" s="5">
        <v>1.0620000000000001</v>
      </c>
      <c r="H573" s="5"/>
      <c r="I573" s="7">
        <v>37637</v>
      </c>
      <c r="J573" s="5">
        <v>-130.30000000000001</v>
      </c>
      <c r="K573" s="5">
        <v>-127.8</v>
      </c>
      <c r="L573" s="5"/>
      <c r="M573" s="8">
        <v>37637</v>
      </c>
      <c r="N573" s="9">
        <v>1.42</v>
      </c>
      <c r="O573" s="9">
        <v>1.52</v>
      </c>
      <c r="P573" s="5"/>
      <c r="Q573">
        <f t="shared" si="35"/>
        <v>1.04867</v>
      </c>
      <c r="R573">
        <f t="shared" si="36"/>
        <v>1.04922</v>
      </c>
      <c r="S573">
        <f t="shared" si="37"/>
        <v>1.0478553328143245</v>
      </c>
      <c r="T573">
        <f t="shared" si="38"/>
        <v>1.0502068965517244</v>
      </c>
    </row>
    <row r="574" spans="1:20" x14ac:dyDescent="0.25">
      <c r="A574" s="7">
        <v>37638</v>
      </c>
      <c r="B574" s="5">
        <v>2.56</v>
      </c>
      <c r="C574" s="5">
        <v>2.68</v>
      </c>
      <c r="D574" s="5"/>
      <c r="E574" s="7">
        <v>37638</v>
      </c>
      <c r="F574" s="5">
        <v>1.0667</v>
      </c>
      <c r="G574" s="5">
        <v>1.0669999999999999</v>
      </c>
      <c r="H574" s="5"/>
      <c r="I574" s="7">
        <v>37638</v>
      </c>
      <c r="J574" s="5">
        <v>-128</v>
      </c>
      <c r="K574" s="5">
        <v>-127</v>
      </c>
      <c r="L574" s="5"/>
      <c r="M574" s="8">
        <v>37638</v>
      </c>
      <c r="N574" s="9">
        <v>1.42</v>
      </c>
      <c r="O574" s="9">
        <v>1.47</v>
      </c>
      <c r="P574" s="5"/>
      <c r="Q574">
        <f t="shared" si="35"/>
        <v>1.0539000000000001</v>
      </c>
      <c r="R574">
        <f t="shared" si="36"/>
        <v>1.0543</v>
      </c>
      <c r="S574">
        <f t="shared" si="37"/>
        <v>1.0536103817686016</v>
      </c>
      <c r="T574">
        <f t="shared" si="38"/>
        <v>1.0556600039001558</v>
      </c>
    </row>
    <row r="575" spans="1:20" x14ac:dyDescent="0.25">
      <c r="A575" s="7">
        <v>37641</v>
      </c>
      <c r="B575" s="5">
        <v>2.58</v>
      </c>
      <c r="C575" s="5">
        <v>2.68</v>
      </c>
      <c r="D575" s="5"/>
      <c r="E575" s="7">
        <v>37641</v>
      </c>
      <c r="F575" s="5">
        <v>1.0678000000000001</v>
      </c>
      <c r="G575" s="5">
        <v>1.0683</v>
      </c>
      <c r="H575" s="5"/>
      <c r="I575" s="7">
        <v>37641</v>
      </c>
      <c r="J575" s="5">
        <v>-129.5</v>
      </c>
      <c r="K575" s="5">
        <v>-127</v>
      </c>
      <c r="L575" s="5"/>
      <c r="M575" s="8">
        <v>37641</v>
      </c>
      <c r="N575" s="9">
        <v>1.34</v>
      </c>
      <c r="O575" s="9">
        <v>1.44</v>
      </c>
      <c r="P575" s="5"/>
      <c r="Q575">
        <f t="shared" si="35"/>
        <v>1.0548500000000001</v>
      </c>
      <c r="R575">
        <f t="shared" si="36"/>
        <v>1.0556000000000001</v>
      </c>
      <c r="S575">
        <f t="shared" si="37"/>
        <v>1.0538649396182318</v>
      </c>
      <c r="T575">
        <f t="shared" si="38"/>
        <v>1.0564276857087149</v>
      </c>
    </row>
    <row r="576" spans="1:20" x14ac:dyDescent="0.25">
      <c r="A576" s="7">
        <v>37642</v>
      </c>
      <c r="B576" s="5">
        <v>2.61</v>
      </c>
      <c r="C576" s="5">
        <v>2.71</v>
      </c>
      <c r="D576" s="5"/>
      <c r="E576" s="7">
        <v>37642</v>
      </c>
      <c r="F576" s="5">
        <v>1.0723</v>
      </c>
      <c r="G576" s="5">
        <v>1.0726</v>
      </c>
      <c r="H576" s="5"/>
      <c r="I576" s="7">
        <v>37642</v>
      </c>
      <c r="J576" s="5">
        <v>-129.25</v>
      </c>
      <c r="K576" s="5">
        <v>-127.75</v>
      </c>
      <c r="L576" s="5"/>
      <c r="M576" s="8">
        <v>37642</v>
      </c>
      <c r="N576" s="9">
        <v>1.38</v>
      </c>
      <c r="O576" s="9">
        <v>1.48</v>
      </c>
      <c r="P576" s="5"/>
      <c r="Q576">
        <f t="shared" si="35"/>
        <v>1.059375</v>
      </c>
      <c r="R576">
        <f t="shared" si="36"/>
        <v>1.059825</v>
      </c>
      <c r="S576">
        <f t="shared" si="37"/>
        <v>1.0584147015869927</v>
      </c>
      <c r="T576">
        <f t="shared" si="38"/>
        <v>1.0607879154078548</v>
      </c>
    </row>
    <row r="577" spans="1:20" x14ac:dyDescent="0.25">
      <c r="A577" s="7">
        <v>37643</v>
      </c>
      <c r="B577" s="5">
        <v>2.58</v>
      </c>
      <c r="C577" s="5">
        <v>2.68</v>
      </c>
      <c r="D577" s="5"/>
      <c r="E577" s="7">
        <v>37643</v>
      </c>
      <c r="F577" s="5">
        <v>1.0727</v>
      </c>
      <c r="G577" s="5">
        <v>1.073</v>
      </c>
      <c r="H577" s="5"/>
      <c r="I577" s="7">
        <v>37643</v>
      </c>
      <c r="J577" s="5">
        <v>-132</v>
      </c>
      <c r="K577" s="5">
        <v>-130</v>
      </c>
      <c r="L577" s="5"/>
      <c r="M577" s="8">
        <v>37643</v>
      </c>
      <c r="N577" s="9">
        <v>1.35</v>
      </c>
      <c r="O577" s="9">
        <v>1.45</v>
      </c>
      <c r="P577" s="5"/>
      <c r="Q577">
        <f t="shared" si="35"/>
        <v>1.0594999999999999</v>
      </c>
      <c r="R577">
        <f t="shared" si="36"/>
        <v>1.06</v>
      </c>
      <c r="S577">
        <f t="shared" si="37"/>
        <v>1.058805463576159</v>
      </c>
      <c r="T577">
        <f t="shared" si="38"/>
        <v>1.0611800545915382</v>
      </c>
    </row>
    <row r="578" spans="1:20" x14ac:dyDescent="0.25">
      <c r="A578" s="7">
        <v>37644</v>
      </c>
      <c r="B578" s="5">
        <v>2.58</v>
      </c>
      <c r="C578" s="5">
        <v>2.68</v>
      </c>
      <c r="D578" s="5"/>
      <c r="E578" s="7">
        <v>37644</v>
      </c>
      <c r="F578" s="5">
        <v>1.0755999999999999</v>
      </c>
      <c r="G578" s="5">
        <v>1.0761000000000001</v>
      </c>
      <c r="H578" s="5"/>
      <c r="I578" s="7">
        <v>37644</v>
      </c>
      <c r="J578" s="5">
        <v>-127</v>
      </c>
      <c r="K578" s="5">
        <v>-126</v>
      </c>
      <c r="L578" s="5"/>
      <c r="M578" s="8">
        <v>37644</v>
      </c>
      <c r="N578" s="9">
        <v>1.35</v>
      </c>
      <c r="O578" s="9">
        <v>1.45</v>
      </c>
      <c r="P578" s="5"/>
      <c r="Q578">
        <f t="shared" si="35"/>
        <v>1.0629</v>
      </c>
      <c r="R578">
        <f t="shared" si="36"/>
        <v>1.0635000000000001</v>
      </c>
      <c r="S578">
        <f t="shared" si="37"/>
        <v>1.0616679002726919</v>
      </c>
      <c r="T578">
        <f t="shared" si="38"/>
        <v>1.0642459056346265</v>
      </c>
    </row>
    <row r="579" spans="1:20" x14ac:dyDescent="0.25">
      <c r="A579" s="7">
        <v>37645</v>
      </c>
      <c r="B579" s="5">
        <v>2.54</v>
      </c>
      <c r="C579" s="5">
        <v>2.64</v>
      </c>
      <c r="D579" s="5"/>
      <c r="E579" s="7">
        <v>37645</v>
      </c>
      <c r="F579" s="5">
        <v>1.0820000000000001</v>
      </c>
      <c r="G579" s="5">
        <v>1.0823</v>
      </c>
      <c r="H579" s="5"/>
      <c r="I579" s="7">
        <v>37645</v>
      </c>
      <c r="J579" s="5">
        <v>-128</v>
      </c>
      <c r="K579" s="5">
        <v>-127</v>
      </c>
      <c r="L579" s="5"/>
      <c r="M579" s="8">
        <v>37645</v>
      </c>
      <c r="N579" s="9">
        <v>1.36</v>
      </c>
      <c r="O579" s="9">
        <v>1.46</v>
      </c>
      <c r="P579" s="5"/>
      <c r="Q579">
        <f t="shared" si="35"/>
        <v>1.0692000000000002</v>
      </c>
      <c r="R579">
        <f t="shared" si="36"/>
        <v>1.0696000000000001</v>
      </c>
      <c r="S579">
        <f t="shared" si="37"/>
        <v>1.0685066250974282</v>
      </c>
      <c r="T579">
        <f t="shared" si="38"/>
        <v>1.0709007021650088</v>
      </c>
    </row>
    <row r="580" spans="1:20" x14ac:dyDescent="0.25">
      <c r="A580" s="7">
        <v>37648</v>
      </c>
      <c r="B580" s="5">
        <v>2.54</v>
      </c>
      <c r="C580" s="5">
        <v>2.64</v>
      </c>
      <c r="D580" s="5"/>
      <c r="E580" s="7">
        <v>37648</v>
      </c>
      <c r="F580" s="5">
        <v>1.0853999999999999</v>
      </c>
      <c r="G580" s="5">
        <v>1.0858000000000001</v>
      </c>
      <c r="H580" s="5"/>
      <c r="I580" s="7">
        <v>37648</v>
      </c>
      <c r="J580" s="5">
        <v>-128</v>
      </c>
      <c r="K580" s="5">
        <v>-127</v>
      </c>
      <c r="L580" s="5"/>
      <c r="M580" s="8">
        <v>37648</v>
      </c>
      <c r="N580" s="9">
        <v>1.35</v>
      </c>
      <c r="O580" s="9">
        <v>1.45</v>
      </c>
      <c r="P580" s="5"/>
      <c r="Q580">
        <f t="shared" si="35"/>
        <v>1.0726</v>
      </c>
      <c r="R580">
        <f t="shared" si="36"/>
        <v>1.0731000000000002</v>
      </c>
      <c r="S580">
        <f t="shared" si="37"/>
        <v>1.0717584762275916</v>
      </c>
      <c r="T580">
        <f t="shared" si="38"/>
        <v>1.0742579481178076</v>
      </c>
    </row>
    <row r="581" spans="1:20" x14ac:dyDescent="0.25">
      <c r="A581" s="7">
        <v>37649</v>
      </c>
      <c r="B581" s="5">
        <v>2.63</v>
      </c>
      <c r="C581" s="5">
        <v>2.71</v>
      </c>
      <c r="D581" s="5"/>
      <c r="E581" s="7">
        <v>37649</v>
      </c>
      <c r="F581" s="5">
        <v>1.0820000000000001</v>
      </c>
      <c r="G581" s="5">
        <v>1.0824</v>
      </c>
      <c r="H581" s="5"/>
      <c r="I581" s="7">
        <v>37649</v>
      </c>
      <c r="J581" s="5">
        <v>-128.80000000000001</v>
      </c>
      <c r="K581" s="5">
        <v>-126.3</v>
      </c>
      <c r="L581" s="5"/>
      <c r="M581" s="8">
        <v>37649</v>
      </c>
      <c r="N581" s="9">
        <v>1.34</v>
      </c>
      <c r="O581" s="9">
        <v>1.46</v>
      </c>
      <c r="P581" s="5"/>
      <c r="Q581">
        <f t="shared" si="35"/>
        <v>1.0691200000000001</v>
      </c>
      <c r="R581">
        <f t="shared" si="36"/>
        <v>1.0697700000000001</v>
      </c>
      <c r="S581">
        <f t="shared" si="37"/>
        <v>1.0675677149255187</v>
      </c>
      <c r="T581">
        <f t="shared" si="38"/>
        <v>1.0700604501607718</v>
      </c>
    </row>
    <row r="582" spans="1:20" x14ac:dyDescent="0.25">
      <c r="A582" s="7">
        <v>37650</v>
      </c>
      <c r="B582" s="5">
        <v>2.54</v>
      </c>
      <c r="C582" s="5">
        <v>2.64</v>
      </c>
      <c r="D582" s="5"/>
      <c r="E582" s="7">
        <v>37650</v>
      </c>
      <c r="F582" s="5">
        <v>1.0832999999999999</v>
      </c>
      <c r="G582" s="5">
        <v>1.0838000000000001</v>
      </c>
      <c r="H582" s="5"/>
      <c r="I582" s="7">
        <v>37650</v>
      </c>
      <c r="J582" s="5">
        <v>-125</v>
      </c>
      <c r="K582" s="5">
        <v>-124</v>
      </c>
      <c r="L582" s="5"/>
      <c r="M582" s="8">
        <v>37650</v>
      </c>
      <c r="N582" s="9">
        <v>1.39</v>
      </c>
      <c r="O582" s="9">
        <v>1.49</v>
      </c>
      <c r="P582" s="5"/>
      <c r="Q582">
        <f t="shared" si="35"/>
        <v>1.0708</v>
      </c>
      <c r="R582">
        <f t="shared" si="36"/>
        <v>1.0714000000000001</v>
      </c>
      <c r="S582">
        <f t="shared" si="37"/>
        <v>1.0701070440374121</v>
      </c>
      <c r="T582">
        <f t="shared" si="38"/>
        <v>1.0727019894675247</v>
      </c>
    </row>
    <row r="583" spans="1:20" x14ac:dyDescent="0.25">
      <c r="A583" s="7">
        <v>37651</v>
      </c>
      <c r="B583" s="5">
        <v>2.57</v>
      </c>
      <c r="C583" s="5">
        <v>2.67</v>
      </c>
      <c r="D583" s="5"/>
      <c r="E583" s="7">
        <v>37651</v>
      </c>
      <c r="F583" s="5">
        <v>1.0820000000000001</v>
      </c>
      <c r="G583" s="5">
        <v>1.0825</v>
      </c>
      <c r="H583" s="5"/>
      <c r="I583" s="7">
        <v>37651</v>
      </c>
      <c r="J583" s="5">
        <v>-127</v>
      </c>
      <c r="K583" s="5">
        <v>-125</v>
      </c>
      <c r="L583" s="5"/>
      <c r="M583" s="8">
        <v>37651</v>
      </c>
      <c r="N583" s="9">
        <v>1.38</v>
      </c>
      <c r="O583" s="9">
        <v>1.48</v>
      </c>
      <c r="P583" s="5"/>
      <c r="Q583">
        <f t="shared" si="35"/>
        <v>1.0693000000000001</v>
      </c>
      <c r="R583">
        <f t="shared" si="36"/>
        <v>1.07</v>
      </c>
      <c r="S583">
        <f t="shared" si="37"/>
        <v>1.0684051816499465</v>
      </c>
      <c r="T583">
        <f t="shared" si="38"/>
        <v>1.0709963927074191</v>
      </c>
    </row>
    <row r="584" spans="1:20" x14ac:dyDescent="0.25">
      <c r="A584" s="7">
        <v>37652</v>
      </c>
      <c r="B584" s="5">
        <v>2.5499999999999998</v>
      </c>
      <c r="C584" s="5">
        <v>2.65</v>
      </c>
      <c r="D584" s="5"/>
      <c r="E584" s="7">
        <v>37652</v>
      </c>
      <c r="F584" s="5">
        <v>1.0767</v>
      </c>
      <c r="G584" s="5">
        <v>1.0770999999999999</v>
      </c>
      <c r="H584" s="5"/>
      <c r="I584" s="7">
        <v>37652</v>
      </c>
      <c r="J584" s="5">
        <v>-126</v>
      </c>
      <c r="K584" s="5">
        <v>-125</v>
      </c>
      <c r="L584" s="5"/>
      <c r="M584" s="8">
        <v>37652</v>
      </c>
      <c r="N584" s="9">
        <v>1.39</v>
      </c>
      <c r="O584" s="9">
        <v>1.49</v>
      </c>
      <c r="P584" s="5"/>
      <c r="Q584">
        <f t="shared" si="35"/>
        <v>1.0641</v>
      </c>
      <c r="R584">
        <f t="shared" si="36"/>
        <v>1.0646</v>
      </c>
      <c r="S584">
        <f t="shared" si="37"/>
        <v>1.0634838090599126</v>
      </c>
      <c r="T584">
        <f t="shared" si="38"/>
        <v>1.065966640663091</v>
      </c>
    </row>
    <row r="585" spans="1:20" x14ac:dyDescent="0.25">
      <c r="A585" s="7">
        <v>37655</v>
      </c>
      <c r="B585" s="5">
        <v>2.58</v>
      </c>
      <c r="C585" s="5">
        <v>2.68</v>
      </c>
      <c r="D585" s="5"/>
      <c r="E585" s="7">
        <v>37655</v>
      </c>
      <c r="F585" s="5">
        <v>1.0777000000000001</v>
      </c>
      <c r="G585" s="5">
        <v>1.0781000000000001</v>
      </c>
      <c r="H585" s="5"/>
      <c r="I585" s="7">
        <v>37655</v>
      </c>
      <c r="J585" s="5">
        <v>-128</v>
      </c>
      <c r="K585" s="5">
        <v>-126</v>
      </c>
      <c r="L585" s="5"/>
      <c r="M585" s="8">
        <v>37655</v>
      </c>
      <c r="N585" s="9">
        <v>1.39</v>
      </c>
      <c r="O585" s="9">
        <v>1.49</v>
      </c>
      <c r="P585" s="5"/>
      <c r="Q585">
        <f t="shared" si="35"/>
        <v>1.0649000000000002</v>
      </c>
      <c r="R585">
        <f t="shared" si="36"/>
        <v>1.0655000000000001</v>
      </c>
      <c r="S585">
        <f t="shared" si="37"/>
        <v>1.0641605278535258</v>
      </c>
      <c r="T585">
        <f t="shared" si="38"/>
        <v>1.0666442678884773</v>
      </c>
    </row>
    <row r="586" spans="1:20" x14ac:dyDescent="0.25">
      <c r="A586" s="7">
        <v>37656</v>
      </c>
      <c r="B586" s="5">
        <v>2.59</v>
      </c>
      <c r="C586" s="5">
        <v>2.65</v>
      </c>
      <c r="D586" s="5"/>
      <c r="E586" s="7">
        <v>37656</v>
      </c>
      <c r="F586" s="5">
        <v>1.0879000000000001</v>
      </c>
      <c r="G586" s="5">
        <v>1.0884</v>
      </c>
      <c r="H586" s="5"/>
      <c r="I586" s="7">
        <v>37656</v>
      </c>
      <c r="J586" s="5">
        <v>-126</v>
      </c>
      <c r="K586" s="5">
        <v>-124</v>
      </c>
      <c r="L586" s="5"/>
      <c r="M586" s="8">
        <v>37656</v>
      </c>
      <c r="N586" s="9">
        <v>1.32</v>
      </c>
      <c r="O586" s="9">
        <v>1.42</v>
      </c>
      <c r="P586" s="5"/>
      <c r="Q586">
        <f t="shared" si="35"/>
        <v>1.0753000000000001</v>
      </c>
      <c r="R586">
        <f t="shared" si="36"/>
        <v>1.0760000000000001</v>
      </c>
      <c r="S586">
        <f t="shared" si="37"/>
        <v>1.0738044617632734</v>
      </c>
      <c r="T586">
        <f t="shared" si="38"/>
        <v>1.0759872112291646</v>
      </c>
    </row>
    <row r="587" spans="1:20" x14ac:dyDescent="0.25">
      <c r="A587" s="7">
        <v>37657</v>
      </c>
      <c r="B587" s="5">
        <v>2.5299999999999998</v>
      </c>
      <c r="C587" s="5">
        <v>2.63</v>
      </c>
      <c r="D587" s="5"/>
      <c r="E587" s="7">
        <v>37657</v>
      </c>
      <c r="F587" s="5">
        <v>1.0785</v>
      </c>
      <c r="G587" s="5">
        <v>1.0789</v>
      </c>
      <c r="H587" s="5"/>
      <c r="I587" s="7">
        <v>37657</v>
      </c>
      <c r="J587" s="5">
        <v>-127</v>
      </c>
      <c r="K587" s="5">
        <v>-125</v>
      </c>
      <c r="L587" s="5"/>
      <c r="M587" s="8">
        <v>37657</v>
      </c>
      <c r="N587" s="9">
        <v>1.32</v>
      </c>
      <c r="O587" s="9">
        <v>1.42</v>
      </c>
      <c r="P587" s="5"/>
      <c r="Q587">
        <f t="shared" si="35"/>
        <v>1.0658000000000001</v>
      </c>
      <c r="R587">
        <f t="shared" si="36"/>
        <v>1.0664</v>
      </c>
      <c r="S587">
        <f t="shared" si="37"/>
        <v>1.0647337035954401</v>
      </c>
      <c r="T587">
        <f t="shared" si="38"/>
        <v>1.0672197210572514</v>
      </c>
    </row>
    <row r="588" spans="1:20" x14ac:dyDescent="0.25">
      <c r="A588" s="7">
        <v>37658</v>
      </c>
      <c r="B588" s="5">
        <v>2.5</v>
      </c>
      <c r="C588" s="5">
        <v>2.6</v>
      </c>
      <c r="D588" s="5"/>
      <c r="E588" s="7">
        <v>37658</v>
      </c>
      <c r="F588" s="5">
        <v>1.0822000000000001</v>
      </c>
      <c r="G588" s="5">
        <v>1.0826</v>
      </c>
      <c r="H588" s="5"/>
      <c r="I588" s="7">
        <v>37658</v>
      </c>
      <c r="J588" s="5">
        <v>-122</v>
      </c>
      <c r="K588" s="5">
        <v>-120</v>
      </c>
      <c r="L588" s="5"/>
      <c r="M588" s="8">
        <v>37658</v>
      </c>
      <c r="N588" s="9">
        <v>1.35</v>
      </c>
      <c r="O588" s="9">
        <v>1.45</v>
      </c>
      <c r="P588" s="5"/>
      <c r="Q588">
        <f t="shared" ref="Q588:Q594" si="39">J588/10000+F588</f>
        <v>1.07</v>
      </c>
      <c r="R588">
        <f t="shared" ref="R588:R594" si="40">K588/10000+G588</f>
        <v>1.0706</v>
      </c>
      <c r="S588">
        <f t="shared" ref="S588:S594" si="41">F588*(1+N588%)/(1+C588%)</f>
        <v>1.0690153021442497</v>
      </c>
      <c r="T588">
        <f t="shared" ref="T588:T594" si="42">G588*(1+O588%)/(1+B588%)</f>
        <v>1.0715099512195123</v>
      </c>
    </row>
    <row r="589" spans="1:20" x14ac:dyDescent="0.25">
      <c r="A589" s="7">
        <v>37659</v>
      </c>
      <c r="B589" s="5">
        <v>2.46</v>
      </c>
      <c r="C589" s="5">
        <v>2.56</v>
      </c>
      <c r="D589" s="5"/>
      <c r="E589" s="7">
        <v>37659</v>
      </c>
      <c r="F589" s="5">
        <v>1.0822000000000001</v>
      </c>
      <c r="G589" s="5">
        <v>1.0827</v>
      </c>
      <c r="H589" s="5"/>
      <c r="I589" s="7">
        <v>37659</v>
      </c>
      <c r="J589" s="5">
        <v>-123</v>
      </c>
      <c r="K589" s="5">
        <v>-121.5</v>
      </c>
      <c r="L589" s="5"/>
      <c r="M589" s="8">
        <v>37659</v>
      </c>
      <c r="N589" s="9">
        <v>1.34</v>
      </c>
      <c r="O589" s="9">
        <v>1.44</v>
      </c>
      <c r="P589" s="5"/>
      <c r="Q589">
        <f t="shared" si="39"/>
        <v>1.0699000000000001</v>
      </c>
      <c r="R589">
        <f t="shared" si="40"/>
        <v>1.0705499999999999</v>
      </c>
      <c r="S589">
        <f t="shared" si="41"/>
        <v>1.0693267160686428</v>
      </c>
      <c r="T589">
        <f t="shared" si="42"/>
        <v>1.0719216084325591</v>
      </c>
    </row>
    <row r="590" spans="1:20" x14ac:dyDescent="0.25">
      <c r="A590" s="7">
        <v>37662</v>
      </c>
      <c r="B590" s="5">
        <v>2.44</v>
      </c>
      <c r="C590" s="5">
        <v>2.54</v>
      </c>
      <c r="D590" s="5"/>
      <c r="E590" s="7">
        <v>37662</v>
      </c>
      <c r="F590" s="5">
        <v>1.0734999999999999</v>
      </c>
      <c r="G590" s="5">
        <v>1.0740000000000001</v>
      </c>
      <c r="H590" s="5"/>
      <c r="I590" s="7">
        <v>37662</v>
      </c>
      <c r="J590" s="5">
        <v>-120</v>
      </c>
      <c r="K590" s="5">
        <v>-118</v>
      </c>
      <c r="L590" s="5"/>
      <c r="M590" s="8">
        <v>37662</v>
      </c>
      <c r="N590" s="9">
        <v>1.35</v>
      </c>
      <c r="O590" s="9">
        <v>1.45</v>
      </c>
      <c r="P590" s="5"/>
      <c r="Q590">
        <f t="shared" si="39"/>
        <v>1.0614999999999999</v>
      </c>
      <c r="R590">
        <f t="shared" si="40"/>
        <v>1.0622</v>
      </c>
      <c r="S590">
        <f t="shared" si="41"/>
        <v>1.0610417885703138</v>
      </c>
      <c r="T590">
        <f t="shared" si="42"/>
        <v>1.0636206559937527</v>
      </c>
    </row>
    <row r="591" spans="1:20" x14ac:dyDescent="0.25">
      <c r="A591" s="7">
        <v>37663</v>
      </c>
      <c r="B591" s="5">
        <v>2.46</v>
      </c>
      <c r="C591" s="5">
        <v>2.56</v>
      </c>
      <c r="D591" s="5"/>
      <c r="E591" s="7">
        <v>37663</v>
      </c>
      <c r="F591" s="5">
        <v>1.0732999999999999</v>
      </c>
      <c r="G591" s="5">
        <v>1.0738000000000001</v>
      </c>
      <c r="H591" s="5"/>
      <c r="I591" s="7">
        <v>37663</v>
      </c>
      <c r="J591" s="5">
        <v>-121</v>
      </c>
      <c r="K591" s="5">
        <v>-119.5</v>
      </c>
      <c r="L591" s="5"/>
      <c r="M591" s="8">
        <v>37663</v>
      </c>
      <c r="N591" s="9">
        <v>1.34</v>
      </c>
      <c r="O591" s="9">
        <v>1.44</v>
      </c>
      <c r="P591" s="5"/>
      <c r="Q591">
        <f t="shared" si="39"/>
        <v>1.0611999999999999</v>
      </c>
      <c r="R591">
        <f t="shared" si="40"/>
        <v>1.0618500000000002</v>
      </c>
      <c r="S591">
        <f t="shared" si="41"/>
        <v>1.060532585803432</v>
      </c>
      <c r="T591">
        <f t="shared" si="42"/>
        <v>1.063110208861995</v>
      </c>
    </row>
    <row r="592" spans="1:20" x14ac:dyDescent="0.25">
      <c r="A592" s="7">
        <v>37664</v>
      </c>
      <c r="B592" s="5">
        <v>2.42</v>
      </c>
      <c r="C592" s="5">
        <v>2.52</v>
      </c>
      <c r="D592" s="5"/>
      <c r="E592" s="7">
        <v>37664</v>
      </c>
      <c r="F592" s="5">
        <v>1.0720000000000001</v>
      </c>
      <c r="G592" s="5">
        <v>1.0725</v>
      </c>
      <c r="H592" s="5"/>
      <c r="I592" s="7">
        <v>37664</v>
      </c>
      <c r="J592" s="5">
        <v>-117.8</v>
      </c>
      <c r="K592" s="5">
        <v>-116.3</v>
      </c>
      <c r="L592" s="5"/>
      <c r="M592" s="8">
        <v>37664</v>
      </c>
      <c r="N592" s="9">
        <v>1.33</v>
      </c>
      <c r="O592" s="9">
        <v>1.43</v>
      </c>
      <c r="P592" s="5"/>
      <c r="Q592">
        <f t="shared" si="39"/>
        <v>1.0602200000000002</v>
      </c>
      <c r="R592">
        <f t="shared" si="40"/>
        <v>1.06087</v>
      </c>
      <c r="S592">
        <f t="shared" si="41"/>
        <v>1.059556769410847</v>
      </c>
      <c r="T592">
        <f t="shared" si="42"/>
        <v>1.0621331282952546</v>
      </c>
    </row>
    <row r="593" spans="1:20" x14ac:dyDescent="0.25">
      <c r="A593" s="7">
        <v>37665</v>
      </c>
      <c r="B593" s="5">
        <v>2.4</v>
      </c>
      <c r="C593" s="5">
        <v>2.5</v>
      </c>
      <c r="D593" s="5"/>
      <c r="E593" s="7">
        <v>37665</v>
      </c>
      <c r="F593" s="5">
        <v>1.0824</v>
      </c>
      <c r="G593" s="5">
        <v>1.0828</v>
      </c>
      <c r="H593" s="5"/>
      <c r="I593" s="7">
        <v>37665</v>
      </c>
      <c r="J593" s="5">
        <v>-116</v>
      </c>
      <c r="K593" s="5">
        <v>-115</v>
      </c>
      <c r="L593" s="5"/>
      <c r="M593" s="8">
        <v>37665</v>
      </c>
      <c r="N593" s="9">
        <v>1.32</v>
      </c>
      <c r="O593" s="9">
        <v>1.42</v>
      </c>
      <c r="P593" s="5"/>
      <c r="Q593">
        <f t="shared" si="39"/>
        <v>1.0708</v>
      </c>
      <c r="R593">
        <f t="shared" si="40"/>
        <v>1.0712999999999999</v>
      </c>
      <c r="S593">
        <f t="shared" si="41"/>
        <v>1.0699392000000001</v>
      </c>
      <c r="T593">
        <f t="shared" si="42"/>
        <v>1.0724372656249999</v>
      </c>
    </row>
    <row r="594" spans="1:20" x14ac:dyDescent="0.25">
      <c r="A594" s="7">
        <v>37666</v>
      </c>
      <c r="B594" s="5">
        <v>2.4300000000000002</v>
      </c>
      <c r="C594" s="5">
        <v>2.5299999999999998</v>
      </c>
      <c r="D594" s="5"/>
      <c r="E594" s="7">
        <v>37666</v>
      </c>
      <c r="F594" s="5">
        <v>1.0789</v>
      </c>
      <c r="G594" s="5">
        <v>1.0792999999999999</v>
      </c>
      <c r="H594" s="5"/>
      <c r="I594" s="7">
        <v>37666</v>
      </c>
      <c r="J594" s="5">
        <v>-117</v>
      </c>
      <c r="K594" s="5">
        <v>-115</v>
      </c>
      <c r="L594" s="5"/>
      <c r="M594" s="8">
        <v>37666</v>
      </c>
      <c r="N594" s="9">
        <v>1.33</v>
      </c>
      <c r="O594" s="9">
        <v>1.43</v>
      </c>
      <c r="P594" s="5"/>
      <c r="Q594">
        <f t="shared" si="39"/>
        <v>1.0671999999999999</v>
      </c>
      <c r="R594">
        <f t="shared" si="40"/>
        <v>1.0677999999999999</v>
      </c>
      <c r="S594">
        <f t="shared" si="41"/>
        <v>1.0662726714132449</v>
      </c>
      <c r="T594">
        <f t="shared" si="42"/>
        <v>1.0687630479351753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FE1C6-2D6D-4D69-8EA2-1AA63356CCDC}">
  <dimension ref="A1:G25"/>
  <sheetViews>
    <sheetView tabSelected="1" workbookViewId="0">
      <selection activeCell="A16" sqref="A16"/>
    </sheetView>
  </sheetViews>
  <sheetFormatPr defaultRowHeight="15" x14ac:dyDescent="0.25"/>
  <cols>
    <col min="1" max="1" width="38" customWidth="1"/>
    <col min="2" max="2" width="15.42578125" bestFit="1" customWidth="1"/>
    <col min="3" max="3" width="15.42578125" customWidth="1"/>
    <col min="4" max="4" width="2.28515625" customWidth="1"/>
    <col min="5" max="5" width="17.5703125" bestFit="1" customWidth="1"/>
    <col min="6" max="6" width="15.140625" customWidth="1"/>
  </cols>
  <sheetData>
    <row r="1" spans="1:7" x14ac:dyDescent="0.25">
      <c r="A1" s="18" t="s">
        <v>23</v>
      </c>
    </row>
    <row r="2" spans="1:7" x14ac:dyDescent="0.25">
      <c r="B2" t="s">
        <v>13</v>
      </c>
      <c r="C2" t="s">
        <v>13</v>
      </c>
      <c r="E2" t="s">
        <v>14</v>
      </c>
      <c r="F2" t="s">
        <v>14</v>
      </c>
    </row>
    <row r="3" spans="1:7" x14ac:dyDescent="0.25">
      <c r="B3" t="s">
        <v>12</v>
      </c>
      <c r="C3" t="s">
        <v>11</v>
      </c>
      <c r="E3" t="s">
        <v>12</v>
      </c>
      <c r="F3" t="s">
        <v>11</v>
      </c>
    </row>
    <row r="4" spans="1:7" x14ac:dyDescent="0.25">
      <c r="A4" t="s">
        <v>17</v>
      </c>
      <c r="B4" s="12">
        <f>1000000/1.0387</f>
        <v>962741.88889958605</v>
      </c>
      <c r="E4" s="14">
        <f>-B4*1.0387</f>
        <v>-1000000</v>
      </c>
    </row>
    <row r="5" spans="1:7" x14ac:dyDescent="0.25">
      <c r="A5" t="s">
        <v>34</v>
      </c>
      <c r="B5" s="12">
        <f>-B4</f>
        <v>-962741.88889958605</v>
      </c>
      <c r="C5" s="13">
        <f>B4*0.914</f>
        <v>879946.08645422163</v>
      </c>
    </row>
    <row r="6" spans="1:7" x14ac:dyDescent="0.25">
      <c r="A6" t="s">
        <v>15</v>
      </c>
      <c r="C6" s="13">
        <f>-C5</f>
        <v>-879946.08645422163</v>
      </c>
      <c r="F6" s="15">
        <f>C5*1.034</f>
        <v>909864.25339366519</v>
      </c>
      <c r="G6" s="18" t="s">
        <v>20</v>
      </c>
    </row>
    <row r="7" spans="1:7" x14ac:dyDescent="0.25">
      <c r="A7" t="s">
        <v>31</v>
      </c>
      <c r="E7" s="11">
        <f>-E4</f>
        <v>1000000</v>
      </c>
      <c r="F7" s="15">
        <f>-E7*0.9098</f>
        <v>-909800</v>
      </c>
      <c r="G7" s="18" t="s">
        <v>21</v>
      </c>
    </row>
    <row r="8" spans="1:7" x14ac:dyDescent="0.25">
      <c r="A8" t="s">
        <v>18</v>
      </c>
      <c r="B8" s="12">
        <f>SUM(B4:B7)</f>
        <v>0</v>
      </c>
      <c r="C8" s="10">
        <f t="shared" ref="C8:E8" si="0">SUM(C4:C7)</f>
        <v>0</v>
      </c>
      <c r="E8" s="16">
        <f t="shared" si="0"/>
        <v>0</v>
      </c>
      <c r="F8" s="19">
        <f>SUM(F4:F7)</f>
        <v>64.253393665188923</v>
      </c>
      <c r="G8" s="18" t="s">
        <v>30</v>
      </c>
    </row>
    <row r="10" spans="1:7" x14ac:dyDescent="0.25">
      <c r="A10" s="18" t="s">
        <v>24</v>
      </c>
    </row>
    <row r="12" spans="1:7" x14ac:dyDescent="0.25">
      <c r="A12" t="s">
        <v>19</v>
      </c>
      <c r="B12" s="12">
        <f>1000000/0.914</f>
        <v>1094091.9037199125</v>
      </c>
      <c r="E12" s="14">
        <f>-B12*1.0387</f>
        <v>-1136433.2603938731</v>
      </c>
    </row>
    <row r="13" spans="1:7" x14ac:dyDescent="0.25">
      <c r="A13" t="s">
        <v>16</v>
      </c>
      <c r="B13" s="12">
        <f>-B12</f>
        <v>-1094091.9037199125</v>
      </c>
      <c r="C13" s="13">
        <f>B12*0.914</f>
        <v>1000000.0000000001</v>
      </c>
    </row>
    <row r="14" spans="1:7" x14ac:dyDescent="0.25">
      <c r="A14" t="s">
        <v>15</v>
      </c>
      <c r="C14" s="13">
        <f>-C13</f>
        <v>-1000000.0000000001</v>
      </c>
      <c r="F14" s="17">
        <f>C13*1.034</f>
        <v>1034000.0000000001</v>
      </c>
    </row>
    <row r="15" spans="1:7" x14ac:dyDescent="0.25">
      <c r="A15" t="s">
        <v>32</v>
      </c>
      <c r="E15" s="12">
        <f>-E12</f>
        <v>1136433.2603938731</v>
      </c>
      <c r="F15" s="13">
        <f>-E15*0.9098</f>
        <v>-1033926.9803063459</v>
      </c>
    </row>
    <row r="16" spans="1:7" x14ac:dyDescent="0.25">
      <c r="A16" t="s">
        <v>18</v>
      </c>
      <c r="B16" s="12">
        <f>SUM(B12:B15)</f>
        <v>0</v>
      </c>
      <c r="C16" s="10">
        <f t="shared" ref="C16" si="1">SUM(C12:C15)</f>
        <v>0</v>
      </c>
      <c r="E16" s="16">
        <f t="shared" ref="E16" si="2">SUM(E12:E15)</f>
        <v>0</v>
      </c>
      <c r="F16" s="19">
        <f t="shared" ref="F16" si="3">SUM(F12:F15)</f>
        <v>73.019693654263392</v>
      </c>
      <c r="G16" s="18" t="s">
        <v>22</v>
      </c>
    </row>
    <row r="19" spans="1:6" x14ac:dyDescent="0.25">
      <c r="A19" t="s">
        <v>25</v>
      </c>
      <c r="B19" t="s">
        <v>13</v>
      </c>
      <c r="C19" t="s">
        <v>13</v>
      </c>
      <c r="E19" t="s">
        <v>14</v>
      </c>
      <c r="F19" t="s">
        <v>14</v>
      </c>
    </row>
    <row r="20" spans="1:6" x14ac:dyDescent="0.25">
      <c r="B20" t="s">
        <v>26</v>
      </c>
      <c r="C20" t="s">
        <v>11</v>
      </c>
      <c r="E20" t="s">
        <v>26</v>
      </c>
      <c r="F20" t="s">
        <v>11</v>
      </c>
    </row>
    <row r="21" spans="1:6" x14ac:dyDescent="0.25">
      <c r="A21" t="s">
        <v>27</v>
      </c>
      <c r="B21" s="20">
        <v>1.4019999999999999</v>
      </c>
      <c r="E21" s="23">
        <f>-B21*1.09</f>
        <v>-1.5281800000000001</v>
      </c>
    </row>
    <row r="22" spans="1:6" x14ac:dyDescent="0.25">
      <c r="A22" t="s">
        <v>33</v>
      </c>
      <c r="B22" s="20">
        <f>-B21</f>
        <v>-1.4019999999999999</v>
      </c>
      <c r="C22" s="21">
        <f>-B22/1.5</f>
        <v>0.93466666666666665</v>
      </c>
      <c r="E22" s="23"/>
    </row>
    <row r="23" spans="1:6" x14ac:dyDescent="0.25">
      <c r="A23" t="s">
        <v>28</v>
      </c>
      <c r="C23" s="21">
        <f>-C22</f>
        <v>-0.93466666666666665</v>
      </c>
      <c r="E23" s="23"/>
      <c r="F23" s="22">
        <f>-C23*1.07</f>
        <v>1.0000933333333333</v>
      </c>
    </row>
    <row r="24" spans="1:6" x14ac:dyDescent="0.25">
      <c r="A24" t="s">
        <v>29</v>
      </c>
      <c r="E24" s="23">
        <v>1.54</v>
      </c>
      <c r="F24" s="10">
        <v>-1</v>
      </c>
    </row>
    <row r="25" spans="1:6" x14ac:dyDescent="0.25">
      <c r="A25" t="s">
        <v>18</v>
      </c>
      <c r="B25" s="20">
        <f>SUM(B21:B24)</f>
        <v>0</v>
      </c>
      <c r="C25" s="10">
        <f>SUM(C21:C24)</f>
        <v>0</v>
      </c>
      <c r="E25" s="20">
        <f>SUM(E21:E24)</f>
        <v>1.1819999999999942E-2</v>
      </c>
      <c r="F25" s="10">
        <f>SUM(F21:F24)</f>
        <v>9.3333333333278645E-5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Lawrence Heston</dc:creator>
  <cp:lastModifiedBy>Steve Heston</cp:lastModifiedBy>
  <dcterms:created xsi:type="dcterms:W3CDTF">2020-07-21T00:32:25Z</dcterms:created>
  <dcterms:modified xsi:type="dcterms:W3CDTF">2020-07-26T14:47:38Z</dcterms:modified>
</cp:coreProperties>
</file>