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OptionTeach\Assignments\"/>
    </mc:Choice>
  </mc:AlternateContent>
  <xr:revisionPtr revIDLastSave="0" documentId="8_{F520F86A-3E32-4D6E-99C9-4FA34D85ACE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6" l="1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77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61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14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77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61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14" i="6"/>
  <c r="B3" i="6"/>
  <c r="D15" i="6" s="1"/>
  <c r="D107" i="6" l="1"/>
  <c r="D49" i="6"/>
  <c r="D80" i="6"/>
  <c r="D22" i="6"/>
  <c r="D106" i="6"/>
  <c r="D74" i="6"/>
  <c r="D47" i="6"/>
  <c r="D20" i="6"/>
  <c r="D104" i="6"/>
  <c r="D73" i="6"/>
  <c r="D46" i="6"/>
  <c r="D71" i="6"/>
  <c r="D38" i="6"/>
  <c r="D95" i="6"/>
  <c r="D68" i="6"/>
  <c r="D37" i="6"/>
  <c r="D98" i="6"/>
  <c r="D44" i="6"/>
  <c r="D97" i="6"/>
  <c r="D70" i="6"/>
  <c r="D94" i="6"/>
  <c r="D62" i="6"/>
  <c r="D35" i="6"/>
  <c r="D92" i="6"/>
  <c r="D61" i="6"/>
  <c r="D34" i="6"/>
  <c r="D86" i="6"/>
  <c r="D59" i="6"/>
  <c r="D32" i="6"/>
  <c r="D85" i="6"/>
  <c r="D58" i="6"/>
  <c r="D26" i="6"/>
  <c r="D14" i="6"/>
  <c r="D83" i="6"/>
  <c r="D56" i="6"/>
  <c r="D25" i="6"/>
  <c r="D109" i="6"/>
  <c r="D82" i="6"/>
  <c r="D50" i="6"/>
  <c r="D23" i="6"/>
  <c r="D108" i="6"/>
  <c r="D96" i="6"/>
  <c r="D84" i="6"/>
  <c r="D72" i="6"/>
  <c r="D60" i="6"/>
  <c r="D48" i="6"/>
  <c r="D36" i="6"/>
  <c r="D24" i="6"/>
  <c r="D105" i="6"/>
  <c r="D93" i="6"/>
  <c r="D81" i="6"/>
  <c r="D69" i="6"/>
  <c r="D57" i="6"/>
  <c r="D45" i="6"/>
  <c r="D33" i="6"/>
  <c r="D21" i="6"/>
  <c r="D103" i="6"/>
  <c r="D91" i="6"/>
  <c r="D79" i="6"/>
  <c r="D67" i="6"/>
  <c r="D55" i="6"/>
  <c r="D43" i="6"/>
  <c r="D31" i="6"/>
  <c r="D19" i="6"/>
  <c r="D102" i="6"/>
  <c r="D90" i="6"/>
  <c r="D78" i="6"/>
  <c r="D66" i="6"/>
  <c r="D54" i="6"/>
  <c r="D42" i="6"/>
  <c r="D30" i="6"/>
  <c r="D18" i="6"/>
  <c r="D101" i="6"/>
  <c r="D89" i="6"/>
  <c r="D77" i="6"/>
  <c r="D65" i="6"/>
  <c r="D53" i="6"/>
  <c r="D41" i="6"/>
  <c r="D29" i="6"/>
  <c r="D17" i="6"/>
  <c r="B6" i="6"/>
  <c r="D100" i="6"/>
  <c r="D88" i="6"/>
  <c r="D76" i="6"/>
  <c r="D64" i="6"/>
  <c r="D52" i="6"/>
  <c r="D40" i="6"/>
  <c r="D28" i="6"/>
  <c r="D16" i="6"/>
  <c r="D99" i="6"/>
  <c r="D87" i="6"/>
  <c r="D75" i="6"/>
  <c r="D63" i="6"/>
  <c r="D51" i="6"/>
  <c r="D39" i="6"/>
  <c r="D27" i="6"/>
</calcChain>
</file>

<file path=xl/sharedStrings.xml><?xml version="1.0" encoding="utf-8"?>
<sst xmlns="http://schemas.openxmlformats.org/spreadsheetml/2006/main" count="13" uniqueCount="13">
  <si>
    <t>strike</t>
  </si>
  <si>
    <t>Date</t>
  </si>
  <si>
    <t>Maturity</t>
  </si>
  <si>
    <t>Expiration</t>
  </si>
  <si>
    <t>r</t>
  </si>
  <si>
    <t>Stock</t>
  </si>
  <si>
    <t>Forward</t>
  </si>
  <si>
    <t>Fitted Vol</t>
  </si>
  <si>
    <t>Vol 8/7</t>
  </si>
  <si>
    <t>Black-Scholes Call</t>
  </si>
  <si>
    <t>Bid</t>
  </si>
  <si>
    <t>Mid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</si>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</sst>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selection activeCell="D5" sqref="D5"/>
    </sheetView>
  </sheetViews>
  <sheetFormatPr defaultRowHeight="15" x14ac:dyDescent="0.25"/>
  <sheetData>
    <row r="1" spans="1:7" x14ac:dyDescent="0.25">
      <c r="A1" s="2" t="s">
        <v>1</v>
      </c>
      <c r="B1" s="2">
        <v>43319</v>
      </c>
    </row>
    <row r="2" spans="1:7" x14ac:dyDescent="0.25">
      <c r="A2" t="s">
        <v>2</v>
      </c>
      <c r="B2" s="1">
        <v>43637</v>
      </c>
    </row>
    <row r="3" spans="1:7" x14ac:dyDescent="0.25">
      <c r="A3" t="s">
        <v>3</v>
      </c>
      <c r="B3">
        <f t="shared" ref="B3" si="0">B2-B1</f>
        <v>318</v>
      </c>
    </row>
    <row r="4" spans="1:7" x14ac:dyDescent="0.25">
      <c r="A4" t="s">
        <v>4</v>
      </c>
      <c r="B4" s="4">
        <v>2.4400000000000002E-2</v>
      </c>
    </row>
    <row r="5" spans="1:7" x14ac:dyDescent="0.25">
      <c r="A5" t="s">
        <v>5</v>
      </c>
      <c r="B5" s="3">
        <v>379.57</v>
      </c>
    </row>
    <row r="6" spans="1:7" x14ac:dyDescent="0.25">
      <c r="A6" t="s">
        <v>6</v>
      </c>
      <c r="B6" s="5">
        <f t="shared" ref="B6" si="1">B5*(1+B4/365)^B3</f>
        <v>387.72503074193634</v>
      </c>
    </row>
    <row r="13" spans="1:7" x14ac:dyDescent="0.25">
      <c r="A13" t="s">
        <v>0</v>
      </c>
      <c r="B13" t="s">
        <v>8</v>
      </c>
      <c r="C13" t="s">
        <v>7</v>
      </c>
      <c r="D13" t="s">
        <v>9</v>
      </c>
      <c r="E13" t="s">
        <v>10</v>
      </c>
      <c r="F13" t="s">
        <v>11</v>
      </c>
      <c r="G13" t="s">
        <v>12</v>
      </c>
    </row>
    <row r="14" spans="1:7" x14ac:dyDescent="0.25">
      <c r="A14">
        <v>55</v>
      </c>
      <c r="B14">
        <v>0.95706983847082616</v>
      </c>
      <c r="C14">
        <v>0.69354967099284348</v>
      </c>
      <c r="D14" s="5">
        <f>B$5*NORMSDIST((LN(B$5/$A14)+(B$4+B14^2/2)*B$3/365)/B14/SQRT(B$3/365))-$A14*EXP(-B$4*B$3/365)*NORMSDIST((LN(B$5/$A14)+(B$4-B14^2/2)*B$3/365)/B14/SQRT(B$3/365))</f>
        <v>326.32594442904468</v>
      </c>
      <c r="E14">
        <f t="shared" ref="E14:E60" si="2">F14-1</f>
        <v>325.32594442904468</v>
      </c>
      <c r="F14">
        <v>326.32594442904468</v>
      </c>
      <c r="G14">
        <f t="shared" ref="G14:G60" si="3">F14+1</f>
        <v>327.32594442904468</v>
      </c>
    </row>
    <row r="15" spans="1:7" x14ac:dyDescent="0.25">
      <c r="A15">
        <v>60</v>
      </c>
      <c r="B15">
        <v>0.9021168868651358</v>
      </c>
      <c r="C15">
        <v>0.68590812594616013</v>
      </c>
      <c r="D15" s="5">
        <f t="shared" ref="D15:D78" si="4">B$5*NORMSDIST((LN(B$5/$A15)+(B$4+B15^2/2)*B$3/365)/B15/SQRT(B$3/365))-$A15*EXP(-B$4*B$3/365)*NORMSDIST((LN(B$5/$A15)+(B$4-B15^2/2)*B$3/365)/B15/SQRT(B$3/365))</f>
        <v>321.37853542874507</v>
      </c>
      <c r="E15">
        <f t="shared" si="2"/>
        <v>320.37853542874507</v>
      </c>
      <c r="F15">
        <v>321.37853542874507</v>
      </c>
      <c r="G15">
        <f t="shared" si="3"/>
        <v>322.37853542874507</v>
      </c>
    </row>
    <row r="16" spans="1:7" x14ac:dyDescent="0.25">
      <c r="A16">
        <v>65</v>
      </c>
      <c r="B16">
        <v>0.8512656222410806</v>
      </c>
      <c r="C16">
        <v>0.67835327063622708</v>
      </c>
      <c r="D16" s="5">
        <f t="shared" si="4"/>
        <v>316.43107616970792</v>
      </c>
      <c r="E16">
        <f t="shared" si="2"/>
        <v>315.43107616970792</v>
      </c>
      <c r="F16">
        <v>316.43107616970792</v>
      </c>
      <c r="G16">
        <f t="shared" si="3"/>
        <v>317.43107616970792</v>
      </c>
    </row>
    <row r="17" spans="1:7" x14ac:dyDescent="0.25">
      <c r="A17">
        <v>70</v>
      </c>
      <c r="B17">
        <v>0.87661631259135619</v>
      </c>
      <c r="C17">
        <v>0.670885105063044</v>
      </c>
      <c r="D17" s="5">
        <f t="shared" si="4"/>
        <v>311.85866818912768</v>
      </c>
      <c r="E17">
        <f t="shared" si="2"/>
        <v>310.85866818912768</v>
      </c>
      <c r="F17">
        <v>311.85866818912768</v>
      </c>
      <c r="G17">
        <f t="shared" si="3"/>
        <v>312.85866818912768</v>
      </c>
    </row>
    <row r="18" spans="1:7" x14ac:dyDescent="0.25">
      <c r="A18">
        <v>75</v>
      </c>
      <c r="B18">
        <v>0.75886933821371017</v>
      </c>
      <c r="C18">
        <v>0.66350362922661099</v>
      </c>
      <c r="D18" s="5">
        <f t="shared" si="4"/>
        <v>306.53624686773884</v>
      </c>
      <c r="E18">
        <f t="shared" si="2"/>
        <v>305.53624686773884</v>
      </c>
      <c r="F18">
        <v>306.53624686773884</v>
      </c>
      <c r="G18">
        <f t="shared" si="3"/>
        <v>307.53624686773884</v>
      </c>
    </row>
    <row r="19" spans="1:7" x14ac:dyDescent="0.25">
      <c r="A19">
        <v>80</v>
      </c>
      <c r="B19">
        <v>0.71804598422069721</v>
      </c>
      <c r="C19">
        <v>0.65620884312692818</v>
      </c>
      <c r="D19" s="5">
        <f t="shared" si="4"/>
        <v>301.59638689325845</v>
      </c>
      <c r="E19">
        <f t="shared" si="2"/>
        <v>300.59638689325845</v>
      </c>
      <c r="F19">
        <v>301.59638689325845</v>
      </c>
      <c r="G19">
        <f t="shared" si="3"/>
        <v>302.59638689325845</v>
      </c>
    </row>
    <row r="20" spans="1:7" x14ac:dyDescent="0.25">
      <c r="A20">
        <v>85</v>
      </c>
      <c r="B20">
        <v>0.68170328686438419</v>
      </c>
      <c r="C20">
        <v>0.64900074676399544</v>
      </c>
      <c r="D20" s="5">
        <f t="shared" si="4"/>
        <v>296.66648137229902</v>
      </c>
      <c r="E20">
        <f t="shared" si="2"/>
        <v>295.66648137229902</v>
      </c>
      <c r="F20">
        <v>296.66648137229902</v>
      </c>
      <c r="G20">
        <f t="shared" si="3"/>
        <v>297.66648137229902</v>
      </c>
    </row>
    <row r="21" spans="1:7" x14ac:dyDescent="0.25">
      <c r="A21">
        <v>90</v>
      </c>
      <c r="B21">
        <v>0.72593927460486352</v>
      </c>
      <c r="C21">
        <v>0.64187934013781278</v>
      </c>
      <c r="D21" s="5">
        <f t="shared" si="4"/>
        <v>292.11905384050374</v>
      </c>
      <c r="E21">
        <f t="shared" si="2"/>
        <v>291.11905384050374</v>
      </c>
      <c r="F21">
        <v>292.11905384050374</v>
      </c>
      <c r="G21">
        <f t="shared" si="3"/>
        <v>293.11905384050374</v>
      </c>
    </row>
    <row r="22" spans="1:7" x14ac:dyDescent="0.25">
      <c r="A22">
        <v>95</v>
      </c>
      <c r="B22">
        <v>0.63473504293017524</v>
      </c>
      <c r="C22">
        <v>0.6348446232483802</v>
      </c>
      <c r="D22" s="5">
        <f t="shared" si="4"/>
        <v>286.88415418412484</v>
      </c>
      <c r="E22">
        <f t="shared" si="2"/>
        <v>285.88415418412484</v>
      </c>
      <c r="F22">
        <v>286.88415418412484</v>
      </c>
      <c r="G22">
        <f t="shared" si="3"/>
        <v>287.88415418412484</v>
      </c>
    </row>
    <row r="23" spans="1:7" x14ac:dyDescent="0.25">
      <c r="A23">
        <v>100</v>
      </c>
      <c r="B23">
        <v>0.11999999999999997</v>
      </c>
      <c r="C23">
        <v>0.6278965960956977</v>
      </c>
      <c r="D23" s="5">
        <f t="shared" si="4"/>
        <v>281.67337217988211</v>
      </c>
      <c r="E23">
        <f t="shared" si="2"/>
        <v>280.67337217988211</v>
      </c>
      <c r="F23">
        <v>281.67337217988211</v>
      </c>
      <c r="G23">
        <f t="shared" si="3"/>
        <v>282.67337217988211</v>
      </c>
    </row>
    <row r="24" spans="1:7" x14ac:dyDescent="0.25">
      <c r="A24">
        <v>110</v>
      </c>
      <c r="B24">
        <v>0.60725076878333029</v>
      </c>
      <c r="C24">
        <v>0.61426061100058305</v>
      </c>
      <c r="D24" s="5">
        <f t="shared" si="4"/>
        <v>272.39189991790295</v>
      </c>
      <c r="E24">
        <f t="shared" si="2"/>
        <v>271.39189991790295</v>
      </c>
      <c r="F24">
        <v>272.39189991790295</v>
      </c>
      <c r="G24">
        <f t="shared" si="3"/>
        <v>273.39189991790295</v>
      </c>
    </row>
    <row r="25" spans="1:7" x14ac:dyDescent="0.25">
      <c r="A25">
        <v>120</v>
      </c>
      <c r="B25">
        <v>0.71779307957874006</v>
      </c>
      <c r="C25">
        <v>0.60097138485246893</v>
      </c>
      <c r="D25" s="5">
        <f t="shared" si="4"/>
        <v>264.28451303213387</v>
      </c>
      <c r="E25">
        <f t="shared" si="2"/>
        <v>263.28451303213387</v>
      </c>
      <c r="F25">
        <v>264.28451303213387</v>
      </c>
      <c r="G25">
        <f t="shared" si="3"/>
        <v>265.28451303213387</v>
      </c>
    </row>
    <row r="26" spans="1:7" x14ac:dyDescent="0.25">
      <c r="A26">
        <v>130</v>
      </c>
      <c r="B26">
        <v>0.68033228043089977</v>
      </c>
      <c r="C26">
        <v>0.58802891765135501</v>
      </c>
      <c r="D26" s="5">
        <f t="shared" si="4"/>
        <v>254.6397327664518</v>
      </c>
      <c r="E26">
        <f t="shared" si="2"/>
        <v>253.6397327664518</v>
      </c>
      <c r="F26">
        <v>254.6397327664518</v>
      </c>
      <c r="G26">
        <f t="shared" si="3"/>
        <v>255.6397327664518</v>
      </c>
    </row>
    <row r="27" spans="1:7" x14ac:dyDescent="0.25">
      <c r="A27">
        <v>140</v>
      </c>
      <c r="B27">
        <v>0.57736317884419841</v>
      </c>
      <c r="C27">
        <v>0.57543320939724163</v>
      </c>
      <c r="D27" s="5">
        <f t="shared" si="4"/>
        <v>243.86981809810447</v>
      </c>
      <c r="E27">
        <f t="shared" si="2"/>
        <v>242.86981809810447</v>
      </c>
      <c r="F27">
        <v>243.86981809810447</v>
      </c>
      <c r="G27">
        <f t="shared" si="3"/>
        <v>244.86981809810447</v>
      </c>
    </row>
    <row r="28" spans="1:7" x14ac:dyDescent="0.25">
      <c r="A28">
        <v>145</v>
      </c>
      <c r="B28">
        <v>0.59604809132885539</v>
      </c>
      <c r="C28">
        <v>0.56926538987531006</v>
      </c>
      <c r="D28" s="5">
        <f t="shared" si="4"/>
        <v>239.56000598107815</v>
      </c>
      <c r="E28">
        <f t="shared" si="2"/>
        <v>238.56000598107815</v>
      </c>
      <c r="F28">
        <v>239.56000598107815</v>
      </c>
      <c r="G28">
        <f t="shared" si="3"/>
        <v>240.56000598107815</v>
      </c>
    </row>
    <row r="29" spans="1:7" x14ac:dyDescent="0.25">
      <c r="A29">
        <v>150</v>
      </c>
      <c r="B29">
        <v>0.63254718345693006</v>
      </c>
      <c r="C29">
        <v>0.56318426009012856</v>
      </c>
      <c r="D29" s="5">
        <f t="shared" si="4"/>
        <v>235.80026125613648</v>
      </c>
      <c r="E29">
        <f t="shared" si="2"/>
        <v>234.80026125613648</v>
      </c>
      <c r="F29">
        <v>235.80026125613648</v>
      </c>
      <c r="G29">
        <f t="shared" si="3"/>
        <v>236.80026125613648</v>
      </c>
    </row>
    <row r="30" spans="1:7" x14ac:dyDescent="0.25">
      <c r="A30">
        <v>155</v>
      </c>
      <c r="B30">
        <v>0.58236328236530321</v>
      </c>
      <c r="C30">
        <v>0.55718982004169715</v>
      </c>
      <c r="D30" s="5">
        <f t="shared" si="4"/>
        <v>230.2269362901707</v>
      </c>
      <c r="E30">
        <f t="shared" si="2"/>
        <v>229.2269362901707</v>
      </c>
      <c r="F30">
        <v>230.2269362901707</v>
      </c>
      <c r="G30">
        <f t="shared" si="3"/>
        <v>231.2269362901707</v>
      </c>
    </row>
    <row r="31" spans="1:7" x14ac:dyDescent="0.25">
      <c r="A31">
        <v>160</v>
      </c>
      <c r="B31">
        <v>0.56813835427326254</v>
      </c>
      <c r="C31">
        <v>0.55128206973001592</v>
      </c>
      <c r="D31" s="5">
        <f t="shared" si="4"/>
        <v>225.41804746105615</v>
      </c>
      <c r="E31">
        <f t="shared" si="2"/>
        <v>224.41804746105615</v>
      </c>
      <c r="F31">
        <v>225.41804746105615</v>
      </c>
      <c r="G31">
        <f t="shared" si="3"/>
        <v>226.41804746105615</v>
      </c>
    </row>
    <row r="32" spans="1:7" x14ac:dyDescent="0.25">
      <c r="A32">
        <v>165</v>
      </c>
      <c r="B32">
        <v>0.56586875405812143</v>
      </c>
      <c r="C32">
        <v>0.54546100915508478</v>
      </c>
      <c r="D32" s="5">
        <f t="shared" si="4"/>
        <v>220.88255228725191</v>
      </c>
      <c r="E32">
        <f t="shared" si="2"/>
        <v>219.88255228725191</v>
      </c>
      <c r="F32">
        <v>220.88255228725191</v>
      </c>
      <c r="G32">
        <f t="shared" si="3"/>
        <v>221.88255228725191</v>
      </c>
    </row>
    <row r="33" spans="1:7" x14ac:dyDescent="0.25">
      <c r="A33">
        <v>170</v>
      </c>
      <c r="B33">
        <v>0.56282568862640969</v>
      </c>
      <c r="C33">
        <v>0.53972663831690371</v>
      </c>
      <c r="D33" s="5">
        <f t="shared" si="4"/>
        <v>216.36020546214021</v>
      </c>
      <c r="E33">
        <f t="shared" si="2"/>
        <v>215.36020546214021</v>
      </c>
      <c r="F33">
        <v>216.36020546214021</v>
      </c>
      <c r="G33">
        <f t="shared" si="3"/>
        <v>217.36020546214021</v>
      </c>
    </row>
    <row r="34" spans="1:7" x14ac:dyDescent="0.25">
      <c r="A34">
        <v>175</v>
      </c>
      <c r="B34">
        <v>0.5534266548503376</v>
      </c>
      <c r="C34">
        <v>0.53407895721547272</v>
      </c>
      <c r="D34" s="5">
        <f t="shared" si="4"/>
        <v>211.68828282175957</v>
      </c>
      <c r="E34">
        <f t="shared" si="2"/>
        <v>210.68828282175957</v>
      </c>
      <c r="F34">
        <v>211.68828282175957</v>
      </c>
      <c r="G34">
        <f t="shared" si="3"/>
        <v>212.68828282175957</v>
      </c>
    </row>
    <row r="35" spans="1:7" x14ac:dyDescent="0.25">
      <c r="A35">
        <v>180</v>
      </c>
      <c r="B35">
        <v>0.54549256801051649</v>
      </c>
      <c r="C35">
        <v>0.5285179658507918</v>
      </c>
      <c r="D35" s="5">
        <f t="shared" si="4"/>
        <v>207.06547050667649</v>
      </c>
      <c r="E35">
        <f t="shared" si="2"/>
        <v>206.06547050667649</v>
      </c>
      <c r="F35">
        <v>207.06547050667649</v>
      </c>
      <c r="G35">
        <f t="shared" si="3"/>
        <v>208.06547050667649</v>
      </c>
    </row>
    <row r="36" spans="1:7" x14ac:dyDescent="0.25">
      <c r="A36">
        <v>185</v>
      </c>
      <c r="B36">
        <v>0.56302753490173885</v>
      </c>
      <c r="C36">
        <v>0.52304366422286108</v>
      </c>
      <c r="D36" s="5">
        <f t="shared" si="4"/>
        <v>203.30546985384566</v>
      </c>
      <c r="E36">
        <f t="shared" si="2"/>
        <v>202.30546985384566</v>
      </c>
      <c r="F36">
        <v>203.30546985384566</v>
      </c>
      <c r="G36">
        <f t="shared" si="3"/>
        <v>204.30546985384566</v>
      </c>
    </row>
    <row r="37" spans="1:7" x14ac:dyDescent="0.25">
      <c r="A37">
        <v>190</v>
      </c>
      <c r="B37">
        <v>0.55143816109728261</v>
      </c>
      <c r="C37">
        <v>0.51765605233168033</v>
      </c>
      <c r="D37" s="5">
        <f t="shared" si="4"/>
        <v>198.62112453293659</v>
      </c>
      <c r="E37">
        <f t="shared" si="2"/>
        <v>197.62112453293659</v>
      </c>
      <c r="F37">
        <v>198.62112453293659</v>
      </c>
      <c r="G37">
        <f t="shared" si="3"/>
        <v>199.62112453293659</v>
      </c>
    </row>
    <row r="38" spans="1:7" x14ac:dyDescent="0.25">
      <c r="A38">
        <v>195</v>
      </c>
      <c r="B38">
        <v>0.53953885808893609</v>
      </c>
      <c r="C38">
        <v>0.51235513017724976</v>
      </c>
      <c r="D38" s="5">
        <f t="shared" si="4"/>
        <v>193.92293110368561</v>
      </c>
      <c r="E38">
        <f t="shared" si="2"/>
        <v>192.92293110368561</v>
      </c>
      <c r="F38">
        <v>193.92293110368561</v>
      </c>
      <c r="G38">
        <f t="shared" si="3"/>
        <v>194.92293110368561</v>
      </c>
    </row>
    <row r="39" spans="1:7" x14ac:dyDescent="0.25">
      <c r="A39">
        <v>200</v>
      </c>
      <c r="B39">
        <v>0.47581901352681716</v>
      </c>
      <c r="C39">
        <v>0.50714089775956928</v>
      </c>
      <c r="D39" s="5">
        <f t="shared" si="4"/>
        <v>187.33859411989286</v>
      </c>
      <c r="E39">
        <f t="shared" si="2"/>
        <v>186.33859411989286</v>
      </c>
      <c r="F39">
        <v>187.33859411989286</v>
      </c>
      <c r="G39">
        <f t="shared" si="3"/>
        <v>188.33859411989286</v>
      </c>
    </row>
    <row r="40" spans="1:7" x14ac:dyDescent="0.25">
      <c r="A40">
        <v>205</v>
      </c>
      <c r="B40">
        <v>0.52521720954103657</v>
      </c>
      <c r="C40">
        <v>0.50201335507863898</v>
      </c>
      <c r="D40" s="5">
        <f t="shared" si="4"/>
        <v>184.91610025106229</v>
      </c>
      <c r="E40">
        <f t="shared" si="2"/>
        <v>183.91610025106229</v>
      </c>
      <c r="F40">
        <v>184.91610025106229</v>
      </c>
      <c r="G40">
        <f t="shared" si="3"/>
        <v>185.91610025106229</v>
      </c>
    </row>
    <row r="41" spans="1:7" x14ac:dyDescent="0.25">
      <c r="A41">
        <v>210</v>
      </c>
      <c r="B41">
        <v>0.51628816478879835</v>
      </c>
      <c r="C41">
        <v>0.49697250213445865</v>
      </c>
      <c r="D41" s="5">
        <f t="shared" si="4"/>
        <v>180.35587730002285</v>
      </c>
      <c r="E41">
        <f t="shared" si="2"/>
        <v>179.35587730002285</v>
      </c>
      <c r="F41">
        <v>180.35587730002285</v>
      </c>
      <c r="G41">
        <f t="shared" si="3"/>
        <v>181.35587730002285</v>
      </c>
    </row>
    <row r="42" spans="1:7" x14ac:dyDescent="0.25">
      <c r="A42">
        <v>215</v>
      </c>
      <c r="B42">
        <v>0.5215045372369207</v>
      </c>
      <c r="C42">
        <v>0.49201833892702845</v>
      </c>
      <c r="D42" s="5">
        <f t="shared" si="4"/>
        <v>176.48362110610643</v>
      </c>
      <c r="E42">
        <f t="shared" si="2"/>
        <v>175.48362110610643</v>
      </c>
      <c r="F42">
        <v>176.48362110610643</v>
      </c>
      <c r="G42">
        <f t="shared" si="3"/>
        <v>177.48362110610643</v>
      </c>
    </row>
    <row r="43" spans="1:7" x14ac:dyDescent="0.25">
      <c r="A43">
        <v>220</v>
      </c>
      <c r="B43">
        <v>0.50252848916037385</v>
      </c>
      <c r="C43">
        <v>0.48715086545634839</v>
      </c>
      <c r="D43" s="5">
        <f t="shared" si="4"/>
        <v>171.46130929066246</v>
      </c>
      <c r="E43">
        <f t="shared" si="2"/>
        <v>170.46130929066246</v>
      </c>
      <c r="F43">
        <v>171.46130929066246</v>
      </c>
      <c r="G43">
        <f t="shared" si="3"/>
        <v>172.46130929066246</v>
      </c>
    </row>
    <row r="44" spans="1:7" x14ac:dyDescent="0.25">
      <c r="A44">
        <v>225</v>
      </c>
      <c r="B44">
        <v>0.49467105253239685</v>
      </c>
      <c r="C44">
        <v>0.48237008172241841</v>
      </c>
      <c r="D44" s="5">
        <f t="shared" si="4"/>
        <v>166.98885323188844</v>
      </c>
      <c r="E44">
        <f t="shared" si="2"/>
        <v>165.98885323188844</v>
      </c>
      <c r="F44">
        <v>166.98885323188844</v>
      </c>
      <c r="G44">
        <f t="shared" si="3"/>
        <v>167.98885323188844</v>
      </c>
    </row>
    <row r="45" spans="1:7" x14ac:dyDescent="0.25">
      <c r="A45">
        <v>230</v>
      </c>
      <c r="B45">
        <v>0.48497614289345342</v>
      </c>
      <c r="C45">
        <v>0.4776759877252385</v>
      </c>
      <c r="D45" s="5">
        <f t="shared" si="4"/>
        <v>162.4288371669532</v>
      </c>
      <c r="E45">
        <f t="shared" si="2"/>
        <v>161.4288371669532</v>
      </c>
      <c r="F45">
        <v>162.4288371669532</v>
      </c>
      <c r="G45">
        <f t="shared" si="3"/>
        <v>163.4288371669532</v>
      </c>
    </row>
    <row r="46" spans="1:7" x14ac:dyDescent="0.25">
      <c r="A46">
        <v>235</v>
      </c>
      <c r="B46">
        <v>0.48563500383184638</v>
      </c>
      <c r="C46">
        <v>0.47306858346480873</v>
      </c>
      <c r="D46" s="5">
        <f t="shared" si="4"/>
        <v>158.46893806349902</v>
      </c>
      <c r="E46">
        <f t="shared" si="2"/>
        <v>157.46893806349902</v>
      </c>
      <c r="F46">
        <v>158.46893806349902</v>
      </c>
      <c r="G46">
        <f t="shared" si="3"/>
        <v>159.46893806349902</v>
      </c>
    </row>
    <row r="47" spans="1:7" x14ac:dyDescent="0.25">
      <c r="A47">
        <v>240</v>
      </c>
      <c r="B47">
        <v>0.4784901421364291</v>
      </c>
      <c r="C47">
        <v>0.46854786894112904</v>
      </c>
      <c r="D47" s="5">
        <f t="shared" si="4"/>
        <v>154.09652232582104</v>
      </c>
      <c r="E47">
        <f t="shared" si="2"/>
        <v>153.09652232582104</v>
      </c>
      <c r="F47">
        <v>154.09652232582104</v>
      </c>
      <c r="G47">
        <f t="shared" si="3"/>
        <v>155.09652232582104</v>
      </c>
    </row>
    <row r="48" spans="1:7" x14ac:dyDescent="0.25">
      <c r="A48">
        <v>245</v>
      </c>
      <c r="B48">
        <v>0.47380682400474872</v>
      </c>
      <c r="C48">
        <v>0.46411384415419948</v>
      </c>
      <c r="D48" s="5">
        <f t="shared" si="4"/>
        <v>149.89909380779716</v>
      </c>
      <c r="E48">
        <f t="shared" si="2"/>
        <v>148.89909380779716</v>
      </c>
      <c r="F48">
        <v>149.89909380779716</v>
      </c>
      <c r="G48">
        <f t="shared" si="3"/>
        <v>150.89909380779716</v>
      </c>
    </row>
    <row r="49" spans="1:7" x14ac:dyDescent="0.25">
      <c r="A49">
        <v>250</v>
      </c>
      <c r="B49">
        <v>0.46035430005423117</v>
      </c>
      <c r="C49">
        <v>0.45976650910401995</v>
      </c>
      <c r="D49" s="5">
        <f t="shared" si="4"/>
        <v>145.15170404670104</v>
      </c>
      <c r="E49">
        <f t="shared" si="2"/>
        <v>144.15170404670104</v>
      </c>
      <c r="F49">
        <v>145.15170404670104</v>
      </c>
      <c r="G49">
        <f t="shared" si="3"/>
        <v>146.15170404670104</v>
      </c>
    </row>
    <row r="50" spans="1:7" x14ac:dyDescent="0.25">
      <c r="A50">
        <v>255</v>
      </c>
      <c r="B50">
        <v>0.46320406325662467</v>
      </c>
      <c r="C50">
        <v>0.45550586379059055</v>
      </c>
      <c r="D50" s="5">
        <f t="shared" si="4"/>
        <v>141.51675198867488</v>
      </c>
      <c r="E50">
        <f t="shared" si="2"/>
        <v>140.51675198867488</v>
      </c>
      <c r="F50">
        <v>141.51675198867488</v>
      </c>
      <c r="G50">
        <f t="shared" si="3"/>
        <v>142.51675198867488</v>
      </c>
    </row>
    <row r="51" spans="1:7" x14ac:dyDescent="0.25">
      <c r="A51">
        <v>260</v>
      </c>
      <c r="B51">
        <v>0.45772853662158869</v>
      </c>
      <c r="C51">
        <v>0.45133190821391128</v>
      </c>
      <c r="D51" s="5">
        <f t="shared" si="4"/>
        <v>137.35834491448688</v>
      </c>
      <c r="E51">
        <f t="shared" si="2"/>
        <v>136.35834491448688</v>
      </c>
      <c r="F51">
        <v>137.35834491448688</v>
      </c>
      <c r="G51">
        <f t="shared" si="3"/>
        <v>138.35834491448688</v>
      </c>
    </row>
    <row r="52" spans="1:7" x14ac:dyDescent="0.25">
      <c r="A52">
        <v>265</v>
      </c>
      <c r="B52">
        <v>0.45212269017690071</v>
      </c>
      <c r="C52">
        <v>0.44724464237398209</v>
      </c>
      <c r="D52" s="5">
        <f t="shared" si="4"/>
        <v>133.22036299640192</v>
      </c>
      <c r="E52">
        <f t="shared" si="2"/>
        <v>132.22036299640192</v>
      </c>
      <c r="F52">
        <v>133.22036299640192</v>
      </c>
      <c r="G52">
        <f t="shared" si="3"/>
        <v>134.22036299640192</v>
      </c>
    </row>
    <row r="53" spans="1:7" x14ac:dyDescent="0.25">
      <c r="A53">
        <v>270</v>
      </c>
      <c r="B53">
        <v>0.45853044349456196</v>
      </c>
      <c r="C53">
        <v>0.44324406627080304</v>
      </c>
      <c r="D53" s="5">
        <f t="shared" si="4"/>
        <v>130.0727666769032</v>
      </c>
      <c r="E53">
        <f t="shared" si="2"/>
        <v>129.0727666769032</v>
      </c>
      <c r="F53">
        <v>130.0727666769032</v>
      </c>
      <c r="G53">
        <f t="shared" si="3"/>
        <v>131.0727666769032</v>
      </c>
    </row>
    <row r="54" spans="1:7" x14ac:dyDescent="0.25">
      <c r="A54">
        <v>275</v>
      </c>
      <c r="B54">
        <v>0.4570128453004908</v>
      </c>
      <c r="C54">
        <v>0.43933017990437401</v>
      </c>
      <c r="D54" s="5">
        <f t="shared" si="4"/>
        <v>126.37632896306229</v>
      </c>
      <c r="E54">
        <f t="shared" si="2"/>
        <v>125.37632896306229</v>
      </c>
      <c r="F54">
        <v>126.37632896306229</v>
      </c>
      <c r="G54">
        <f t="shared" si="3"/>
        <v>127.37632896306229</v>
      </c>
    </row>
    <row r="55" spans="1:7" x14ac:dyDescent="0.25">
      <c r="A55">
        <v>280</v>
      </c>
      <c r="B55">
        <v>0.4392430585487429</v>
      </c>
      <c r="C55">
        <v>0.43550298327469511</v>
      </c>
      <c r="D55" s="5">
        <f t="shared" si="4"/>
        <v>121.32947251497421</v>
      </c>
      <c r="E55">
        <f t="shared" si="2"/>
        <v>120.32947251497421</v>
      </c>
      <c r="F55">
        <v>121.32947251497421</v>
      </c>
      <c r="G55">
        <f t="shared" si="3"/>
        <v>122.32947251497421</v>
      </c>
    </row>
    <row r="56" spans="1:7" x14ac:dyDescent="0.25">
      <c r="A56">
        <v>285</v>
      </c>
      <c r="B56">
        <v>0.43408366683095601</v>
      </c>
      <c r="C56">
        <v>0.43176247638176635</v>
      </c>
      <c r="D56" s="5">
        <f t="shared" si="4"/>
        <v>117.37056747376656</v>
      </c>
      <c r="E56">
        <f t="shared" si="2"/>
        <v>116.37056747376656</v>
      </c>
      <c r="F56">
        <v>117.37056747376656</v>
      </c>
      <c r="G56">
        <f t="shared" si="3"/>
        <v>118.37056747376656</v>
      </c>
    </row>
    <row r="57" spans="1:7" x14ac:dyDescent="0.25">
      <c r="A57">
        <v>290</v>
      </c>
      <c r="B57">
        <v>0.42046619657528478</v>
      </c>
      <c r="C57">
        <v>0.42810865922558761</v>
      </c>
      <c r="D57" s="5">
        <f t="shared" si="4"/>
        <v>112.67358787622649</v>
      </c>
      <c r="E57">
        <f t="shared" si="2"/>
        <v>111.67358787622649</v>
      </c>
      <c r="F57">
        <v>112.67358787622649</v>
      </c>
      <c r="G57">
        <f t="shared" si="3"/>
        <v>113.67358787622649</v>
      </c>
    </row>
    <row r="58" spans="1:7" x14ac:dyDescent="0.25">
      <c r="A58">
        <v>295</v>
      </c>
      <c r="B58">
        <v>0.42137783505741522</v>
      </c>
      <c r="C58">
        <v>0.42454153180615906</v>
      </c>
      <c r="D58" s="5">
        <f t="shared" si="4"/>
        <v>109.33806345929682</v>
      </c>
      <c r="E58">
        <f t="shared" si="2"/>
        <v>108.33806345929682</v>
      </c>
      <c r="F58">
        <v>109.33806345929682</v>
      </c>
      <c r="G58">
        <f t="shared" si="3"/>
        <v>110.33806345929682</v>
      </c>
    </row>
    <row r="59" spans="1:7" x14ac:dyDescent="0.25">
      <c r="A59">
        <v>300</v>
      </c>
      <c r="B59">
        <v>0.42234782312548946</v>
      </c>
      <c r="C59">
        <v>0.42106109412348053</v>
      </c>
      <c r="D59" s="5">
        <f t="shared" si="4"/>
        <v>106.08934522099796</v>
      </c>
      <c r="E59">
        <f t="shared" si="2"/>
        <v>105.08934522099796</v>
      </c>
      <c r="F59">
        <v>106.08934522099796</v>
      </c>
      <c r="G59">
        <f t="shared" si="3"/>
        <v>107.08934522099796</v>
      </c>
    </row>
    <row r="60" spans="1:7" x14ac:dyDescent="0.25">
      <c r="A60">
        <v>305</v>
      </c>
      <c r="B60">
        <v>0.41405138210271741</v>
      </c>
      <c r="C60">
        <v>0.41766734617755219</v>
      </c>
      <c r="D60" s="5">
        <f t="shared" si="4"/>
        <v>101.9782413917917</v>
      </c>
      <c r="E60">
        <f t="shared" si="2"/>
        <v>100.9782413917917</v>
      </c>
      <c r="F60">
        <v>101.9782413917917</v>
      </c>
      <c r="G60">
        <f t="shared" si="3"/>
        <v>102.9782413917917</v>
      </c>
    </row>
    <row r="61" spans="1:7" x14ac:dyDescent="0.25">
      <c r="A61">
        <v>310</v>
      </c>
      <c r="B61">
        <v>0.40840800702059721</v>
      </c>
      <c r="C61">
        <v>0.41436028796837387</v>
      </c>
      <c r="D61" s="5">
        <f t="shared" si="4"/>
        <v>98.16736422696431</v>
      </c>
      <c r="E61">
        <f t="shared" ref="E61:E76" si="5">F61-0.5</f>
        <v>97.66736422696431</v>
      </c>
      <c r="F61">
        <v>98.16736422696431</v>
      </c>
      <c r="G61">
        <f>F61+0.5</f>
        <v>98.66736422696431</v>
      </c>
    </row>
    <row r="62" spans="1:7" x14ac:dyDescent="0.25">
      <c r="A62">
        <v>315</v>
      </c>
      <c r="B62">
        <v>0.40530408548905261</v>
      </c>
      <c r="C62">
        <v>0.41113991949594564</v>
      </c>
      <c r="D62" s="5">
        <f t="shared" si="4"/>
        <v>94.669682906877398</v>
      </c>
      <c r="E62">
        <f t="shared" si="5"/>
        <v>94.169682906877398</v>
      </c>
      <c r="F62">
        <v>94.669682906877398</v>
      </c>
      <c r="G62">
        <f t="shared" ref="G62:G76" si="6">F62+0.5</f>
        <v>95.169682906877398</v>
      </c>
    </row>
    <row r="63" spans="1:7" x14ac:dyDescent="0.25">
      <c r="A63">
        <v>320</v>
      </c>
      <c r="B63">
        <v>0.40169373575381906</v>
      </c>
      <c r="C63">
        <v>0.40800624076026754</v>
      </c>
      <c r="D63" s="5">
        <f t="shared" si="4"/>
        <v>91.172725166563339</v>
      </c>
      <c r="E63">
        <f t="shared" si="5"/>
        <v>90.672725166563339</v>
      </c>
      <c r="F63">
        <v>91.172725166563339</v>
      </c>
      <c r="G63">
        <f t="shared" si="6"/>
        <v>91.672725166563339</v>
      </c>
    </row>
    <row r="64" spans="1:7" x14ac:dyDescent="0.25">
      <c r="A64">
        <v>325</v>
      </c>
      <c r="B64">
        <v>0.39793619434759359</v>
      </c>
      <c r="C64">
        <v>0.40495925176133957</v>
      </c>
      <c r="D64" s="5">
        <f t="shared" si="4"/>
        <v>87.713767813974613</v>
      </c>
      <c r="E64">
        <f t="shared" si="5"/>
        <v>87.213767813974613</v>
      </c>
      <c r="F64">
        <v>87.713767813974613</v>
      </c>
      <c r="G64">
        <f t="shared" si="6"/>
        <v>88.213767813974613</v>
      </c>
    </row>
    <row r="65" spans="1:7" x14ac:dyDescent="0.25">
      <c r="A65">
        <v>330</v>
      </c>
      <c r="B65">
        <v>0.4005694194399545</v>
      </c>
      <c r="C65">
        <v>0.40199895249916168</v>
      </c>
      <c r="D65" s="5">
        <f t="shared" si="4"/>
        <v>85.055070885725598</v>
      </c>
      <c r="E65">
        <f t="shared" si="5"/>
        <v>84.555070885725598</v>
      </c>
      <c r="F65">
        <v>85.055070885725598</v>
      </c>
      <c r="G65">
        <f t="shared" si="6"/>
        <v>85.555070885725598</v>
      </c>
    </row>
    <row r="66" spans="1:7" x14ac:dyDescent="0.25">
      <c r="A66">
        <v>335</v>
      </c>
      <c r="B66">
        <v>0.39049672581015316</v>
      </c>
      <c r="C66">
        <v>0.39912534297373387</v>
      </c>
      <c r="D66" s="5">
        <f t="shared" si="4"/>
        <v>80.970896660397273</v>
      </c>
      <c r="E66">
        <f t="shared" si="5"/>
        <v>80.470896660397273</v>
      </c>
      <c r="F66">
        <v>80.970896660397273</v>
      </c>
      <c r="G66">
        <f t="shared" si="6"/>
        <v>81.470896660397273</v>
      </c>
    </row>
    <row r="67" spans="1:7" x14ac:dyDescent="0.25">
      <c r="A67">
        <v>340</v>
      </c>
      <c r="B67">
        <v>0.390888085930996</v>
      </c>
      <c r="C67">
        <v>0.39633842318505619</v>
      </c>
      <c r="D67" s="5">
        <f t="shared" si="4"/>
        <v>78.186352782974211</v>
      </c>
      <c r="E67">
        <f t="shared" si="5"/>
        <v>77.686352782974211</v>
      </c>
      <c r="F67">
        <v>78.186352782974211</v>
      </c>
      <c r="G67">
        <f t="shared" si="6"/>
        <v>78.686352782974211</v>
      </c>
    </row>
    <row r="68" spans="1:7" x14ac:dyDescent="0.25">
      <c r="A68">
        <v>345</v>
      </c>
      <c r="B68">
        <v>0.38591876101733219</v>
      </c>
      <c r="C68">
        <v>0.39363819313312853</v>
      </c>
      <c r="D68" s="5">
        <f t="shared" si="4"/>
        <v>74.813800783290361</v>
      </c>
      <c r="E68">
        <f t="shared" si="5"/>
        <v>74.313800783290361</v>
      </c>
      <c r="F68">
        <v>74.813800783290361</v>
      </c>
      <c r="G68">
        <f t="shared" si="6"/>
        <v>75.313800783290361</v>
      </c>
    </row>
    <row r="69" spans="1:7" x14ac:dyDescent="0.25">
      <c r="A69">
        <v>350</v>
      </c>
      <c r="B69">
        <v>0.3752019699195962</v>
      </c>
      <c r="C69">
        <v>0.39102465281795107</v>
      </c>
      <c r="D69" s="5">
        <f t="shared" si="4"/>
        <v>70.765898559082302</v>
      </c>
      <c r="E69">
        <f t="shared" si="5"/>
        <v>70.265898559082302</v>
      </c>
      <c r="F69">
        <v>70.765898559082302</v>
      </c>
      <c r="G69">
        <f t="shared" si="6"/>
        <v>71.265898559082302</v>
      </c>
    </row>
    <row r="70" spans="1:7" x14ac:dyDescent="0.25">
      <c r="A70">
        <v>355</v>
      </c>
      <c r="B70">
        <v>0.37675710629394726</v>
      </c>
      <c r="C70">
        <v>0.38849780223952363</v>
      </c>
      <c r="D70" s="5">
        <f t="shared" si="4"/>
        <v>68.330274416089026</v>
      </c>
      <c r="E70">
        <f t="shared" si="5"/>
        <v>67.830274416089026</v>
      </c>
      <c r="F70">
        <v>68.330274416089026</v>
      </c>
      <c r="G70">
        <f t="shared" si="6"/>
        <v>68.830274416089026</v>
      </c>
    </row>
    <row r="71" spans="1:7" x14ac:dyDescent="0.25">
      <c r="A71">
        <v>360</v>
      </c>
      <c r="B71">
        <v>0.37328159649403997</v>
      </c>
      <c r="C71">
        <v>0.38605764139784632</v>
      </c>
      <c r="D71" s="5">
        <f t="shared" si="4"/>
        <v>65.319754617719411</v>
      </c>
      <c r="E71">
        <f t="shared" si="5"/>
        <v>64.819754617719411</v>
      </c>
      <c r="F71">
        <v>65.319754617719411</v>
      </c>
      <c r="G71">
        <f t="shared" si="6"/>
        <v>65.819754617719411</v>
      </c>
    </row>
    <row r="72" spans="1:7" x14ac:dyDescent="0.25">
      <c r="A72">
        <v>365</v>
      </c>
      <c r="B72">
        <v>0.36312752124796255</v>
      </c>
      <c r="C72">
        <v>0.38370417029291914</v>
      </c>
      <c r="D72" s="5">
        <f t="shared" si="4"/>
        <v>61.484397823055275</v>
      </c>
      <c r="E72">
        <f t="shared" si="5"/>
        <v>60.984397823055275</v>
      </c>
      <c r="F72">
        <v>61.484397823055275</v>
      </c>
      <c r="G72">
        <f t="shared" si="6"/>
        <v>61.984397823055275</v>
      </c>
    </row>
    <row r="73" spans="1:7" x14ac:dyDescent="0.25">
      <c r="A73">
        <v>370</v>
      </c>
      <c r="B73">
        <v>0.36722820666013245</v>
      </c>
      <c r="C73">
        <v>0.38143738892474199</v>
      </c>
      <c r="D73" s="5">
        <f t="shared" si="4"/>
        <v>59.612011671977115</v>
      </c>
      <c r="E73">
        <f t="shared" si="5"/>
        <v>59.112011671977115</v>
      </c>
      <c r="F73">
        <v>59.612011671977115</v>
      </c>
      <c r="G73">
        <f t="shared" si="6"/>
        <v>60.112011671977115</v>
      </c>
    </row>
    <row r="74" spans="1:7" x14ac:dyDescent="0.25">
      <c r="A74">
        <v>375</v>
      </c>
      <c r="B74">
        <v>0.36278234004494697</v>
      </c>
      <c r="C74">
        <v>0.37925729729331503</v>
      </c>
      <c r="D74" s="5">
        <f t="shared" si="4"/>
        <v>56.664775761713543</v>
      </c>
      <c r="E74">
        <f t="shared" si="5"/>
        <v>56.164775761713543</v>
      </c>
      <c r="F74">
        <v>56.664775761713543</v>
      </c>
      <c r="G74">
        <f t="shared" si="6"/>
        <v>57.164775761713543</v>
      </c>
    </row>
    <row r="75" spans="1:7" x14ac:dyDescent="0.25">
      <c r="A75">
        <v>380</v>
      </c>
      <c r="B75">
        <v>0.362231578514779</v>
      </c>
      <c r="C75">
        <v>0.37716389539863809</v>
      </c>
      <c r="D75" s="5">
        <f t="shared" si="4"/>
        <v>54.31772523972927</v>
      </c>
      <c r="E75">
        <f t="shared" si="5"/>
        <v>53.81772523972927</v>
      </c>
      <c r="F75">
        <v>54.31772523972927</v>
      </c>
      <c r="G75">
        <f t="shared" si="6"/>
        <v>54.81772523972927</v>
      </c>
    </row>
    <row r="76" spans="1:7" x14ac:dyDescent="0.25">
      <c r="A76">
        <v>385</v>
      </c>
      <c r="B76">
        <v>0.35835560005037953</v>
      </c>
      <c r="C76">
        <v>0.37515718324071129</v>
      </c>
      <c r="D76" s="5">
        <f t="shared" si="4"/>
        <v>51.583186171228192</v>
      </c>
      <c r="E76">
        <f t="shared" si="5"/>
        <v>51.083186171228192</v>
      </c>
      <c r="F76">
        <v>51.583186171228192</v>
      </c>
      <c r="G76">
        <f t="shared" si="6"/>
        <v>52.083186171228192</v>
      </c>
    </row>
    <row r="77" spans="1:7" x14ac:dyDescent="0.25">
      <c r="A77">
        <v>390</v>
      </c>
      <c r="B77">
        <v>0.35596738154314622</v>
      </c>
      <c r="C77">
        <v>0.37323716081953456</v>
      </c>
      <c r="D77" s="5">
        <f t="shared" si="4"/>
        <v>49.123614417048316</v>
      </c>
      <c r="E77">
        <f t="shared" ref="E77:E109" si="7">F77-0.25</f>
        <v>48.873614417048316</v>
      </c>
      <c r="F77">
        <v>49.123614417048316</v>
      </c>
      <c r="G77">
        <f>F77+0.25</f>
        <v>49.373614417048316</v>
      </c>
    </row>
    <row r="78" spans="1:7" x14ac:dyDescent="0.25">
      <c r="A78">
        <v>395</v>
      </c>
      <c r="B78">
        <v>0.35387970485332548</v>
      </c>
      <c r="C78">
        <v>0.37140382813510797</v>
      </c>
      <c r="D78" s="5">
        <f t="shared" si="4"/>
        <v>46.776465517981649</v>
      </c>
      <c r="E78">
        <f t="shared" si="7"/>
        <v>46.526465517981649</v>
      </c>
      <c r="F78">
        <v>46.776465517981649</v>
      </c>
      <c r="G78">
        <f t="shared" ref="G78:G109" si="8">F78+0.25</f>
        <v>47.026465517981649</v>
      </c>
    </row>
    <row r="79" spans="1:7" x14ac:dyDescent="0.25">
      <c r="A79">
        <v>400</v>
      </c>
      <c r="B79">
        <v>0.35208918912788617</v>
      </c>
      <c r="C79">
        <v>0.36965718518743146</v>
      </c>
      <c r="D79" s="5">
        <f t="shared" ref="D79:D109" si="9">B$5*NORMSDIST((LN(B$5/$A79)+(B$4+B79^2/2)*B$3/365)/B79/SQRT(B$3/365))-$A79*EXP(-B$4*B$3/365)*NORMSDIST((LN(B$5/$A79)+(B$4-B79^2/2)*B$3/365)/B79/SQRT(B$3/365))</f>
        <v>44.541743019070935</v>
      </c>
      <c r="E79">
        <f t="shared" si="7"/>
        <v>44.291743019070935</v>
      </c>
      <c r="F79">
        <v>44.541743019070935</v>
      </c>
      <c r="G79">
        <f t="shared" si="8"/>
        <v>44.791743019070935</v>
      </c>
    </row>
    <row r="80" spans="1:7" x14ac:dyDescent="0.25">
      <c r="A80">
        <v>410</v>
      </c>
      <c r="B80">
        <v>0.34692687901523828</v>
      </c>
      <c r="C80">
        <v>0.36642396850232872</v>
      </c>
      <c r="D80" s="5">
        <f t="shared" si="9"/>
        <v>40.059686715342025</v>
      </c>
      <c r="E80">
        <f t="shared" si="7"/>
        <v>39.809686715342025</v>
      </c>
      <c r="F80">
        <v>40.059686715342025</v>
      </c>
      <c r="G80">
        <f t="shared" si="8"/>
        <v>40.309686715342025</v>
      </c>
    </row>
    <row r="81" spans="1:7" x14ac:dyDescent="0.25">
      <c r="A81">
        <v>420</v>
      </c>
      <c r="B81">
        <v>0.33791451718692389</v>
      </c>
      <c r="C81">
        <v>0.36353751076422641</v>
      </c>
      <c r="D81" s="5">
        <f t="shared" si="9"/>
        <v>35.315112123657087</v>
      </c>
      <c r="E81">
        <f t="shared" si="7"/>
        <v>35.065112123657087</v>
      </c>
      <c r="F81">
        <v>35.315112123657087</v>
      </c>
      <c r="G81">
        <f t="shared" si="8"/>
        <v>35.565112123657087</v>
      </c>
    </row>
    <row r="82" spans="1:7" x14ac:dyDescent="0.25">
      <c r="A82">
        <v>430</v>
      </c>
      <c r="B82">
        <v>0.33193526961539366</v>
      </c>
      <c r="C82">
        <v>0.36099781197312447</v>
      </c>
      <c r="D82" s="5">
        <f t="shared" si="9"/>
        <v>31.28278707417968</v>
      </c>
      <c r="E82">
        <f t="shared" si="7"/>
        <v>31.03278707417968</v>
      </c>
      <c r="F82">
        <v>31.28278707417968</v>
      </c>
      <c r="G82">
        <f t="shared" si="8"/>
        <v>31.53278707417968</v>
      </c>
    </row>
    <row r="83" spans="1:7" x14ac:dyDescent="0.25">
      <c r="A83">
        <v>440</v>
      </c>
      <c r="B83">
        <v>0.33685046921653761</v>
      </c>
      <c r="C83">
        <v>0.35880487212902296</v>
      </c>
      <c r="D83" s="5">
        <f t="shared" si="9"/>
        <v>29.024998457626126</v>
      </c>
      <c r="E83">
        <f t="shared" si="7"/>
        <v>28.774998457626126</v>
      </c>
      <c r="F83">
        <v>29.024998457626126</v>
      </c>
      <c r="G83">
        <f t="shared" si="8"/>
        <v>29.274998457626126</v>
      </c>
    </row>
    <row r="84" spans="1:7" x14ac:dyDescent="0.25">
      <c r="A84">
        <v>450</v>
      </c>
      <c r="B84">
        <v>0.33400125969911754</v>
      </c>
      <c r="C84">
        <v>0.35695869123192181</v>
      </c>
      <c r="D84" s="5">
        <f t="shared" si="9"/>
        <v>25.941813246322809</v>
      </c>
      <c r="E84">
        <f t="shared" si="7"/>
        <v>25.691813246322809</v>
      </c>
      <c r="F84">
        <v>25.941813246322809</v>
      </c>
      <c r="G84">
        <f t="shared" si="8"/>
        <v>26.191813246322809</v>
      </c>
    </row>
    <row r="85" spans="1:7" x14ac:dyDescent="0.25">
      <c r="A85">
        <v>460</v>
      </c>
      <c r="B85">
        <v>0.33386420191361221</v>
      </c>
      <c r="C85">
        <v>0.35545926928182103</v>
      </c>
      <c r="D85" s="5">
        <f t="shared" si="9"/>
        <v>23.459032072850476</v>
      </c>
      <c r="E85">
        <f t="shared" si="7"/>
        <v>23.209032072850476</v>
      </c>
      <c r="F85">
        <v>23.459032072850476</v>
      </c>
      <c r="G85">
        <f t="shared" si="8"/>
        <v>23.709032072850476</v>
      </c>
    </row>
    <row r="86" spans="1:7" x14ac:dyDescent="0.25">
      <c r="A86">
        <v>470</v>
      </c>
      <c r="B86">
        <v>0.32532480106819611</v>
      </c>
      <c r="C86">
        <v>0.35430660627872068</v>
      </c>
      <c r="D86" s="5">
        <f t="shared" si="9"/>
        <v>20.127409785271723</v>
      </c>
      <c r="E86">
        <f t="shared" si="7"/>
        <v>19.877409785271723</v>
      </c>
      <c r="F86">
        <v>20.127409785271723</v>
      </c>
      <c r="G86">
        <f t="shared" si="8"/>
        <v>20.377409785271723</v>
      </c>
    </row>
    <row r="87" spans="1:7" x14ac:dyDescent="0.25">
      <c r="A87">
        <v>480</v>
      </c>
      <c r="B87">
        <v>0.32014620235731778</v>
      </c>
      <c r="C87">
        <v>0.35350070222262076</v>
      </c>
      <c r="D87" s="5">
        <f t="shared" si="9"/>
        <v>17.483788332828553</v>
      </c>
      <c r="E87">
        <f t="shared" si="7"/>
        <v>17.233788332828553</v>
      </c>
      <c r="F87">
        <v>17.483788332828553</v>
      </c>
      <c r="G87">
        <f t="shared" si="8"/>
        <v>17.733788332828553</v>
      </c>
    </row>
    <row r="88" spans="1:7" x14ac:dyDescent="0.25">
      <c r="A88">
        <v>490</v>
      </c>
      <c r="B88">
        <v>0.32935969341362026</v>
      </c>
      <c r="C88">
        <v>0.3530415571135212</v>
      </c>
      <c r="D88" s="5">
        <f t="shared" si="9"/>
        <v>16.751407837890213</v>
      </c>
      <c r="E88">
        <f t="shared" si="7"/>
        <v>16.501407837890213</v>
      </c>
      <c r="F88">
        <v>16.751407837890213</v>
      </c>
      <c r="G88">
        <f t="shared" si="8"/>
        <v>17.001407837890213</v>
      </c>
    </row>
    <row r="89" spans="1:7" x14ac:dyDescent="0.25">
      <c r="A89">
        <v>500</v>
      </c>
      <c r="B89">
        <v>0.32943548966013508</v>
      </c>
      <c r="C89">
        <v>0.35292917095142207</v>
      </c>
      <c r="D89" s="5">
        <f t="shared" si="9"/>
        <v>15.080452367090714</v>
      </c>
      <c r="E89">
        <f t="shared" si="7"/>
        <v>14.830452367090714</v>
      </c>
      <c r="F89">
        <v>15.080452367090714</v>
      </c>
      <c r="G89">
        <f t="shared" si="8"/>
        <v>15.330452367090714</v>
      </c>
    </row>
    <row r="90" spans="1:7" x14ac:dyDescent="0.25">
      <c r="A90">
        <v>510</v>
      </c>
      <c r="B90">
        <v>0.32465881637476285</v>
      </c>
      <c r="C90">
        <v>0.3531635437363233</v>
      </c>
      <c r="D90" s="5">
        <f t="shared" si="9"/>
        <v>13.046278046384671</v>
      </c>
      <c r="E90">
        <f t="shared" si="7"/>
        <v>12.796278046384671</v>
      </c>
      <c r="F90">
        <v>13.046278046384671</v>
      </c>
      <c r="G90">
        <f t="shared" si="8"/>
        <v>13.296278046384671</v>
      </c>
    </row>
    <row r="91" spans="1:7" x14ac:dyDescent="0.25">
      <c r="A91">
        <v>520</v>
      </c>
      <c r="B91">
        <v>0.32647031718108388</v>
      </c>
      <c r="C91">
        <v>0.35374467546822497</v>
      </c>
      <c r="D91" s="5">
        <f t="shared" si="9"/>
        <v>11.876295691796642</v>
      </c>
      <c r="E91">
        <f t="shared" si="7"/>
        <v>11.626295691796642</v>
      </c>
      <c r="F91">
        <v>11.876295691796642</v>
      </c>
      <c r="G91">
        <f t="shared" si="8"/>
        <v>12.126295691796642</v>
      </c>
    </row>
    <row r="92" spans="1:7" x14ac:dyDescent="0.25">
      <c r="A92">
        <v>530</v>
      </c>
      <c r="B92">
        <v>0.33032906197827017</v>
      </c>
      <c r="C92">
        <v>0.35467256614712694</v>
      </c>
      <c r="D92" s="5">
        <f t="shared" si="9"/>
        <v>11.020099517013762</v>
      </c>
      <c r="E92">
        <f t="shared" si="7"/>
        <v>10.770099517013762</v>
      </c>
      <c r="F92">
        <v>11.020099517013762</v>
      </c>
      <c r="G92">
        <f t="shared" si="8"/>
        <v>11.270099517013762</v>
      </c>
    </row>
    <row r="93" spans="1:7" x14ac:dyDescent="0.25">
      <c r="A93">
        <v>540</v>
      </c>
      <c r="B93">
        <v>0.33381228837556326</v>
      </c>
      <c r="C93">
        <v>0.3559472157730294</v>
      </c>
      <c r="D93" s="5">
        <f t="shared" si="9"/>
        <v>10.2144148827959</v>
      </c>
      <c r="E93">
        <f t="shared" si="7"/>
        <v>9.9644148827959</v>
      </c>
      <c r="F93">
        <v>10.2144148827959</v>
      </c>
      <c r="G93">
        <f t="shared" si="8"/>
        <v>10.4644148827959</v>
      </c>
    </row>
    <row r="94" spans="1:7" x14ac:dyDescent="0.25">
      <c r="A94">
        <v>550</v>
      </c>
      <c r="B94">
        <v>0.33317480672277072</v>
      </c>
      <c r="C94">
        <v>0.35756862434593223</v>
      </c>
      <c r="D94" s="5">
        <f t="shared" si="9"/>
        <v>9.1207541543454056</v>
      </c>
      <c r="E94">
        <f t="shared" si="7"/>
        <v>8.8707541543454056</v>
      </c>
      <c r="F94">
        <v>9.1207541543454056</v>
      </c>
      <c r="G94">
        <f t="shared" si="8"/>
        <v>9.3707541543454056</v>
      </c>
    </row>
    <row r="95" spans="1:7" x14ac:dyDescent="0.25">
      <c r="A95">
        <v>560</v>
      </c>
      <c r="B95">
        <v>0.3434569909287869</v>
      </c>
      <c r="C95">
        <v>0.35953679186583543</v>
      </c>
      <c r="D95" s="5">
        <f t="shared" si="9"/>
        <v>9.0632836953226175</v>
      </c>
      <c r="E95">
        <f t="shared" si="7"/>
        <v>8.8132836953226175</v>
      </c>
      <c r="F95">
        <v>9.0632836953226175</v>
      </c>
      <c r="G95">
        <f t="shared" si="8"/>
        <v>9.3132836953226175</v>
      </c>
    </row>
    <row r="96" spans="1:7" x14ac:dyDescent="0.25">
      <c r="A96">
        <v>570</v>
      </c>
      <c r="B96">
        <v>0.34717054861451402</v>
      </c>
      <c r="C96">
        <v>0.3618517183327391</v>
      </c>
      <c r="D96" s="5">
        <f t="shared" si="9"/>
        <v>8.4797937273480386</v>
      </c>
      <c r="E96">
        <f t="shared" si="7"/>
        <v>8.2297937273480386</v>
      </c>
      <c r="F96">
        <v>8.4797937273480386</v>
      </c>
      <c r="G96">
        <f t="shared" si="8"/>
        <v>8.7297937273480386</v>
      </c>
    </row>
    <row r="97" spans="1:7" x14ac:dyDescent="0.25">
      <c r="A97">
        <v>580</v>
      </c>
      <c r="B97">
        <v>0.35423004318461537</v>
      </c>
      <c r="C97">
        <v>0.36451340374664309</v>
      </c>
      <c r="D97" s="5">
        <f t="shared" si="9"/>
        <v>8.2212414623107293</v>
      </c>
      <c r="E97">
        <f t="shared" si="7"/>
        <v>7.9712414623107293</v>
      </c>
      <c r="F97">
        <v>8.2212414623107293</v>
      </c>
      <c r="G97">
        <f t="shared" si="8"/>
        <v>8.4712414623107293</v>
      </c>
    </row>
    <row r="98" spans="1:7" x14ac:dyDescent="0.25">
      <c r="A98">
        <v>590</v>
      </c>
      <c r="B98">
        <v>0.36403338279475628</v>
      </c>
      <c r="C98">
        <v>0.36752184810754751</v>
      </c>
      <c r="D98" s="5">
        <f t="shared" si="9"/>
        <v>8.2132129234548614</v>
      </c>
      <c r="E98">
        <f t="shared" si="7"/>
        <v>7.9632129234548614</v>
      </c>
      <c r="F98">
        <v>8.2132129234548614</v>
      </c>
      <c r="G98">
        <f t="shared" si="8"/>
        <v>8.4632129234548614</v>
      </c>
    </row>
    <row r="99" spans="1:7" x14ac:dyDescent="0.25">
      <c r="A99">
        <v>600</v>
      </c>
      <c r="B99">
        <v>0.37256004357308942</v>
      </c>
      <c r="C99">
        <v>0.3708770514154523</v>
      </c>
      <c r="D99" s="5">
        <f t="shared" si="9"/>
        <v>8.1251696694555164</v>
      </c>
      <c r="E99">
        <f t="shared" si="7"/>
        <v>7.8751696694555164</v>
      </c>
      <c r="F99">
        <v>8.1251696694555164</v>
      </c>
      <c r="G99">
        <f t="shared" si="8"/>
        <v>8.3751696694555164</v>
      </c>
    </row>
    <row r="100" spans="1:7" x14ac:dyDescent="0.25">
      <c r="A100">
        <v>610</v>
      </c>
      <c r="B100">
        <v>0.38029436049511967</v>
      </c>
      <c r="C100">
        <v>0.37457901367035751</v>
      </c>
      <c r="D100" s="5">
        <f t="shared" si="9"/>
        <v>7.9973692022091427</v>
      </c>
      <c r="E100">
        <f t="shared" si="7"/>
        <v>7.7473692022091427</v>
      </c>
      <c r="F100">
        <v>7.9973692022091427</v>
      </c>
      <c r="G100">
        <f t="shared" si="8"/>
        <v>8.2473692022091427</v>
      </c>
    </row>
    <row r="101" spans="1:7" x14ac:dyDescent="0.25">
      <c r="A101">
        <v>620</v>
      </c>
      <c r="B101">
        <v>0.39063601946959831</v>
      </c>
      <c r="C101">
        <v>0.37862773487226309</v>
      </c>
      <c r="D101" s="5">
        <f t="shared" si="9"/>
        <v>8.0900397440257166</v>
      </c>
      <c r="E101">
        <f t="shared" si="7"/>
        <v>7.8400397440257166</v>
      </c>
      <c r="F101">
        <v>8.0900397440257166</v>
      </c>
      <c r="G101">
        <f t="shared" si="8"/>
        <v>8.3400397440257166</v>
      </c>
    </row>
    <row r="102" spans="1:7" x14ac:dyDescent="0.25">
      <c r="A102">
        <v>630</v>
      </c>
      <c r="B102">
        <v>0.4012710607035917</v>
      </c>
      <c r="C102">
        <v>0.38302321502116909</v>
      </c>
      <c r="D102" s="5">
        <f t="shared" si="9"/>
        <v>8.2203299654723736</v>
      </c>
      <c r="E102">
        <f t="shared" si="7"/>
        <v>7.9703299654723736</v>
      </c>
      <c r="F102">
        <v>8.2203299654723736</v>
      </c>
      <c r="G102">
        <f t="shared" si="8"/>
        <v>8.4703299654723736</v>
      </c>
    </row>
    <row r="103" spans="1:7" x14ac:dyDescent="0.25">
      <c r="A103">
        <v>640</v>
      </c>
      <c r="B103">
        <v>0.4110975261604975</v>
      </c>
      <c r="C103">
        <v>0.38776545411707553</v>
      </c>
      <c r="D103" s="5">
        <f t="shared" si="9"/>
        <v>8.3032237690869266</v>
      </c>
      <c r="E103">
        <f t="shared" si="7"/>
        <v>8.0532237690869266</v>
      </c>
      <c r="F103">
        <v>8.3032237690869266</v>
      </c>
      <c r="G103">
        <f t="shared" si="8"/>
        <v>8.5532237690869266</v>
      </c>
    </row>
    <row r="104" spans="1:7" x14ac:dyDescent="0.25">
      <c r="A104">
        <v>650</v>
      </c>
      <c r="B104">
        <v>0.41768416144904569</v>
      </c>
      <c r="C104">
        <v>0.39285445215998233</v>
      </c>
      <c r="D104" s="5">
        <f t="shared" si="9"/>
        <v>8.1566081483453488</v>
      </c>
      <c r="E104">
        <f t="shared" si="7"/>
        <v>7.9066081483453488</v>
      </c>
      <c r="F104">
        <v>8.1566081483453488</v>
      </c>
      <c r="G104">
        <f t="shared" si="8"/>
        <v>8.4066081483453488</v>
      </c>
    </row>
    <row r="105" spans="1:7" x14ac:dyDescent="0.25">
      <c r="A105">
        <v>660</v>
      </c>
      <c r="B105">
        <v>0.42744277084945842</v>
      </c>
      <c r="C105">
        <v>0.3982902091498895</v>
      </c>
      <c r="D105" s="5">
        <f t="shared" si="9"/>
        <v>8.2622452941358517</v>
      </c>
      <c r="E105">
        <f t="shared" si="7"/>
        <v>8.0122452941358517</v>
      </c>
      <c r="F105">
        <v>8.2622452941358517</v>
      </c>
      <c r="G105">
        <f t="shared" si="8"/>
        <v>8.5122452941358517</v>
      </c>
    </row>
    <row r="106" spans="1:7" x14ac:dyDescent="0.25">
      <c r="A106">
        <v>670</v>
      </c>
      <c r="B106">
        <v>0.43737403504268907</v>
      </c>
      <c r="C106">
        <v>0.40407272508679709</v>
      </c>
      <c r="D106" s="5">
        <f t="shared" si="9"/>
        <v>8.3928255686840529</v>
      </c>
      <c r="E106">
        <f t="shared" si="7"/>
        <v>8.1428255686840529</v>
      </c>
      <c r="F106">
        <v>8.3928255686840529</v>
      </c>
      <c r="G106">
        <f t="shared" si="8"/>
        <v>8.6428255686840529</v>
      </c>
    </row>
    <row r="107" spans="1:7" x14ac:dyDescent="0.25">
      <c r="A107">
        <v>680</v>
      </c>
      <c r="B107">
        <v>0.44681242937698173</v>
      </c>
      <c r="C107">
        <v>0.41020199997070511</v>
      </c>
      <c r="D107" s="5">
        <f t="shared" si="9"/>
        <v>8.498458770197395</v>
      </c>
      <c r="E107">
        <f t="shared" si="7"/>
        <v>8.248458770197395</v>
      </c>
      <c r="F107">
        <v>8.498458770197395</v>
      </c>
      <c r="G107">
        <f t="shared" si="8"/>
        <v>8.748458770197395</v>
      </c>
    </row>
    <row r="108" spans="1:7" x14ac:dyDescent="0.25">
      <c r="A108">
        <v>690</v>
      </c>
      <c r="B108">
        <v>0.44804050419646568</v>
      </c>
      <c r="C108">
        <v>0.41667803380161345</v>
      </c>
      <c r="D108" s="5">
        <f t="shared" si="9"/>
        <v>8.0194984227367954</v>
      </c>
      <c r="E108">
        <f t="shared" si="7"/>
        <v>7.7694984227367954</v>
      </c>
      <c r="F108">
        <v>8.0194984227367954</v>
      </c>
      <c r="G108">
        <f t="shared" si="8"/>
        <v>8.2694984227367954</v>
      </c>
    </row>
    <row r="109" spans="1:7" x14ac:dyDescent="0.25">
      <c r="A109">
        <v>700</v>
      </c>
      <c r="B109">
        <v>0.45470862968228981</v>
      </c>
      <c r="C109">
        <v>0.42350082657952226</v>
      </c>
      <c r="D109" s="5">
        <f t="shared" si="9"/>
        <v>7.9513256447561957</v>
      </c>
      <c r="E109">
        <f t="shared" si="7"/>
        <v>7.7013256447561957</v>
      </c>
      <c r="F109">
        <v>7.9513256447561957</v>
      </c>
      <c r="G109">
        <f t="shared" si="8"/>
        <v>8.2013256447561957</v>
      </c>
    </row>
  </sheetData>
  <conditionalFormatting sqref="A14:A109">
    <cfRule type="cellIs" dxfId="3" priority="51" operator="equal">
      <formula>$B$7</formula>
    </cfRule>
    <cfRule type="cellIs" dxfId="2" priority="52" operator="equal">
      <formula>#REF!</formula>
    </cfRule>
    <cfRule type="cellIs" dxfId="1" priority="53" operator="equal">
      <formula>$B$7</formula>
    </cfRule>
  </conditionalFormatting>
  <conditionalFormatting sqref="A68">
    <cfRule type="cellIs" dxfId="0" priority="40" operator="equal">
      <formula>$B$7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Heston</dc:creator>
  <cp:lastModifiedBy>Steve Heston</cp:lastModifiedBy>
  <dcterms:created xsi:type="dcterms:W3CDTF">2021-09-30T01:37:40Z</dcterms:created>
  <dcterms:modified xsi:type="dcterms:W3CDTF">2023-10-18T12:36:55Z</dcterms:modified>
</cp:coreProperties>
</file>