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sha/Desktop/Resources/"/>
    </mc:Choice>
  </mc:AlternateContent>
  <xr:revisionPtr revIDLastSave="0" documentId="8_{7E5D6FBC-421D-274A-B2C8-136914618A5C}" xr6:coauthVersionLast="47" xr6:coauthVersionMax="47" xr10:uidLastSave="{00000000-0000-0000-0000-000000000000}"/>
  <bookViews>
    <workbookView xWindow="1720" yWindow="3140" windowWidth="30140" windowHeight="19320" activeTab="2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externalReferences>
    <externalReference r:id="rId4"/>
  </externalReferences>
  <calcPr calcId="191029"/>
  <pivotCaches>
    <pivotCache cacheId="1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3" l="1"/>
  <c r="C2" i="3"/>
  <c r="D2" i="3" a="1"/>
  <c r="D2" i="3" s="1"/>
  <c r="B3" i="3"/>
  <c r="C3" i="3"/>
  <c r="D3" i="3" a="1"/>
  <c r="D3" i="3" s="1"/>
  <c r="B4" i="3"/>
  <c r="C4" i="3"/>
  <c r="D4" i="3" a="1"/>
  <c r="D4" i="3" s="1"/>
  <c r="B5" i="3"/>
  <c r="C5" i="3"/>
  <c r="D5" i="3" a="1"/>
  <c r="D5" i="3" s="1"/>
  <c r="B6" i="3"/>
  <c r="C6" i="3"/>
  <c r="D6" i="3" a="1"/>
  <c r="D6" i="3" s="1"/>
  <c r="B7" i="3"/>
  <c r="C7" i="3"/>
  <c r="D7" i="3" a="1"/>
  <c r="D7" i="3" s="1"/>
  <c r="B8" i="3"/>
  <c r="E8" i="3" s="1"/>
  <c r="C8" i="3"/>
  <c r="D8" i="3" a="1"/>
  <c r="D8" i="3" s="1"/>
  <c r="B9" i="3"/>
  <c r="C9" i="3"/>
  <c r="D9" i="3" a="1"/>
  <c r="D9" i="3" s="1"/>
  <c r="B10" i="3"/>
  <c r="C10" i="3"/>
  <c r="D10" i="3" a="1"/>
  <c r="D10" i="3" s="1"/>
  <c r="B11" i="3"/>
  <c r="C11" i="3"/>
  <c r="D11" i="3" a="1"/>
  <c r="D11" i="3" s="1"/>
  <c r="B12" i="3"/>
  <c r="C12" i="3"/>
  <c r="D12" i="3" a="1"/>
  <c r="D12" i="3" s="1"/>
  <c r="B13" i="3"/>
  <c r="C13" i="3"/>
  <c r="D13" i="3" a="1"/>
  <c r="D13" i="3" s="1"/>
  <c r="Q4115" i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R4074" i="1"/>
  <c r="Q4074" i="1"/>
  <c r="P4074" i="1"/>
  <c r="O4074" i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R4069" i="1"/>
  <c r="Q4069" i="1"/>
  <c r="P4069" i="1"/>
  <c r="O4069" i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R4062" i="1"/>
  <c r="Q4062" i="1"/>
  <c r="P4062" i="1"/>
  <c r="O4062" i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R4037" i="1"/>
  <c r="Q4037" i="1"/>
  <c r="P4037" i="1"/>
  <c r="O4037" i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R4032" i="1"/>
  <c r="Q4032" i="1"/>
  <c r="P4032" i="1"/>
  <c r="O4032" i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R4010" i="1"/>
  <c r="Q4010" i="1"/>
  <c r="P4010" i="1"/>
  <c r="O4010" i="1"/>
  <c r="Q4009" i="1"/>
  <c r="P4009" i="1"/>
  <c r="O4009" i="1"/>
  <c r="R4009" i="1" s="1"/>
  <c r="Q4008" i="1"/>
  <c r="P4008" i="1"/>
  <c r="O4008" i="1"/>
  <c r="R4008" i="1" s="1"/>
  <c r="R4007" i="1"/>
  <c r="Q4007" i="1"/>
  <c r="P4007" i="1"/>
  <c r="O4007" i="1"/>
  <c r="Q4006" i="1"/>
  <c r="P4006" i="1"/>
  <c r="O4006" i="1"/>
  <c r="R4006" i="1" s="1"/>
  <c r="R4005" i="1"/>
  <c r="Q4005" i="1"/>
  <c r="P4005" i="1"/>
  <c r="O4005" i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R3943" i="1"/>
  <c r="Q3943" i="1"/>
  <c r="P3943" i="1"/>
  <c r="O3943" i="1"/>
  <c r="Q3942" i="1"/>
  <c r="P3942" i="1"/>
  <c r="O3942" i="1"/>
  <c r="R3942" i="1" s="1"/>
  <c r="R3941" i="1"/>
  <c r="Q3941" i="1"/>
  <c r="P3941" i="1"/>
  <c r="O3941" i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R3934" i="1"/>
  <c r="Q3934" i="1"/>
  <c r="P3934" i="1"/>
  <c r="O3934" i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R3882" i="1"/>
  <c r="Q3882" i="1"/>
  <c r="P3882" i="1"/>
  <c r="O3882" i="1"/>
  <c r="Q3881" i="1"/>
  <c r="P3881" i="1"/>
  <c r="O3881" i="1"/>
  <c r="R3881" i="1" s="1"/>
  <c r="Q3880" i="1"/>
  <c r="P3880" i="1"/>
  <c r="O3880" i="1"/>
  <c r="R3880" i="1" s="1"/>
  <c r="R3879" i="1"/>
  <c r="Q3879" i="1"/>
  <c r="P3879" i="1"/>
  <c r="O3879" i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R3845" i="1"/>
  <c r="Q3845" i="1"/>
  <c r="P3845" i="1"/>
  <c r="O3845" i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R3840" i="1"/>
  <c r="Q3840" i="1"/>
  <c r="P3840" i="1"/>
  <c r="O3840" i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R3813" i="1"/>
  <c r="Q3813" i="1"/>
  <c r="P3813" i="1"/>
  <c r="O3813" i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R3783" i="1"/>
  <c r="Q3783" i="1"/>
  <c r="P3783" i="1"/>
  <c r="O3783" i="1"/>
  <c r="Q3782" i="1"/>
  <c r="P3782" i="1"/>
  <c r="O3782" i="1"/>
  <c r="R3782" i="1" s="1"/>
  <c r="R3781" i="1"/>
  <c r="Q3781" i="1"/>
  <c r="P3781" i="1"/>
  <c r="O3781" i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R3776" i="1"/>
  <c r="Q3776" i="1"/>
  <c r="P3776" i="1"/>
  <c r="O3776" i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R3751" i="1"/>
  <c r="Q3751" i="1"/>
  <c r="P3751" i="1"/>
  <c r="O3751" i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R3719" i="1"/>
  <c r="Q3719" i="1"/>
  <c r="P3719" i="1"/>
  <c r="O3719" i="1"/>
  <c r="Q3718" i="1"/>
  <c r="P3718" i="1"/>
  <c r="O3718" i="1"/>
  <c r="R3718" i="1" s="1"/>
  <c r="R3717" i="1"/>
  <c r="Q3717" i="1"/>
  <c r="P3717" i="1"/>
  <c r="O3717" i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R3712" i="1"/>
  <c r="Q3712" i="1"/>
  <c r="P3712" i="1"/>
  <c r="O3712" i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R3678" i="1"/>
  <c r="Q3678" i="1"/>
  <c r="P3678" i="1"/>
  <c r="O3678" i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R3655" i="1"/>
  <c r="Q3655" i="1"/>
  <c r="P3655" i="1"/>
  <c r="O3655" i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R3626" i="1"/>
  <c r="Q3626" i="1"/>
  <c r="P3626" i="1"/>
  <c r="O3626" i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R3614" i="1"/>
  <c r="Q3614" i="1"/>
  <c r="P3614" i="1"/>
  <c r="O3614" i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R3589" i="1"/>
  <c r="Q3589" i="1"/>
  <c r="P3589" i="1"/>
  <c r="O3589" i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R3576" i="1"/>
  <c r="Q3576" i="1"/>
  <c r="P3576" i="1"/>
  <c r="O3576" i="1"/>
  <c r="Q3575" i="1"/>
  <c r="P3575" i="1"/>
  <c r="O3575" i="1"/>
  <c r="R3575" i="1" s="1"/>
  <c r="Q3574" i="1"/>
  <c r="P3574" i="1"/>
  <c r="O3574" i="1"/>
  <c r="R3574" i="1" s="1"/>
  <c r="R3573" i="1"/>
  <c r="Q3573" i="1"/>
  <c r="P3573" i="1"/>
  <c r="O3573" i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R3544" i="1"/>
  <c r="Q3544" i="1"/>
  <c r="P3544" i="1"/>
  <c r="O3544" i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R3519" i="1"/>
  <c r="Q3519" i="1"/>
  <c r="P3519" i="1"/>
  <c r="O3519" i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R3514" i="1"/>
  <c r="Q3514" i="1"/>
  <c r="P3514" i="1"/>
  <c r="O3514" i="1"/>
  <c r="Q3513" i="1"/>
  <c r="P3513" i="1"/>
  <c r="O3513" i="1"/>
  <c r="R3513" i="1" s="1"/>
  <c r="R3512" i="1"/>
  <c r="Q3512" i="1"/>
  <c r="P3512" i="1"/>
  <c r="O3512" i="1"/>
  <c r="Q3511" i="1"/>
  <c r="P3511" i="1"/>
  <c r="O3511" i="1"/>
  <c r="R3511" i="1" s="1"/>
  <c r="Q3510" i="1"/>
  <c r="P3510" i="1"/>
  <c r="O3510" i="1"/>
  <c r="R3510" i="1" s="1"/>
  <c r="R3509" i="1"/>
  <c r="Q3509" i="1"/>
  <c r="P3509" i="1"/>
  <c r="O3509" i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R3502" i="1"/>
  <c r="Q3502" i="1"/>
  <c r="P3502" i="1"/>
  <c r="O3502" i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R3495" i="1"/>
  <c r="Q3495" i="1"/>
  <c r="P3495" i="1"/>
  <c r="O3495" i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R3487" i="1"/>
  <c r="Q3487" i="1"/>
  <c r="P3487" i="1"/>
  <c r="O3487" i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R3480" i="1"/>
  <c r="Q3480" i="1"/>
  <c r="P3480" i="1"/>
  <c r="O3480" i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R3466" i="1"/>
  <c r="Q3466" i="1"/>
  <c r="P3466" i="1"/>
  <c r="O3466" i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R3430" i="1"/>
  <c r="Q3430" i="1"/>
  <c r="P3430" i="1"/>
  <c r="O3430" i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R3418" i="1"/>
  <c r="Q3418" i="1"/>
  <c r="P3418" i="1"/>
  <c r="O3418" i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R3404" i="1"/>
  <c r="Q3404" i="1"/>
  <c r="P3404" i="1"/>
  <c r="O3404" i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R3389" i="1"/>
  <c r="Q3389" i="1"/>
  <c r="P3389" i="1"/>
  <c r="O3389" i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R3379" i="1"/>
  <c r="Q3379" i="1"/>
  <c r="P3379" i="1"/>
  <c r="O3379" i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R3366" i="1"/>
  <c r="Q3366" i="1"/>
  <c r="P3366" i="1"/>
  <c r="O3366" i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R3354" i="1"/>
  <c r="Q3354" i="1"/>
  <c r="P3354" i="1"/>
  <c r="O3354" i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R3340" i="1"/>
  <c r="Q3340" i="1"/>
  <c r="P3340" i="1"/>
  <c r="O3340" i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R3325" i="1"/>
  <c r="Q3325" i="1"/>
  <c r="P3325" i="1"/>
  <c r="O3325" i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R3315" i="1"/>
  <c r="Q3315" i="1"/>
  <c r="P3315" i="1"/>
  <c r="O3315" i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R3302" i="1"/>
  <c r="Q3302" i="1"/>
  <c r="P3302" i="1"/>
  <c r="O3302" i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R3290" i="1"/>
  <c r="Q3290" i="1"/>
  <c r="P3290" i="1"/>
  <c r="O3290" i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R3276" i="1"/>
  <c r="Q3276" i="1"/>
  <c r="P3276" i="1"/>
  <c r="O3276" i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R3261" i="1"/>
  <c r="Q3261" i="1"/>
  <c r="P3261" i="1"/>
  <c r="O3261" i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R3251" i="1"/>
  <c r="Q3251" i="1"/>
  <c r="P3251" i="1"/>
  <c r="O3251" i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R3238" i="1"/>
  <c r="Q3238" i="1"/>
  <c r="P3238" i="1"/>
  <c r="O3238" i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R3226" i="1"/>
  <c r="Q3226" i="1"/>
  <c r="P3226" i="1"/>
  <c r="O3226" i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R3212" i="1"/>
  <c r="Q3212" i="1"/>
  <c r="P3212" i="1"/>
  <c r="O3212" i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R3197" i="1"/>
  <c r="Q3197" i="1"/>
  <c r="P3197" i="1"/>
  <c r="O3197" i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R3187" i="1"/>
  <c r="Q3187" i="1"/>
  <c r="P3187" i="1"/>
  <c r="O3187" i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R3174" i="1"/>
  <c r="Q3174" i="1"/>
  <c r="P3174" i="1"/>
  <c r="O3174" i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R3162" i="1"/>
  <c r="Q3162" i="1"/>
  <c r="P3162" i="1"/>
  <c r="O3162" i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R3133" i="1"/>
  <c r="Q3133" i="1"/>
  <c r="P3133" i="1"/>
  <c r="O3133" i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R3123" i="1"/>
  <c r="Q3123" i="1"/>
  <c r="P3123" i="1"/>
  <c r="O3123" i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R3110" i="1"/>
  <c r="Q3110" i="1"/>
  <c r="P3110" i="1"/>
  <c r="O3110" i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R3076" i="1"/>
  <c r="Q3076" i="1"/>
  <c r="P3076" i="1"/>
  <c r="O3076" i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R3059" i="1"/>
  <c r="Q3059" i="1"/>
  <c r="P3059" i="1"/>
  <c r="O3059" i="1"/>
  <c r="Q3058" i="1"/>
  <c r="P3058" i="1"/>
  <c r="O3058" i="1"/>
  <c r="R3058" i="1" s="1"/>
  <c r="R3057" i="1"/>
  <c r="Q3057" i="1"/>
  <c r="P3057" i="1"/>
  <c r="O3057" i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R3050" i="1"/>
  <c r="Q3050" i="1"/>
  <c r="P3050" i="1"/>
  <c r="O3050" i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R3037" i="1"/>
  <c r="Q3037" i="1"/>
  <c r="P3037" i="1"/>
  <c r="O3037" i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R3019" i="1"/>
  <c r="Q3019" i="1"/>
  <c r="P3019" i="1"/>
  <c r="O3019" i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R2989" i="1"/>
  <c r="Q2989" i="1"/>
  <c r="P2989" i="1"/>
  <c r="O2989" i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R2982" i="1"/>
  <c r="Q2982" i="1"/>
  <c r="P2982" i="1"/>
  <c r="O2982" i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R2974" i="1"/>
  <c r="Q2974" i="1"/>
  <c r="P2974" i="1"/>
  <c r="O2974" i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R2961" i="1"/>
  <c r="Q2961" i="1"/>
  <c r="P2961" i="1"/>
  <c r="O2961" i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R2956" i="1"/>
  <c r="Q2956" i="1"/>
  <c r="P2956" i="1"/>
  <c r="O2956" i="1"/>
  <c r="Q2955" i="1"/>
  <c r="P2955" i="1"/>
  <c r="O2955" i="1"/>
  <c r="R2955" i="1" s="1"/>
  <c r="R2954" i="1"/>
  <c r="Q2954" i="1"/>
  <c r="P2954" i="1"/>
  <c r="O2954" i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R2900" i="1"/>
  <c r="Q2900" i="1"/>
  <c r="P2900" i="1"/>
  <c r="O2900" i="1"/>
  <c r="Q2899" i="1"/>
  <c r="P2899" i="1"/>
  <c r="O2899" i="1"/>
  <c r="R2899" i="1" s="1"/>
  <c r="R2898" i="1"/>
  <c r="Q2898" i="1"/>
  <c r="P2898" i="1"/>
  <c r="O2898" i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R2882" i="1"/>
  <c r="Q2882" i="1"/>
  <c r="P2882" i="1"/>
  <c r="O2882" i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R2841" i="1"/>
  <c r="Q2841" i="1"/>
  <c r="P2841" i="1"/>
  <c r="O2841" i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R2836" i="1"/>
  <c r="Q2836" i="1"/>
  <c r="P2836" i="1"/>
  <c r="O2836" i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R2811" i="1"/>
  <c r="Q2811" i="1"/>
  <c r="P2811" i="1"/>
  <c r="O2811" i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R2779" i="1"/>
  <c r="Q2779" i="1"/>
  <c r="P2779" i="1"/>
  <c r="O2779" i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R2713" i="1"/>
  <c r="Q2713" i="1"/>
  <c r="P2713" i="1"/>
  <c r="O2713" i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R2708" i="1"/>
  <c r="Q2708" i="1"/>
  <c r="P2708" i="1"/>
  <c r="O2708" i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R2683" i="1"/>
  <c r="Q2683" i="1"/>
  <c r="P2683" i="1"/>
  <c r="O2683" i="1"/>
  <c r="Q2682" i="1"/>
  <c r="P2682" i="1"/>
  <c r="O2682" i="1"/>
  <c r="R2682" i="1" s="1"/>
  <c r="R2681" i="1"/>
  <c r="Q2681" i="1"/>
  <c r="P2681" i="1"/>
  <c r="O2681" i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R2676" i="1"/>
  <c r="Q2676" i="1"/>
  <c r="P2676" i="1"/>
  <c r="O2676" i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R2585" i="1"/>
  <c r="Q2585" i="1"/>
  <c r="P2585" i="1"/>
  <c r="O2585" i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R2580" i="1"/>
  <c r="Q2580" i="1"/>
  <c r="P2580" i="1"/>
  <c r="O2580" i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R2555" i="1"/>
  <c r="Q2555" i="1"/>
  <c r="P2555" i="1"/>
  <c r="O2555" i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R2523" i="1"/>
  <c r="Q2523" i="1"/>
  <c r="P2523" i="1"/>
  <c r="O2523" i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R2366" i="1"/>
  <c r="Q2366" i="1"/>
  <c r="P2366" i="1"/>
  <c r="O2366" i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R2356" i="1"/>
  <c r="Q2356" i="1"/>
  <c r="P2356" i="1"/>
  <c r="O2356" i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R2334" i="1"/>
  <c r="Q2334" i="1"/>
  <c r="P2334" i="1"/>
  <c r="O2334" i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R2324" i="1"/>
  <c r="Q2324" i="1"/>
  <c r="P2324" i="1"/>
  <c r="O2324" i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R2299" i="1"/>
  <c r="Q2299" i="1"/>
  <c r="P2299" i="1"/>
  <c r="O2299" i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R2267" i="1"/>
  <c r="Q2267" i="1"/>
  <c r="P2267" i="1"/>
  <c r="O2267" i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R2238" i="1"/>
  <c r="Q2238" i="1"/>
  <c r="P2238" i="1"/>
  <c r="O2238" i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R2228" i="1"/>
  <c r="Q2228" i="1"/>
  <c r="P2228" i="1"/>
  <c r="O2228" i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R2171" i="1"/>
  <c r="Q2171" i="1"/>
  <c r="P2171" i="1"/>
  <c r="O2171" i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R2110" i="1"/>
  <c r="Q2110" i="1"/>
  <c r="P2110" i="1"/>
  <c r="O2110" i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R2100" i="1"/>
  <c r="Q2100" i="1"/>
  <c r="P2100" i="1"/>
  <c r="O2100" i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R2078" i="1"/>
  <c r="Q2078" i="1"/>
  <c r="P2078" i="1"/>
  <c r="O2078" i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R2068" i="1"/>
  <c r="Q2068" i="1"/>
  <c r="P2068" i="1"/>
  <c r="O2068" i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R2043" i="1"/>
  <c r="Q2043" i="1"/>
  <c r="P2043" i="1"/>
  <c r="O2043" i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R2011" i="1"/>
  <c r="Q2011" i="1"/>
  <c r="P2011" i="1"/>
  <c r="O2011" i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R1982" i="1"/>
  <c r="Q1982" i="1"/>
  <c r="P1982" i="1"/>
  <c r="O1982" i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R1972" i="1"/>
  <c r="Q1972" i="1"/>
  <c r="P1972" i="1"/>
  <c r="O1972" i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R1915" i="1"/>
  <c r="Q1915" i="1"/>
  <c r="P1915" i="1"/>
  <c r="O1915" i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R1851" i="1"/>
  <c r="Q1851" i="1"/>
  <c r="P1851" i="1"/>
  <c r="O1851" i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R1846" i="1"/>
  <c r="Q1846" i="1"/>
  <c r="P1846" i="1"/>
  <c r="O1846" i="1"/>
  <c r="Q1845" i="1"/>
  <c r="P1845" i="1"/>
  <c r="O1845" i="1"/>
  <c r="R1845" i="1" s="1"/>
  <c r="R1844" i="1"/>
  <c r="Q1844" i="1"/>
  <c r="P1844" i="1"/>
  <c r="O1844" i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R1814" i="1"/>
  <c r="Q1814" i="1"/>
  <c r="P1814" i="1"/>
  <c r="O1814" i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R1805" i="1"/>
  <c r="Q1805" i="1"/>
  <c r="P1805" i="1"/>
  <c r="O1805" i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R1792" i="1"/>
  <c r="Q1792" i="1"/>
  <c r="P1792" i="1"/>
  <c r="O1792" i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R1787" i="1"/>
  <c r="Q1787" i="1"/>
  <c r="P1787" i="1"/>
  <c r="O1787" i="1"/>
  <c r="Q1786" i="1"/>
  <c r="P1786" i="1"/>
  <c r="O1786" i="1"/>
  <c r="R1786" i="1" s="1"/>
  <c r="R1785" i="1"/>
  <c r="Q1785" i="1"/>
  <c r="P1785" i="1"/>
  <c r="O1785" i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R1741" i="1"/>
  <c r="Q1741" i="1"/>
  <c r="P1741" i="1"/>
  <c r="O1741" i="1"/>
  <c r="Q1740" i="1"/>
  <c r="P1740" i="1"/>
  <c r="O1740" i="1"/>
  <c r="R1740" i="1" s="1"/>
  <c r="R1739" i="1"/>
  <c r="Q1739" i="1"/>
  <c r="P1739" i="1"/>
  <c r="O1739" i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R1734" i="1"/>
  <c r="Q1734" i="1"/>
  <c r="P1734" i="1"/>
  <c r="O1734" i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R1721" i="1"/>
  <c r="Q1721" i="1"/>
  <c r="P1721" i="1"/>
  <c r="O1721" i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R1711" i="1"/>
  <c r="Q1711" i="1"/>
  <c r="P1711" i="1"/>
  <c r="O1711" i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R1696" i="1"/>
  <c r="Q1696" i="1"/>
  <c r="P1696" i="1"/>
  <c r="O1696" i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R1678" i="1"/>
  <c r="Q1678" i="1"/>
  <c r="P1678" i="1"/>
  <c r="O1678" i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R1673" i="1"/>
  <c r="Q1673" i="1"/>
  <c r="P1673" i="1"/>
  <c r="O1673" i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R1624" i="1"/>
  <c r="Q1624" i="1"/>
  <c r="P1624" i="1"/>
  <c r="O1624" i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R1592" i="1"/>
  <c r="Q1592" i="1"/>
  <c r="P1592" i="1"/>
  <c r="O1592" i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R1569" i="1"/>
  <c r="Q1569" i="1"/>
  <c r="P1569" i="1"/>
  <c r="O1569" i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R1537" i="1"/>
  <c r="Q1537" i="1"/>
  <c r="P1537" i="1"/>
  <c r="O1537" i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R1530" i="1"/>
  <c r="Q1530" i="1"/>
  <c r="P1530" i="1"/>
  <c r="O1530" i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R1514" i="1"/>
  <c r="Q1514" i="1"/>
  <c r="P1514" i="1"/>
  <c r="O1514" i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R1488" i="1"/>
  <c r="Q1488" i="1"/>
  <c r="P1488" i="1"/>
  <c r="O1488" i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R1473" i="1"/>
  <c r="Q1473" i="1"/>
  <c r="P1473" i="1"/>
  <c r="O1473" i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R1450" i="1"/>
  <c r="Q1450" i="1"/>
  <c r="P1450" i="1"/>
  <c r="O1450" i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R1440" i="1"/>
  <c r="Q1440" i="1"/>
  <c r="P1440" i="1"/>
  <c r="O1440" i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R1424" i="1"/>
  <c r="Q1424" i="1"/>
  <c r="P1424" i="1"/>
  <c r="O1424" i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R1409" i="1"/>
  <c r="Q1409" i="1"/>
  <c r="P1409" i="1"/>
  <c r="O1409" i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R1386" i="1"/>
  <c r="Q1386" i="1"/>
  <c r="P1386" i="1"/>
  <c r="O1386" i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R1376" i="1"/>
  <c r="Q1376" i="1"/>
  <c r="P1376" i="1"/>
  <c r="O1376" i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R1345" i="1"/>
  <c r="Q1345" i="1"/>
  <c r="P1345" i="1"/>
  <c r="O1345" i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R1322" i="1"/>
  <c r="Q1322" i="1"/>
  <c r="P1322" i="1"/>
  <c r="O1322" i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R1281" i="1"/>
  <c r="Q1281" i="1"/>
  <c r="P1281" i="1"/>
  <c r="O1281" i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R1258" i="1"/>
  <c r="Q1258" i="1"/>
  <c r="P1258" i="1"/>
  <c r="O1258" i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R1249" i="1"/>
  <c r="Q1249" i="1"/>
  <c r="P1249" i="1"/>
  <c r="O1249" i="1"/>
  <c r="R1248" i="1"/>
  <c r="Q1248" i="1"/>
  <c r="P1248" i="1"/>
  <c r="O1248" i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R1232" i="1"/>
  <c r="Q1232" i="1"/>
  <c r="P1232" i="1"/>
  <c r="O1232" i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R1168" i="1"/>
  <c r="Q1168" i="1"/>
  <c r="P1168" i="1"/>
  <c r="O1168" i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R993" i="1"/>
  <c r="Q993" i="1"/>
  <c r="P993" i="1"/>
  <c r="O993" i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R977" i="1"/>
  <c r="Q977" i="1"/>
  <c r="P977" i="1"/>
  <c r="O977" i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R967" i="1"/>
  <c r="Q967" i="1"/>
  <c r="P967" i="1"/>
  <c r="O967" i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R929" i="1"/>
  <c r="Q929" i="1"/>
  <c r="P929" i="1"/>
  <c r="O929" i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R912" i="1"/>
  <c r="Q912" i="1"/>
  <c r="P912" i="1"/>
  <c r="O912" i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R890" i="1"/>
  <c r="Q890" i="1"/>
  <c r="P890" i="1"/>
  <c r="O890" i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R874" i="1"/>
  <c r="Q874" i="1"/>
  <c r="P874" i="1"/>
  <c r="O874" i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R864" i="1"/>
  <c r="Q864" i="1"/>
  <c r="P864" i="1"/>
  <c r="O864" i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R826" i="1"/>
  <c r="Q826" i="1"/>
  <c r="P826" i="1"/>
  <c r="O826" i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R810" i="1"/>
  <c r="Q810" i="1"/>
  <c r="P810" i="1"/>
  <c r="O810" i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R800" i="1"/>
  <c r="Q800" i="1"/>
  <c r="P800" i="1"/>
  <c r="O800" i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R769" i="1"/>
  <c r="Q769" i="1"/>
  <c r="P769" i="1"/>
  <c r="O769" i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R746" i="1"/>
  <c r="Q746" i="1"/>
  <c r="P746" i="1"/>
  <c r="O746" i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R698" i="1"/>
  <c r="Q698" i="1"/>
  <c r="P698" i="1"/>
  <c r="O698" i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R677" i="1"/>
  <c r="Q677" i="1"/>
  <c r="P677" i="1"/>
  <c r="O677" i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R672" i="1"/>
  <c r="Q672" i="1"/>
  <c r="P672" i="1"/>
  <c r="O672" i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R641" i="1"/>
  <c r="Q641" i="1"/>
  <c r="P641" i="1"/>
  <c r="O641" i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R608" i="1"/>
  <c r="Q608" i="1"/>
  <c r="P608" i="1"/>
  <c r="O608" i="1"/>
  <c r="Q607" i="1"/>
  <c r="P607" i="1"/>
  <c r="O607" i="1"/>
  <c r="R607" i="1" s="1"/>
  <c r="Q606" i="1"/>
  <c r="P606" i="1"/>
  <c r="O606" i="1"/>
  <c r="R606" i="1" s="1"/>
  <c r="Q605" i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R577" i="1"/>
  <c r="Q577" i="1"/>
  <c r="P577" i="1"/>
  <c r="O577" i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R481" i="1"/>
  <c r="Q481" i="1"/>
  <c r="P481" i="1"/>
  <c r="O481" i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R453" i="1"/>
  <c r="Q453" i="1"/>
  <c r="P453" i="1"/>
  <c r="O453" i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R398" i="1"/>
  <c r="Q398" i="1"/>
  <c r="P398" i="1"/>
  <c r="O398" i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R286" i="1"/>
  <c r="Q286" i="1"/>
  <c r="P286" i="1"/>
  <c r="O286" i="1"/>
  <c r="Q285" i="1"/>
  <c r="P285" i="1"/>
  <c r="O285" i="1"/>
  <c r="R285" i="1" s="1"/>
  <c r="Q284" i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R216" i="1"/>
  <c r="Q216" i="1"/>
  <c r="P216" i="1"/>
  <c r="O216" i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  <c r="R2" i="1" s="1"/>
  <c r="E12" i="3" l="1"/>
  <c r="G12" i="3" s="1"/>
  <c r="E7" i="3"/>
  <c r="H7" i="3" s="1"/>
  <c r="E4" i="3"/>
  <c r="G4" i="3" s="1"/>
  <c r="E13" i="3"/>
  <c r="G13" i="3" s="1"/>
  <c r="E5" i="3"/>
  <c r="G5" i="3" s="1"/>
  <c r="H6" i="3"/>
  <c r="E9" i="3"/>
  <c r="H9" i="3" s="1"/>
  <c r="H8" i="3"/>
  <c r="E6" i="3"/>
  <c r="F6" i="3" s="1"/>
  <c r="H13" i="3"/>
  <c r="E11" i="3"/>
  <c r="H11" i="3" s="1"/>
  <c r="G8" i="3"/>
  <c r="H5" i="3"/>
  <c r="E3" i="3"/>
  <c r="G3" i="3" s="1"/>
  <c r="H12" i="3"/>
  <c r="E10" i="3"/>
  <c r="H10" i="3" s="1"/>
  <c r="G7" i="3"/>
  <c r="E2" i="3"/>
  <c r="G2" i="3" s="1"/>
  <c r="F13" i="3"/>
  <c r="F12" i="3"/>
  <c r="F8" i="3"/>
  <c r="F5" i="3"/>
  <c r="H4" i="3" l="1"/>
  <c r="F4" i="3"/>
  <c r="F7" i="3"/>
  <c r="F9" i="3"/>
  <c r="F2" i="3"/>
  <c r="H2" i="3"/>
  <c r="G11" i="3"/>
  <c r="G6" i="3"/>
  <c r="H3" i="3"/>
  <c r="F10" i="3"/>
  <c r="F3" i="3"/>
  <c r="F11" i="3"/>
  <c r="G10" i="3"/>
  <c r="G9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<sst xmlns="http://schemas.openxmlformats.org/spreadsheetml/2006/main" count="24744" uniqueCount="8350">
  <si>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</si>
  <si>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</si>
  <si>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</si>
  <si>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</si>
  <si>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</si>
  <si>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</si>
  <si>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</si>
  <si>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</si>
  <si>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</si>
  <si>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</si>
  <si>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</si>
  <si>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</si>
  <si>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</si>
  <si>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</si>
  <si>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</si>
  <si>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</si>
  <si>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</si>
  <si>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</si>
  <si>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</si>
  <si>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</si>
  <si>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</si>
  <si>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</si>
  <si>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</si>
  <si>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</si>
  <si>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</si>
  <si>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</si>
  <si>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</si>
  <si>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</si>
  <si>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</si>
  <si>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</si>
  <si>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</si>
  <si>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</si>
  <si>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</si>
  <si>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</si>
  <si>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</si>
  <si>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</si>
  <si>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</si>
  <si>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</si>
  <si>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</si>
  <si>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</si>
  <si>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</si>
  <si>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</si>
  <si>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</si>
  <si>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</si>
  <si>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</si>
  <si>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</si>
  <si>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</si>
  <si>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</si>
  <si>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</si>
  <si>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</si>
  <si>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</si>
  <si>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</si>
  <si>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</si>
  <si>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</si>
  <si>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</si>
  <si>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</si>
  <si>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</si>
  <si>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</si>
  <si>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</si>
  <si>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</si>
  <si>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</si>
  <si>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</si>
  <si>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</si>
  <si>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</si>
  <si>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</si>
  <si>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</si>
  <si>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</si>
  <si>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</si>
  <si>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</si>
  <si>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</si>
  <si>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</si>
  <si>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</si>
  <si>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</si>
  <si>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</si>
  <si>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</si>
  <si>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</si>
  <si>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</si>
  <si>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</si>
  <si>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</si>
  <si>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</si>
  <si>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</si>
  <si>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</si>
  <si>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</si>
  <si>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</si>
  <si>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</si>
  <si>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</si>
  <si>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</si>
  <si>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</si>
  <si>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</si>
  <si>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</si>
  <si>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</si>
  <si>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</si>
  <si>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</si>
  <si>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</si>
  <si>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</si>
  <si>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</si>
  <si>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</si>
  <si>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</si>
  <si>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</si>
  <si>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</si>
  <si>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</si>
  <si>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</si>
  <si>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</si>
  <si>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</si>
  <si>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</si>
  <si>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</si>
  <si>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</si>
  <si>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</si>
  <si>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</si>
  <si>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</si>
  <si>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</si>
  <si>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</si>
  <si>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</si>
  <si>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</si>
  <si>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</si>
  <si>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</si>
  <si>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</si>
  <si>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</si>
  <si>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</si>
  <si>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</si>
  <si>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</si>
  <si>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</si>
  <si>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</si>
  <si>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</si>
  <si>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</si>
  <si>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</si>
  <si>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</si>
  <si>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</si>
  <si>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</si>
  <si>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</si>
  <si>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</si>
  <si>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</si>
  <si>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</si>
  <si>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</si>
  <si>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</si>
  <si>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</si>
  <si>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</si>
  <si>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</si>
  <si>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</si>
  <si>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</si>
  <si>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</si>
  <si>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</si>
  <si>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</si>
  <si>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</si>
  <si>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</si>
  <si>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</si>
  <si>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</si>
  <si>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</si>
  <si>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</si>
  <si>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</si>
  <si>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</si>
  <si>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</si>
  <si>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</si>
  <si>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</si>
  <si>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</si>
  <si>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</si>
  <si>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</si>
  <si>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</si>
  <si>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</si>
  <si>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</si>
  <si>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</si>
  <si>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</si>
  <si>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</si>
  <si>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</si>
  <si>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</si>
  <si>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</si>
  <si>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</si>
  <si>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</si>
  <si>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</si>
  <si>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</si>
  <si>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</si>
  <si>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</si>
  <si>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</si>
  <si>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</si>
  <si>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</si>
  <si>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</si>
  <si>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</si>
  <si>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</si>
  <si>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</si>
  <si>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</si>
  <si>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</si>
  <si>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</si>
  <si>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</si>
  <si>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</si>
  <si>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</si>
  <si>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</si>
  <si>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</si>
  <si>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</si>
  <si>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</si>
  <si>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</si>
  <si>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</si>
  <si>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</si>
  <si>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</si>
  <si>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</si>
  <si>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</si>
  <si>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</si>
  <si>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</si>
  <si>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</si>
  <si>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</si>
  <si>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</si>
  <si>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</si>
  <si>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</si>
  <si>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</si>
  <si>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</si>
  <si>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</si>
  <si>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</si>
  <si>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</si>
  <si>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</si>
  <si>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</si>
  <si>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</si>
  <si>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</si>
  <si>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</si>
  <si>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</si>
  <si>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</si>
  <si>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</si>
  <si>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</si>
  <si>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</si>
  <si>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</si>
  <si>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</si>
  <si>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</si>
  <si>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</si>
  <si>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</si>
  <si>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</si>
  <si>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</si>
  <si>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</si>
  <si>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</si>
  <si>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</si>
  <si>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</si>
  <si>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</si>
  <si>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</si>
  <si>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</si>
  <si>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</si>
  <si>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</si>
  <si>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</si>
  <si>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</si>
  <si>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</si>
  <si>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</si>
  <si>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</si>
  <si>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</si>
  <si>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</si>
  <si>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</si>
  <si>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</si>
  <si>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</si>
  <si>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</si>
  <si>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</si>
  <si>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</si>
  <si>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</si>
  <si>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</si>
  <si>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</si>
  <si>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</si>
  <si>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</si>
  <si>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</si>
  <si>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</si>
  <si>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</si>
  <si>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</si>
  <si>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</si>
  <si>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</si>
  <si>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</si>
  <si>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</si>
  <si>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</si>
  <si>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</si>
  <si>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</si>
  <si>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</si>
  <si>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</si>
  <si>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</si>
  <si>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</si>
  <si>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</si>
  <si>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</si>
  <si>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</si>
  <si>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</si>
  <si>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</si>
  <si>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</si>
  <si>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</si>
  <si>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</si>
  <si>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</si>
  <si>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</si>
  <si>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</si>
  <si>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</si>
  <si>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</si>
  <si>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</si>
  <si>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</si>
  <si>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</si>
  <si>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</si>
  <si>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</si>
  <si>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</si>
  <si>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</si>
  <si>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</si>
  <si>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</si>
  <si>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</si>
  <si>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</si>
  <si>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</si>
  <si>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</si>
  <si>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</si>
  <si>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</si>
  <si>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</si>
  <si>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</si>
  <si>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</si>
  <si>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</si>
  <si>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</si>
  <si>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</si>
  <si>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</si>
  <si>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</si>
  <si>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</si>
  <si>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</si>
  <si>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</si>
  <si>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</si>
  <si>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</si>
  <si>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</si>
  <si>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</si>
  <si>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</si>
  <si>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</si>
  <si>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</si>
  <si>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</si>
  <si>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</si>
  <si>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</si>
  <si>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</si>
  <si>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</si>
  <si>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</si>
  <si>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</si>
  <si>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</si>
  <si>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</si>
  <si>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</si>
  <si>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</si>
  <si>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</si>
  <si>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</si>
  <si>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</si>
  <si>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</si>
  <si>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</si>
  <si>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</si>
  <si>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</si>
  <si>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</si>
  <si>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</si>
  <si>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</si>
  <si>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</si>
  <si>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</si>
  <si>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</si>
  <si>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</si>
  <si>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</si>
  <si>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</si>
  <si>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</si>
  <si>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</si>
  <si>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</si>
  <si>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</si>
  <si>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</si>
  <si>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</si>
  <si>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</si>
  <si>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</si>
  <si>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</si>
  <si>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</si>
  <si>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</si>
  <si>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</si>
  <si>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</si>
  <si>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</si>
  <si>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</si>
  <si>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</si>
  <si>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</si>
  <si>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</si>
  <si>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</si>
  <si>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</si>
  <si>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</si>
  <si>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</si>
  <si>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</si>
  <si>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</si>
  <si>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</si>
  <si>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</si>
  <si>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</si>
  <si>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</si>
  <si>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</si>
  <si>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</si>
  <si>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</si>
  <si>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</si>
  <si>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</si>
  <si>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</si>
  <si>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</si>
  <si>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</si>
  <si>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</si>
  <si>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</si>
  <si>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</si>
  <si>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</si>
  <si>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</si>
  <si>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</si>
  <si>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</si>
  <si>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</si>
  <si>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</si>
  <si>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</si>
  <si>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</si>
  <si>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</si>
  <si>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</si>
  <si>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</si>
  <si>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</si>
  <si>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</si>
  <si>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</si>
  <si>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</si>
  <si>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</si>
  <si>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</si>
  <si>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</si>
  <si>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</si>
  <si>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</si>
  <si>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</si>
  <si>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</si>
  <si>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</si>
  <si>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</si>
  <si>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</si>
  <si>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</si>
  <si>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</si>
  <si>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</si>
  <si>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</si>
  <si>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</si>
  <si>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</si>
  <si>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</si>
  <si>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</si>
  <si>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</si>
  <si>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</si>
  <si>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</si>
  <si>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</si>
  <si>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</si>
  <si>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</si>
  <si>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</si>
  <si>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</si>
  <si>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</si>
  <si>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</si>
  <si>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</si>
  <si>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</si>
  <si>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</si>
  <si>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</si>
  <si>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</si>
  <si>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</si>
  <si>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</si>
  <si>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</si>
  <si>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</si>
  <si>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</si>
  <si>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</si>
  <si>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</si>
  <si>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</si>
  <si>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</si>
  <si>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</si>
  <si>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</si>
  <si>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</si>
  <si>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</si>
  <si>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</si>
  <si>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</si>
  <si>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</si>
  <si>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</si>
  <si>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</si>
  <si>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</si>
  <si>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</si>
  <si>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</si>
  <si>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</si>
  <si>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</si>
  <si>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</si>
  <si>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</si>
  <si>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</si>
  <si>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</si>
  <si>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</si>
  <si>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</si>
  <si>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</si>
  <si>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</si>
  <si>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</si>
  <si>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</si>
  <si>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</si>
  <si>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</si>
  <si>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</si>
  <si>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</si>
  <si>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</si>
  <si>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</si>
  <si>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</si>
  <si>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</si>
  <si>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</si>
  <si>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</si>
  <si>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</si>
  <si>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</si>
  <si>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</si>
  <si>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</si>
  <si>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</si>
  <si>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</si>
  <si>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</si>
  <si>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</si>
  <si>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</si>
  <si>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</si>
  <si>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</si>
  <si>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</si>
  <si>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</si>
  <si>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</si>
  <si>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</si>
  <si>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</si>
  <si>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</si>
  <si>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</si>
  <si>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</si>
  <si>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</si>
  <si>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</si>
  <si>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</si>
  <si>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</si>
  <si>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</si>
  <si>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</si>
  <si>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</si>
  <si>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</si>
  <si>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</si>
  <si>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</si>
  <si>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</si>
  <si>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</si>
  <si>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</si>
  <si>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</si>
  <si>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</si>
  <si>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</si>
  <si>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</si>
  <si>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</si>
  <si>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</si>
  <si>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</si>
  <si>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</si>
  <si>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</si>
  <si>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</si>
  <si>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</si>
  <si>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</si>
  <si>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</si>
  <si>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</si>
  <si>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</si>
  <si>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</si>
  <si>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</si>
  <si>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</si>
  <si>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</si>
  <si>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</si>
  <si>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</si>
  <si>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</si>
  <si>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</si>
  <si>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</si>
  <si>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</si>
  <si>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</si>
  <si>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</si>
  <si>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</si>
  <si>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</si>
  <si>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</si>
  <si>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</si>
  <si>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</si>
  <si>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</si>
  <si>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</si>
  <si>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</si>
  <si>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</si>
  <si>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</si>
  <si>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</si>
  <si>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</si>
  <si>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</si>
  <si>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</si>
  <si>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</si>
  <si>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</si>
  <si>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</si>
  <si>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</si>
  <si>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</si>
  <si>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</si>
  <si>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</si>
  <si>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</si>
  <si>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</si>
  <si>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</si>
  <si>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</si>
  <si>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</si>
  <si>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</si>
  <si>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</si>
  <si>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</si>
  <si>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</si>
  <si>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</si>
  <si>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</si>
  <si>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</si>
  <si>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</si>
  <si>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</si>
  <si>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</si>
  <si>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</si>
  <si>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</si>
  <si>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</si>
  <si>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</si>
  <si>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</si>
  <si>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</si>
  <si>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</si>
  <si>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</si>
  <si>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</si>
  <si>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</si>
  <si>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</si>
  <si>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</si>
  <si>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</si>
  <si>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</si>
  <si>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</si>
  <si>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</si>
  <si>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</si>
  <si>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</si>
  <si>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</si>
  <si>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</si>
  <si>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</si>
  <si>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</si>
  <si>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</si>
  <si>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</si>
  <si>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</si>
  <si>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</si>
  <si>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</si>
  <si>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</si>
  <si>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</si>
  <si>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</si>
  <si>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</si>
  <si>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</si>
  <si>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</si>
  <si>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</si>
  <si>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</si>
  <si>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</si>
  <si>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</si>
  <si>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</si>
  <si>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</si>
  <si>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</si>
  <si>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</si>
  <si>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</si>
  <si>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</si>
  <si>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</si>
  <si>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</si>
  <si>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</si>
  <si>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</si>
  <si>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</si>
  <si>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</si>
  <si>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</si>
  <si>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</si>
  <si>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</si>
  <si>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</si>
  <si>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</si>
  <si>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</si>
  <si>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</si>
  <si>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</si>
  <si>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</si>
  <si>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</si>
  <si>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</si>
  <si>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</si>
  <si>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</si>
  <si>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</si>
  <si>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</si>
  <si>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</si>
  <si>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</si>
  <si>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</si>
  <si>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</si>
  <si>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</si>
  <si>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</si>
  <si>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</si>
  <si>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</si>
  <si>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</si>
  <si>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</si>
  <si>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</si>
  <si>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</si>
  <si>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</si>
  <si>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</si>
  <si>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</si>
  <si>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</si>
  <si>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</si>
  <si>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</si>
  <si>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</si>
  <si>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</si>
  <si>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</si>
  <si>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</si>
  <si>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</si>
  <si>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</si>
  <si>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</si>
  <si>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</si>
  <si>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</si>
  <si>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</si>
  <si>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</si>
  <si>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</si>
  <si>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</si>
  <si>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</si>
  <si>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</si>
  <si>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</si>
  <si>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</si>
  <si>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</si>
  <si>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</si>
  <si>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</si>
  <si>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</si>
  <si>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</si>
  <si>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</si>
  <si>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</si>
  <si>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</si>
  <si>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</si>
  <si>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</si>
  <si>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</si>
  <si>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</si>
  <si>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</si>
  <si>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</si>
  <si>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</si>
  <si>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</si>
  <si>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</si>
  <si>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</si>
  <si>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</si>
  <si>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</si>
  <si>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</si>
  <si>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</si>
  <si>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</si>
  <si>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</si>
  <si>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</si>
  <si>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</si>
  <si>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</si>
  <si>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</si>
  <si>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</si>
  <si>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</si>
  <si>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</si>
  <si>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</si>
  <si>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</si>
  <si>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</si>
  <si>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</si>
  <si>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</si>
  <si>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</si>
  <si>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</si>
  <si>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</si>
  <si>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</si>
  <si>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</si>
  <si>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</si>
  <si>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</si>
  <si>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</si>
  <si>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</si>
  <si>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</si>
  <si>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</si>
  <si>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</si>
  <si>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</si>
  <si>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</si>
  <si>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</si>
  <si>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</si>
  <si>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</si>
  <si>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</si>
  <si>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</si>
  <si>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</si>
  <si>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</si>
  <si>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</si>
  <si>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</si>
  <si>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</si>
  <si>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</si>
  <si>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</si>
  <si>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</si>
  <si>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</si>
  <si>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</si>
  <si>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</si>
  <si>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</si>
  <si>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</si>
  <si>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</si>
  <si>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</si>
  <si>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</si>
  <si>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</si>
  <si>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</si>
  <si>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</si>
  <si>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</si>
  <si>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</si>
  <si>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</si>
  <si>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</si>
  <si>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</si>
  <si>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</si>
  <si>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</si>
  <si>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</si>
  <si>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</si>
  <si>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</si>
  <si>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</si>
  <si>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</si>
  <si>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</si>
  <si>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</si>
  <si>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</si>
  <si>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</si>
  <si>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</si>
  <si>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</si>
  <si>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</si>
  <si>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</si>
  <si>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</si>
  <si>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</si>
  <si>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</si>
  <si>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</si>
  <si>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</si>
  <si>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</si>
  <si>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</si>
  <si>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</si>
  <si>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</si>
  <si>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</si>
  <si>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</si>
  <si>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</si>
  <si>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</si>
  <si>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</si>
  <si>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</si>
  <si>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</si>
  <si>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</si>
  <si>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</si>
  <si>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</si>
  <si>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</si>
  <si>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</si>
  <si>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</si>
  <si>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</si>
  <si>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</si>
  <si>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</si>
  <si>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</si>
  <si>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</si>
  <si>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</si>
  <si>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</si>
  <si>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</si>
  <si>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</si>
  <si>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</si>
  <si>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</si>
  <si>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</si>
  <si>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</si>
  <si>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</si>
  <si>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</si>
  <si>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</si>
  <si>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</si>
  <si>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</si>
  <si>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</si>
  <si>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</si>
  <si>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</si>
  <si>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</si>
  <si>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</si>
  <si>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</si>
  <si>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</si>
  <si>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</si>
  <si>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</si>
  <si>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</si>
  <si>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</si>
  <si>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</si>
  <si>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</si>
  <si>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</si>
  <si>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</si>
  <si>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</si>
  <si>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</si>
  <si>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</si>
  <si>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</si>
  <si>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</si>
  <si>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</si>
  <si>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</si>
  <si>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</si>
  <si>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</si>
  <si>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</si>
  <si>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</si>
  <si>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</si>
  <si>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</si>
  <si>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</si>
  <si>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</si>
  <si>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</si>
  <si>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</si>
  <si>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</si>
  <si>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</si>
  <si>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</si>
  <si>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</si>
  <si>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</si>
  <si>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</si>
  <si>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</si>
  <si>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</si>
  <si>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</si>
  <si>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</si>
  <si>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</si>
  <si>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</si>
  <si>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</si>
  <si>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</si>
  <si>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</si>
  <si>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</si>
  <si>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</si>
  <si>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</si>
  <si>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</si>
  <si>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</si>
  <si>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</si>
  <si>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</si>
  <si>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</si>
  <si>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</si>
  <si>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</si>
  <si>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</si>
  <si>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</si>
  <si>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</si>
  <si>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</si>
  <si>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</si>
  <si>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</si>
  <si>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</si>
  <si>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</si>
  <si>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</si>
  <si>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</si>
  <si>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</si>
  <si>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</si>
  <si>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</si>
  <si>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</si>
  <si>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</si>
  <si>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</si>
  <si>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</si>
  <si>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</si>
  <si>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</si>
  <si>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</si>
  <si>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</si>
  <si>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</si>
  <si>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</si>
  <si>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</si>
  <si>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</si>
  <si>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</si>
  <si>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</si>
  <si>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</si>
  <si>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</si>
  <si>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</si>
  <si>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</si>
  <si>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</si>
  <si>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</si>
  <si>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</si>
  <si>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</si>
  <si>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</si>
  <si>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</si>
  <si>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</si>
  <si>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</si>
  <si>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</si>
  <si>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</si>
  <si>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</si>
  <si>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</si>
  <si>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</si>
  <si>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</si>
  <si>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</si>
  <si>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</si>
  <si>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</si>
  <si>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</si>
  <si>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</si>
  <si>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</si>
  <si>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</si>
  <si>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</si>
  <si>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</si>
  <si>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</si>
  <si>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</si>
  <si>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</si>
  <si>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</si>
  <si>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</si>
  <si>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</si>
  <si>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</si>
  <si>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</si>
  <si>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</si>
  <si>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</si>
  <si>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</si>
  <si>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</si>
  <si>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</si>
  <si>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</si>
  <si>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</si>
  <si>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</si>
  <si>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</si>
  <si>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</si>
  <si>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</si>
  <si>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</si>
  <si>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</si>
  <si>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</si>
  <si>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</si>
  <si>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</si>
  <si>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</si>
  <si>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</si>
  <si>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</si>
  <si>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</si>
  <si>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</si>
  <si>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</si>
  <si>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</si>
  <si>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</si>
  <si>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</si>
  <si>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</si>
  <si>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</si>
  <si>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</si>
  <si>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</si>
  <si>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</si>
  <si>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</si>
  <si>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</si>
  <si>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</si>
  <si>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</si>
  <si>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</si>
  <si>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</si>
  <si>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</si>
  <si>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</si>
  <si>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</si>
  <si>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</si>
  <si>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</si>
  <si>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</si>
  <si>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</si>
  <si>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</si>
  <si>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</si>
  <si>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</si>
  <si>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</si>
  <si>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</si>
  <si>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</si>
  <si>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</si>
  <si>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</si>
  <si>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</si>
  <si>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</si>
  <si>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</si>
  <si>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</si>
  <si>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</si>
  <si>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</si>
  <si>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</si>
  <si>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</si>
  <si>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</si>
  <si>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</si>
  <si>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</si>
  <si>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</si>
  <si>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</si>
  <si>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</si>
  <si>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</si>
  <si>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</si>
  <si>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</si>
  <si>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</si>
  <si>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</si>
  <si>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</si>
  <si>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</si>
  <si>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</si>
  <si>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</si>
  <si>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</si>
  <si>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</si>
  <si>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</si>
  <si>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</si>
  <si>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</si>
  <si>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</si>
  <si>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</si>
  <si>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</si>
  <si>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</si>
  <si>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</si>
  <si>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</si>
  <si>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</si>
  <si>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</si>
  <si>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</si>
  <si>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</si>
  <si>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</si>
  <si>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</si>
  <si>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</si>
  <si>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</si>
  <si>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</si>
  <si>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</si>
  <si>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</si>
  <si>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</si>
  <si>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</si>
  <si>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</si>
  <si>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</si>
  <si>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</si>
  <si>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</si>
  <si>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</si>
  <si>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</si>
  <si>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</si>
  <si>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</si>
  <si>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</si>
  <si>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</si>
  <si>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</si>
  <si>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</si>
  <si>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</si>
  <si>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</si>
  <si>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</si>
  <si>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</si>
  <si>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</si>
  <si>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</si>
  <si>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</si>
  <si>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</si>
  <si>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</si>
  <si>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</si>
  <si>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</si>
  <si>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</si>
  <si>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</si>
  <si>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</si>
  <si>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</si>
  <si>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</si>
  <si>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</si>
  <si>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</si>
  <si>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</si>
  <si>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</si>
  <si>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</si>
  <si>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</si>
  <si>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</si>
  <si>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</si>
  <si>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</si>
  <si>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</si>
  <si>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</si>
  <si>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</si>
  <si>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</si>
  <si>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</si>
  <si>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</si>
  <si>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</si>
  <si>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</si>
  <si>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</si>
  <si>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</si>
  <si>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</si>
  <si>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</si>
  <si>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</si>
  <si>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</si>
  <si>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</si>
  <si>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</si>
  <si>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</si>
  <si>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</si>
  <si>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</si>
  <si>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</si>
  <si>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</si>
  <si>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</si>
  <si>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</si>
  <si>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</si>
  <si>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</si>
  <si>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</si>
  <si>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</si>
  <si>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</si>
  <si>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</si>
  <si>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</si>
  <si>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</si>
  <si>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</si>
  <si>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</si>
  <si>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</si>
  <si>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</si>
  <si>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</si>
  <si>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</si>
  <si>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</si>
  <si>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</si>
  <si>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</si>
  <si>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</si>
  <si>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</si>
  <si>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</si>
  <si>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</si>
  <si>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</si>
  <si>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</si>
  <si>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</si>
  <si>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</si>
  <si>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</si>
  <si>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</si>
  <si>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</si>
  <si>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</si>
  <si>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</si>
  <si>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</si>
  <si>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</si>
  <si>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</si>
  <si>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</si>
  <si>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</si>
  <si>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</si>
  <si>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</si>
  <si>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</si>
  <si>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</si>
  <si>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</si>
  <si>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</si>
  <si>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</si>
  <si>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</si>
  <si>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</si>
  <si>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</si>
  <si>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</si>
  <si>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</si>
  <si>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</si>
  <si>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</si>
  <si>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</si>
  <si>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</si>
  <si>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</si>
  <si>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</si>
  <si>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</si>
  <si>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</si>
  <si>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</si>
  <si>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</si>
  <si>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</si>
  <si>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</si>
  <si>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</si>
  <si>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</si>
  <si>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</si>
  <si>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</si>
  <si>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</si>
  <si>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</si>
  <si>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</si>
  <si>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</si>
  <si>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</si>
  <si>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</si>
  <si>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</si>
  <si>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</si>
  <si>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</si>
  <si>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</si>
  <si>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</si>
  <si>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</si>
  <si>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</si>
  <si>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</si>
  <si>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</si>
  <si>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</si>
  <si>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</si>
  <si>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</si>
  <si>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</si>
  <si>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</si>
  <si>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</si>
  <si>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</si>
  <si>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</si>
  <si>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</si>
  <si>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</si>
  <si>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</si>
  <si>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</si>
  <si>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</si>
  <si>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</si>
  <si>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</si>
  <si>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</si>
  <si>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</si>
  <si>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</si>
  <si>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</si>
  <si>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</si>
  <si>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</si>
  <si>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</si>
  <si>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</si>
  <si>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</si>
  <si>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</si>
  <si>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</si>
  <si>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</si>
  <si>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</si>
  <si>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</si>
  <si>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</si>
  <si>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</si>
  <si>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</si>
  <si>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</si>
  <si>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</si>
  <si>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</si>
  <si>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</si>
  <si>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</si>
  <si>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</si>
  <si>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</si>
  <si>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</si>
  <si>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</si>
  <si>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</si>
  <si>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</si>
  <si>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</si>
  <si>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</si>
  <si>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</si>
  <si>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</si>
  <si>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</si>
  <si>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</si>
  <si>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</si>
  <si>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</si>
  <si>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</si>
  <si>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</si>
  <si>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</si>
  <si>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</si>
  <si>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</si>
  <si>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</si>
  <si>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</si>
  <si>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</si>
  <si>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</si>
  <si>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</si>
  <si>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</si>
  <si>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</si>
  <si>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</si>
  <si>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</si>
  <si>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</si>
  <si>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</si>
  <si>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</si>
  <si>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</si>
  <si>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</si>
  <si>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</si>
  <si>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</si>
  <si>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</si>
  <si>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</si>
  <si>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</si>
  <si>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</si>
  <si>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</si>
  <si>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</si>
  <si>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</si>
  <si>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</si>
  <si>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</si>
  <si>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</si>
  <si>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</si>
  <si>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</si>
  <si>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</si>
  <si>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</si>
  <si>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</si>
  <si>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</si>
  <si>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</si>
  <si>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</si>
  <si>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</si>
  <si>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</si>
  <si>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</si>
  <si>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</si>
  <si>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</si>
  <si>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</si>
  <si>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</si>
  <si>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</si>
  <si>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</si>
  <si>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</si>
  <si>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</si>
  <si>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</si>
  <si>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</si>
  <si>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</si>
  <si>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</si>
  <si>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</si>
  <si>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</si>
  <si>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</si>
  <si>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</si>
  <si>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</si>
  <si>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</si>
  <si>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</si>
  <si>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</si>
  <si>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</si>
  <si>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</si>
  <si>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</si>
  <si>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</si>
  <si>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</si>
  <si>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</si>
  <si>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</si>
  <si>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</si>
  <si>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</si>
  <si>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</si>
  <si>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</si>
  <si>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</si>
  <si>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</si>
  <si>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</si>
  <si>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</si>
  <si>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</si>
  <si>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</si>
  <si>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</si>
  <si>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</si>
  <si>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</si>
  <si>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</si>
  <si>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</si>
  <si>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</si>
  <si>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</si>
  <si>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</si>
  <si>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</si>
  <si>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</si>
  <si>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</si>
  <si>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</si>
  <si>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</si>
  <si>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</si>
  <si>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</si>
  <si>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</si>
  <si>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</si>
  <si>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</si>
  <si>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</si>
  <si>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</si>
  <si>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</si>
  <si>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</si>
  <si>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</si>
  <si>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</si>
  <si>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</si>
  <si>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</si>
  <si>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</si>
  <si>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</si>
  <si>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</si>
  <si>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</si>
  <si>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</si>
  <si>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</si>
  <si>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</si>
  <si>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</si>
  <si>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</si>
  <si>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</si>
  <si>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</si>
  <si>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</si>
  <si>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</si>
  <si>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</si>
  <si>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</si>
  <si>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</si>
  <si>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</si>
  <si>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</si>
  <si>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</si>
  <si>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</si>
  <si>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</si>
  <si>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</si>
  <si>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</si>
  <si>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</si>
  <si>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</si>
  <si>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</si>
  <si>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</si>
  <si>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</si>
  <si>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</si>
  <si>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</si>
  <si>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</si>
  <si>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</si>
  <si>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</si>
  <si>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</si>
  <si>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</si>
  <si>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</si>
  <si>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</si>
  <si>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</si>
  <si>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</si>
  <si>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</si>
  <si>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</si>
  <si>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</si>
  <si>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</si>
  <si>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</si>
  <si>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</si>
  <si>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</si>
  <si>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</si>
  <si>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</si>
  <si>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</si>
  <si>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</si>
  <si>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</si>
  <si>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</si>
  <si>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</si>
  <si>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</si>
  <si>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</si>
  <si>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</si>
  <si>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</si>
  <si>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</si>
  <si>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</si>
  <si>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</si>
  <si>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</si>
  <si>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</si>
  <si>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</si>
  <si>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</si>
  <si>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</si>
  <si>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</si>
  <si>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</si>
  <si>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</si>
  <si>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</si>
  <si>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</si>
  <si>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</si>
  <si>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</si>
  <si>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</si>
  <si>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</si>
  <si>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</si>
  <si>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</si>
  <si>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</si>
  <si>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</si>
  <si>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</si>
  <si>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</si>
  <si>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</si>
  <si>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</si>
  <si>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</si>
  <si>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</si>
  <si>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</si>
  <si>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</si>
  <si>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</si>
  <si>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</si>
  <si>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</si>
  <si>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</si>
  <si>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</si>
  <si>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</si>
  <si>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</si>
  <si>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</si>
  <si>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</si>
  <si>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</si>
  <si>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</si>
  <si>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</si>
  <si>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</si>
  <si>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</si>
  <si>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</si>
  <si>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</si>
  <si>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</si>
  <si>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</si>
  <si>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</si>
  <si>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</si>
  <si>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</si>
  <si>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</si>
  <si>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</si>
  <si>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</si>
  <si>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</si>
  <si>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</si>
  <si>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</si>
  <si>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</si>
  <si>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</si>
  <si>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</si>
  <si>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</si>
  <si>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</si>
  <si>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</si>
  <si>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</si>
  <si>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</si>
  <si>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</si>
  <si>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</si>
  <si>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</si>
  <si>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</si>
  <si>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</si>
  <si>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</si>
  <si>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</si>
  <si>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</si>
  <si>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</si>
  <si>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</si>
  <si>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</si>
  <si>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</si>
  <si>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</si>
  <si>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</si>
  <si>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</si>
  <si>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</si>
  <si>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</si>
  <si>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</si>
  <si>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</si>
  <si>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</si>
  <si>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</si>
  <si>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</si>
  <si>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</si>
  <si>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</si>
  <si>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</si>
  <si>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</si>
  <si>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</si>
  <si>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</si>
  <si>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</si>
  <si>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</si>
  <si>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</si>
  <si>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</si>
  <si>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</si>
  <si>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</si>
  <si>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</si>
  <si>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</si>
  <si>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</si>
  <si>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</si>
  <si>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</si>
  <si>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</si>
  <si>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</si>
  <si>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</si>
  <si>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</si>
  <si>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</si>
  <si>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</si>
  <si>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</si>
  <si>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</si>
  <si>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</si>
  <si>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</si>
  <si>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</si>
  <si>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</si>
  <si>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</si>
  <si>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</si>
  <si>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</si>
  <si>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</si>
  <si>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</si>
  <si>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</si>
  <si>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</si>
  <si>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</si>
  <si>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</si>
  <si>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</si>
  <si>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</si>
  <si>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</si>
  <si>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</si>
  <si>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</si>
  <si>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</si>
  <si>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</si>
  <si>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</si>
  <si>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</si>
  <si>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</si>
  <si>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</si>
  <si>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</si>
  <si>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</si>
  <si>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</si>
  <si>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</si>
  <si>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</si>
  <si>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</si>
  <si>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</si>
  <si>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</si>
  <si>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</si>
  <si>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</si>
  <si>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</si>
  <si>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</si>
  <si>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</si>
  <si>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</si>
  <si>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</si>
  <si>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</si>
  <si>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</si>
  <si>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</si>
  <si>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</si>
  <si>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</si>
  <si>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</si>
  <si>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</si>
  <si>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</si>
  <si>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</si>
  <si>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</si>
  <si>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</si>
  <si>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</si>
  <si>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</si>
  <si>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</si>
  <si>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</si>
  <si>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</si>
  <si>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</si>
  <si>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</si>
  <si>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</si>
  <si>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</si>
  <si>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</si>
  <si>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</si>
  <si>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</si>
  <si>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</si>
  <si>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</si>
  <si>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</si>
  <si>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</si>
  <si>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</si>
  <si>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</si>
  <si>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</si>
  <si>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</si>
  <si>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</si>
  <si>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</si>
  <si>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</si>
  <si>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</si>
  <si>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</si>
  <si>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</si>
  <si>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</si>
  <si>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</si>
  <si>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</si>
  <si>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</si>
  <si>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</si>
  <si>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</si>
  <si>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</si>
  <si>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</si>
  <si>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</si>
  <si>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</si>
  <si>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</si>
  <si>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</si>
  <si>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</si>
  <si>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</si>
  <si>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</si>
  <si>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</si>
  <si>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</si>
  <si>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</si>
  <si>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</si>
  <si>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</si>
  <si>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</si>
  <si>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</si>
  <si>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</si>
  <si>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</si>
  <si>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</si>
  <si>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</si>
  <si>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</si>
  <si>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</si>
  <si>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</si>
  <si>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</si>
  <si>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</si>
  <si>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</si>
  <si>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</si>
  <si>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</si>
  <si>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</si>
  <si>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</si>
  <si>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</si>
  <si>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</si>
  <si>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</si>
  <si>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</si>
  <si>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</si>
  <si>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</si>
  <si>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</si>
  <si>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</si>
  <si>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</si>
  <si>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</si>
  <si>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</si>
  <si>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</si>
  <si>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</si>
  <si>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</si>
  <si>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</si>
  <si>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</si>
  <si>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</si>
  <si>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</si>
  <si>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</si>
  <si>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</si>
  <si>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</si>
  <si>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</si>
  <si>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</si>
  <si>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</si>
  <si>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</si>
  <si>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</si>
  <si>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</si>
  <si>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</si>
  <si>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</si>
  <si>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</si>
  <si>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</si>
  <si>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</si>
  <si>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</si>
  <si>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</si>
  <si>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</si>
  <si>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</si>
  <si>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</si>
  <si>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</si>
  <si>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</si>
  <si>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</si>
  <si>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</si>
  <si>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</si>
  <si>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</si>
  <si>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</si>
  <si>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</si>
  <si>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</si>
  <si>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</si>
  <si>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</si>
  <si>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</si>
  <si>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</si>
  <si>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</si>
  <si>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</si>
  <si>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</si>
  <si>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</si>
  <si>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</si>
  <si>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</si>
  <si>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</si>
  <si>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</si>
  <si>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</si>
  <si>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</si>
  <si>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</si>
  <si>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</si>
  <si>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</si>
  <si>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</si>
  <si>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</si>
  <si>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</si>
  <si>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</si>
  <si>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</si>
  <si>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</si>
  <si>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</si>
  <si>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</si>
  <si>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</si>
  <si>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</si>
  <si>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</si>
  <si>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</si>
  <si>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</si>
  <si>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</si>
  <si>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</si>
  <si>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</si>
  <si>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</si>
  <si>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</si>
  <si>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</si>
  <si>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</si>
  <si>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</si>
  <si>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</si>
  <si>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</si>
  <si>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</si>
  <si>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</si>
  <si>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</si>
  <si>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</si>
  <si>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</si>
  <si>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</si>
  <si>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</si>
  <si>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</si>
  <si>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</si>
  <si>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</si>
  <si>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</si>
  <si>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</si>
  <si>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</si>
  <si>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</si>
  <si>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</si>
  <si>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</si>
  <si>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</si>
  <si>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</si>
  <si>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</si>
  <si>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</si>
  <si>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</si>
  <si>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</si>
  <si>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</si>
  <si>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</si>
  <si>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</si>
  <si>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</si>
  <si>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</si>
  <si>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</si>
  <si>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</si>
  <si>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</si>
  <si>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</si>
  <si>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</si>
  <si>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</si>
  <si>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</si>
  <si>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</si>
  <si>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</si>
  <si>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</si>
  <si>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</si>
  <si>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</si>
  <si>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</si>
  <si>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</si>
  <si>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</si>
  <si>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</si>
  <si>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</si>
  <si>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</si>
  <si>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</si>
  <si>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</si>
  <si>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</si>
  <si>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</si>
  <si>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</si>
  <si>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</si>
  <si>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</si>
  <si>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</si>
  <si>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</si>
  <si>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</si>
  <si>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</si>
  <si>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</si>
  <si>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</si>
  <si>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</si>
  <si>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</si>
  <si>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</si>
  <si>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</si>
  <si>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</si>
  <si>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</si>
  <si>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</si>
  <si>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</si>
  <si>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</si>
  <si>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</si>
  <si>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</si>
  <si>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</si>
  <si>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</si>
  <si>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</si>
  <si>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</si>
  <si>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</si>
  <si>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</si>
  <si>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</si>
  <si>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</si>
  <si>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</si>
  <si>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</si>
  <si>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</si>
  <si>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</si>
  <si>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</si>
  <si>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</si>
  <si>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</si>
  <si>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</si>
  <si>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</si>
  <si>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</si>
  <si>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</si>
  <si>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</si>
  <si>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</si>
  <si>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</si>
  <si>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</si>
  <si>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</si>
  <si>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</si>
  <si>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</si>
  <si>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</si>
  <si>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</si>
  <si>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</si>
  <si>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</si>
  <si>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</si>
  <si>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</si>
  <si>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</si>
  <si>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</si>
  <si>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</si>
  <si>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</si>
  <si>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</si>
  <si>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</si>
  <si>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</si>
  <si>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</si>
  <si>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</si>
  <si>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</si>
  <si>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</si>
  <si>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</si>
  <si>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</si>
  <si>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</si>
  <si>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</si>
  <si>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</si>
  <si>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</si>
  <si>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</si>
  <si>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</si>
  <si>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</si>
  <si>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</si>
  <si>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</si>
  <si>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</si>
  <si>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</si>
  <si>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</si>
  <si>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</si>
  <si>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</si>
  <si>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</si>
  <si>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</si>
  <si>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</si>
  <si>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</si>
  <si>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</si>
  <si>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</si>
  <si>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</si>
  <si>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</si>
  <si>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</si>
  <si>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</si>
  <si>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</si>
  <si>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</si>
  <si>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</si>
  <si>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</si>
  <si>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</si>
  <si>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</si>
  <si>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</si>
  <si>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</si>
  <si>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</si>
  <si>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</si>
  <si>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</si>
  <si>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</si>
  <si>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</si>
  <si>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</si>
  <si>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</si>
  <si>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</si>
  <si>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</si>
  <si>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</si>
  <si>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</si>
  <si>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</si>
  <si>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</si>
  <si>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</si>
  <si>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</si>
  <si>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</si>
  <si>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</si>
  <si>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</si>
  <si>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</si>
  <si>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</si>
  <si>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</si>
  <si>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</si>
  <si>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</si>
  <si>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</si>
  <si>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</si>
  <si>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</si>
  <si>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</si>
  <si>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</si>
  <si>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</si>
  <si>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</si>
  <si>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</si>
  <si>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</si>
  <si>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</si>
  <si>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</si>
  <si>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</si>
  <si>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</si>
  <si>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</si>
  <si>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</si>
  <si>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</si>
  <si>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</si>
  <si>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</si>
  <si>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</si>
  <si>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</si>
  <si>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</si>
  <si>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</si>
  <si>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</si>
  <si>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</si>
  <si>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</si>
  <si>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</si>
  <si>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</si>
  <si>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</si>
  <si>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</si>
  <si>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</si>
  <si>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</si>
  <si>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</si>
  <si>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</si>
  <si>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</si>
  <si>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</si>
  <si>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</si>
  <si>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</si>
  <si>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</si>
  <si>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</si>
  <si>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</si>
  <si>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</si>
  <si>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</si>
  <si>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</si>
  <si>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</si>
  <si>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</si>
  <si>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</si>
  <si>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</si>
  <si>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</si>
  <si>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</si>
  <si>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</si>
  <si>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</si>
  <si>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</si>
  <si>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</si>
  <si>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</si>
  <si>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</si>
  <si>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</si>
  <si>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</si>
  <si>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</si>
  <si>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</si>
  <si>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</si>
  <si>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</si>
  <si>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</si>
  <si>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</si>
  <si>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</si>
  <si>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</si>
  <si>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</si>
  <si>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</si>
  <si>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</si>
  <si>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</si>
  <si>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</si>
  <si>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</si>
  <si>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</si>
  <si>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</si>
  <si>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</si>
  <si>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</si>
  <si>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</si>
  <si>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</si>
  <si>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</si>
  <si>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</si>
  <si>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</si>
  <si>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</si>
  <si>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</si>
  <si>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</si>
  <si>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</si>
  <si>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</si>
  <si>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</si>
  <si>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</si>
  <si>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</si>
  <si>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</si>
  <si>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</si>
  <si>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</si>
  <si>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</si>
  <si>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</si>
  <si>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</si>
  <si>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</si>
  <si>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</si>
  <si>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</si>
  <si>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</si>
  <si>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</si>
  <si>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</si>
  <si>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</si>
  <si>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</si>
  <si>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</si>
  <si>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</si>
  <si>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</si>
  <si>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</si>
  <si>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</si>
  <si>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</si>
  <si>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</si>
  <si>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</si>
  <si>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</si>
  <si>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</si>
  <si>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</si>
  <si>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</si>
  <si>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</si>
  <si>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</si>
  <si>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</si>
  <si>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</si>
  <si>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</si>
  <si>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</si>
  <si>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</si>
  <si>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</si>
  <si>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</si>
  <si>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</si>
  <si>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</si>
  <si>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</si>
  <si>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</si>
  <si>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</si>
  <si>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</si>
  <si>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</si>
  <si>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</si>
  <si>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</si>
  <si>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</si>
  <si>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</si>
  <si>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</si>
  <si>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</si>
  <si>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</si>
  <si>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</si>
  <si>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</si>
  <si>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</si>
  <si>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</si>
  <si>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</si>
  <si>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</si>
  <si>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</si>
  <si>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</si>
  <si>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</si>
  <si>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</si>
  <si>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</si>
  <si>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</si>
  <si>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</si>
  <si>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</si>
  <si>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</si>
  <si>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</si>
  <si>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</si>
  <si>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</si>
  <si>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</si>
  <si>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</si>
  <si>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</si>
  <si>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</si>
  <si>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</si>
  <si>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</si>
  <si>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</si>
  <si>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</si>
  <si>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</si>
  <si>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</si>
  <si>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</si>
  <si>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</si>
  <si>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</si>
  <si>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</si>
  <si>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</si>
  <si>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</si>
  <si>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</si>
  <si>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</si>
  <si>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</si>
  <si>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</si>
  <si>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</si>
  <si>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</si>
  <si>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</si>
  <si>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</si>
  <si>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</si>
  <si>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</si>
  <si>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</si>
  <si>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</si>
  <si>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</si>
  <si>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</si>
  <si>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</si>
  <si>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</si>
  <si>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</si>
  <si>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</si>
  <si>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</si>
  <si>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</si>
  <si>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</si>
  <si>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</si>
  <si>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</si>
  <si>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</si>
  <si>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</si>
  <si>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</si>
  <si>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</si>
  <si>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</si>
  <si>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</si>
  <si>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</si>
  <si>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</si>
  <si>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</si>
  <si>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</si>
  <si>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</si>
  <si>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</si>
  <si>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</si>
  <si>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</si>
  <si>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</si>
  <si>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</si>
  <si>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</si>
  <si>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</si>
  <si>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</si>
  <si>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</si>
  <si>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</si>
  <si>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</si>
  <si>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</si>
  <si>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</si>
  <si>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</si>
  <si>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</si>
  <si>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</si>
  <si>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</si>
  <si>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</si>
  <si>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</si>
  <si>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</si>
  <si>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</si>
  <si>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</si>
  <si>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</si>
  <si>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</si>
  <si>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</si>
  <si>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</si>
  <si>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</si>
  <si>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</si>
  <si>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</si>
  <si>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</si>
  <si>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</si>
  <si>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</si>
  <si>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</si>
  <si>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</si>
  <si>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</si>
  <si>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</si>
  <si>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</si>
  <si>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</si>
  <si>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</si>
  <si>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</si>
  <si>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</si>
  <si>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</si>
  <si>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</si>
  <si>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</si>
  <si>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</si>
  <si>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</si>
  <si>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</si>
  <si>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</si>
  <si>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</si>
  <si>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</si>
  <si>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</si>
  <si>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</si>
  <si>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</si>
  <si>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</si>
  <si>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</si>
  <si>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</si>
  <si>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</si>
  <si>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</si>
  <si>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</si>
  <si>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</si>
  <si>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</si>
  <si>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</si>
  <si>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</si>
  <si>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</si>
  <si>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</si>
  <si>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</si>
  <si>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</si>
  <si>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</si>
  <si>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</si>
  <si>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</si>
  <si>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</si>
  <si>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</si>
  <si>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</si>
  <si>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</si>
  <si>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</si>
  <si>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</si>
  <si>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</si>
  <si>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</si>
  <si>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</si>
  <si>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</si>
  <si>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</si>
  <si>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</si>
  <si>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</si>
  <si>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</si>
  <si>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</si>
  <si>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</si>
  <si>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</si>
  <si>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</si>
  <si>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</si>
  <si>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</si>
  <si>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</si>
  <si>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</si>
  <si>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</si>
  <si>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</si>
  <si>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</si>
  <si>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</si>
  <si>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</si>
  <si>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</si>
  <si>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</si>
  <si>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</si>
  <si>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</si>
  <si>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</si>
  <si>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</si>
  <si>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</si>
  <si>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</si>
  <si>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</si>
  <si>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</si>
  <si>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</si>
  <si>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</si>
  <si>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</si>
  <si>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</si>
  <si>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</si>
  <si>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</si>
  <si>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</si>
  <si>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</si>
  <si>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</si>
  <si>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</si>
  <si>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</si>
  <si>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</si>
  <si>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</si>
  <si>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</si>
  <si>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</si>
  <si>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</si>
  <si>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</si>
  <si>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</si>
  <si>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</si>
  <si>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</si>
  <si>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</si>
  <si>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</si>
  <si>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</si>
  <si>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</si>
  <si>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</si>
  <si>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</si>
  <si>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</si>
  <si>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</si>
  <si>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</si>
  <si>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</si>
  <si>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</si>
  <si>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</si>
  <si>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</si>
  <si>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</si>
  <si>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</si>
  <si>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</si>
  <si>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</si>
  <si>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</si>
  <si>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</si>
  <si>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</si>
  <si>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</si>
  <si>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</si>
  <si>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</si>
  <si>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</si>
  <si>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</si>
  <si>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</si>
  <si>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</si>
  <si>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</si>
  <si>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</si>
  <si>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</si>
  <si>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</si>
  <si>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</si>
  <si>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</si>
  <si>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</si>
  <si>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</si>
  <si>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</si>
  <si>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</si>
  <si>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</si>
  <si>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</si>
  <si>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</si>
  <si>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</si>
  <si>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</si>
  <si>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</si>
  <si>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</si>
  <si>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</si>
  <si>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</si>
  <si>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</si>
  <si>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</si>
  <si>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</si>
  <si>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</si>
  <si>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</si>
  <si>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</si>
  <si>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</si>
  <si>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</si>
  <si>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</si>
  <si>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</si>
  <si>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</si>
  <si>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</si>
  <si>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</si>
  <si>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</si>
  <si>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</si>
  <si>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</si>
  <si>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</si>
  <si>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</si>
  <si>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</si>
  <si>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</si>
  <si>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</si>
  <si>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</si>
  <si>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</si>
  <si>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</si>
  <si>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</si>
  <si>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</si>
  <si>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</si>
  <si>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</si>
  <si>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</si>
  <si>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</si>
  <si>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</si>
  <si>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</si>
  <si>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</si>
  <si>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</si>
  <si>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</si>
  <si>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</si>
  <si>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</si>
  <si>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</si>
  <si>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</si>
  <si>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</si>
  <si>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</si>
  <si>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</si>
  <si>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</si>
  <si>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</si>
  <si>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</si>
  <si>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</si>
  <si>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</si>
  <si>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</si>
  <si>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</si>
  <si>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</si>
  <si>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</si>
  <si>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</si>
  <si>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</si>
  <si>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</si>
  <si>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</si>
  <si>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</si>
  <si>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</si>
  <si>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</si>
  <si>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</si>
  <si>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</si>
  <si>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</si>
  <si>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</si>
  <si>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</si>
  <si>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</si>
  <si>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</si>
  <si>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</si>
  <si>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</si>
  <si>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</si>
  <si>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</si>
  <si>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</si>
  <si>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</si>
  <si>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</si>
  <si>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</si>
  <si>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</si>
  <si>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</si>
  <si>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</si>
  <si>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</si>
  <si>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</si>
  <si>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</si>
  <si>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</si>
  <si>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</si>
  <si>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</si>
  <si>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</si>
  <si>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</si>
  <si>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</si>
  <si>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</si>
  <si>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</si>
  <si>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</si>
  <si>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</si>
  <si>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</si>
  <si>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</si>
  <si>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</si>
  <si>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</si>
  <si>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</si>
  <si>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</si>
  <si>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</si>
  <si>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</si>
  <si>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</si>
  <si>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</si>
  <si>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</si>
  <si>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</si>
  <si>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</si>
  <si>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</si>
  <si>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</si>
  <si>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</si>
  <si>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</si>
  <si>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</si>
  <si>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</si>
  <si>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</si>
  <si>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</si>
  <si>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</si>
  <si>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</si>
  <si>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</si>
  <si>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</si>
  <si>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</si>
  <si>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</si>
  <si>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</si>
  <si>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</si>
  <si>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</si>
  <si>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</si>
  <si>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</si>
  <si>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</si>
  <si>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</si>
  <si>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</si>
  <si>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</si>
  <si>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</si>
  <si>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</si>
  <si>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</si>
  <si>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</si>
  <si>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</si>
  <si>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</si>
  <si>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</si>
  <si>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</si>
  <si>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</si>
  <si>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</si>
  <si>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</si>
  <si>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</si>
  <si>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</si>
  <si>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</si>
  <si>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</si>
  <si>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</si>
  <si>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</si>
  <si>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</si>
  <si>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</si>
  <si>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</si>
  <si>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</si>
  <si>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</si>
  <si>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</si>
  <si>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</si>
  <si>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</si>
  <si>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</si>
  <si>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</si>
  <si>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</si>
  <si>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</si>
  <si>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</si>
  <si>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</si>
  <si>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</si>
  <si>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</si>
  <si>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</si>
  <si>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</si>
  <si>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</si>
  <si>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</si>
  <si>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</si>
  <si>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</si>
  <si>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</si>
  <si>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</si>
  <si>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</si>
  <si>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</si>
  <si>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</si>
  <si>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</si>
  <si>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</si>
  <si>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</si>
  <si>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</si>
  <si>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</si>
  <si>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</si>
  <si>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</si>
  <si>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</si>
  <si>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</si>
  <si>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</si>
  <si>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</si>
  <si>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</si>
  <si>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</si>
  <si>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</si>
  <si>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</si>
  <si>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</si>
  <si>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</si>
  <si>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</si>
  <si>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</si>
  <si>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</si>
  <si>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</si>
  <si>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</si>
  <si>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</si>
  <si>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</si>
  <si>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</si>
  <si>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</si>
  <si>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</si>
  <si>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</si>
  <si>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</si>
  <si>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</si>
  <si>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</si>
  <si>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</si>
  <si>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</si>
  <si>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</si>
  <si>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</si>
  <si>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</si>
  <si>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</si>
  <si>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</si>
  <si>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</si>
  <si>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</si>
  <si>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</si>
  <si>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</si>
  <si>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</si>
  <si>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</si>
  <si>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</si>
  <si>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</si>
  <si>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</si>
  <si>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</si>
  <si>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</si>
  <si>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</si>
  <si>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</si>
  <si>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</si>
  <si>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</si>
  <si>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</si>
  <si>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</si>
  <si>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</si>
  <si>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</si>
  <si>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</si>
  <si>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</si>
  <si>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</si>
  <si>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</si>
  <si>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</si>
  <si>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</si>
  <si>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</si>
  <si>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</si>
  <si>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</si>
  <si>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</si>
  <si>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</si>
  <si>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</si>
  <si>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</si>
  <si>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</si>
  <si>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</si>
  <si>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</si>
  <si>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</si>
  <si>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</si>
  <si>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</si>
  <si>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</si>
  <si>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</si>
  <si>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</si>
  <si>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</si>
  <si>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</si>
  <si>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</si>
  <si>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</si>
  <si>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</si>
  <si>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</si>
  <si>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</si>
  <si>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</si>
  <si>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</si>
  <si>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</si>
  <si>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</si>
  <si>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</si>
  <si>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</si>
  <si>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</si>
  <si>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</si>
  <si>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</si>
  <si>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</si>
  <si>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</si>
  <si>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</si>
  <si>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</si>
  <si>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</si>
  <si>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</si>
  <si>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</si>
  <si>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</si>
  <si>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</si>
  <si>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</si>
  <si>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</si>
  <si>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</si>
  <si>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</si>
  <si>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</si>
  <si>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</si>
  <si>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</si>
  <si>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</si>
  <si>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</si>
  <si>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</si>
  <si>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</si>
  <si>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</si>
  <si>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</si>
  <si>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</si>
  <si>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</si>
  <si>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</si>
  <si>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</si>
  <si>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</si>
  <si>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</si>
  <si>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</si>
  <si>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</si>
  <si>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</si>
  <si>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</si>
  <si>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</si>
  <si>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</si>
  <si>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</si>
  <si>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</si>
  <si>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</si>
  <si>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</si>
  <si>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</si>
  <si>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</si>
  <si>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</si>
  <si>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</si>
  <si>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</si>
  <si>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</si>
  <si>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</si>
  <si>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</si>
  <si>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</si>
  <si>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</si>
  <si>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</si>
  <si>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</si>
  <si>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</si>
  <si>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</si>
  <si>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</si>
  <si>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</si>
  <si>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</si>
  <si>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</si>
  <si>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</si>
  <si>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</si>
  <si>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</si>
  <si>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</si>
  <si>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</si>
  <si>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</si>
  <si>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</si>
  <si>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</si>
  <si>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</si>
  <si>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</si>
  <si>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</si>
  <si>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</si>
  <si>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</si>
  <si>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</si>
  <si>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</si>
  <si>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</si>
  <si>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</si>
  <si>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</si>
  <si>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</si>
  <si>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</si>
  <si>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</si>
  <si>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</si>
  <si>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</si>
  <si>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</si>
  <si>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</si>
  <si>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</si>
  <si>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</si>
  <si>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</si>
  <si>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</si>
  <si>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</si>
  <si>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</si>
  <si>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</si>
  <si>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</si>
  <si>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</si>
  <si>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</si>
  <si>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</si>
  <si>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</si>
  <si>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</si>
  <si>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</si>
  <si>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</si>
  <si>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</si>
  <si>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</si>
  <si>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</si>
  <si>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</si>
  <si>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</si>
  <si>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</si>
  <si>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</si>
  <si>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</si>
  <si>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</si>
  <si>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</si>
  <si>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</si>
  <si>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</si>
  <si>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</si>
  <si>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</si>
  <si>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</si>
  <si>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</si>
  <si>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</si>
  <si>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</si>
  <si>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</si>
  <si>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</si>
  <si>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</si>
  <si>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</si>
  <si>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</si>
  <si>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</si>
  <si>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</si>
  <si>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</si>
  <si>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</si>
  <si>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</si>
  <si>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</si>
  <si>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</si>
  <si>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</si>
  <si>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</si>
  <si>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</si>
  <si>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</si>
  <si>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</si>
  <si>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</si>
  <si>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</si>
  <si>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</si>
  <si>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</si>
  <si>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</si>
  <si>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</si>
  <si>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</si>
  <si>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</si>
  <si>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</si>
  <si>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</si>
  <si>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</si>
  <si>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</si>
  <si>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</si>
  <si>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</si>
  <si>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</si>
  <si>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</si>
  <si>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</si>
  <si>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</si>
  <si>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</si>
  <si>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</si>
  <si>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</si>
  <si>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</si>
  <si>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</si>
  <si>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</si>
  <si>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</si>
  <si>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</si>
  <si>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</si>
  <si>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</si>
  <si>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</si>
  <si>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</si>
  <si>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</si>
  <si>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</si>
  <si>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</si>
  <si>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</si>
  <si>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</si>
  <si>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</si>
  <si>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</si>
  <si>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</si>
  <si>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</si>
  <si>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</si>
  <si>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</si>
  <si>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</si>
  <si>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</si>
  <si>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</si>
  <si>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</si>
  <si>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</si>
  <si>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</si>
  <si>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</si>
  <si>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</si>
  <si>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</si>
  <si>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</si>
  <si>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</si>
  <si>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</si>
  <si>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</si>
  <si>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</si>
  <si>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</si>
  <si>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</si>
  <si>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</si>
  <si>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</si>
  <si>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</si>
  <si>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</si>
  <si>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</si>
  <si>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</si>
  <si>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</si>
  <si>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</si>
  <si>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</si>
  <si>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</si>
  <si>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</si>
  <si>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</si>
  <si>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</si>
  <si>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</si>
  <si>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</si>
  <si>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</si>
  <si>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</si>
  <si>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</si>
  <si>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</si>
  <si>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</si>
  <si>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</si>
  <si>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</si>
  <si>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</si>
  <si>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</si>
  <si>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</si>
  <si>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</si>
  <si>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</si>
  <si>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</si>
  <si>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</si>
  <si>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</si>
  <si>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</si>
  <si>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</si>
  <si>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</si>
  <si>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</si>
  <si>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</si>
  <si>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</si>
  <si>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</si>
  <si>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</si>
  <si>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</si>
  <si>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</si>
  <si>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</si>
  <si>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</si>
  <si>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</si>
  <si>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</si>
  <si>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</si>
  <si>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</si>
  <si>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</si>
  <si>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</si>
  <si>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</si>
  <si>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</si>
  <si>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</si>
  <si>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</si>
  <si>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</si>
  <si>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</si>
  <si>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</si>
  <si>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</si>
  <si>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</si>
  <si>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</si>
  <si>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</si>
  <si>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</si>
  <si>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</si>
  <si>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</si>
  <si>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</si>
  <si>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</si>
  <si>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</si>
  <si>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</si>
  <si>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</si>
  <si>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</si>
  <si>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</si>
  <si>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</si>
  <si>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</si>
  <si>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</si>
  <si>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</si>
  <si>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</si>
  <si>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</si>
  <si>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</si>
  <si>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</si>
  <si>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</si>
  <si>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</si>
  <si>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</si>
  <si>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</si>
  <si>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</si>
  <si>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</si>
  <si>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</si>
  <si>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</si>
  <si>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</si>
  <si>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</si>
  <si>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</si>
  <si>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</si>
  <si>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</si>
  <si>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</si>
  <si>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</si>
  <si>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</si>
  <si>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</si>
  <si>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</si>
  <si>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</si>
  <si>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</si>
  <si>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</si>
  <si>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</si>
  <si>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</si>
  <si>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</si>
  <si>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</si>
  <si>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</si>
  <si>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</si>
  <si>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</si>
  <si>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</si>
  <si>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</si>
  <si>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</si>
  <si>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</si>
  <si>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</si>
  <si>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</si>
  <si>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</si>
  <si>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</si>
  <si>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</si>
  <si>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</si>
  <si>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</si>
  <si>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</si>
  <si>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</si>
  <si>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</si>
  <si>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</si>
  <si>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</si>
  <si>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</si>
  <si>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</si>
  <si>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</si>
  <si>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</si>
  <si>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</si>
  <si>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</si>
  <si>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</si>
  <si>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</si>
  <si>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</si>
  <si>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</si>
  <si>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</si>
  <si>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</si>
  <si>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</si>
  <si>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</si>
  <si>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</si>
  <si>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</si>
  <si>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</si>
  <si>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</si>
  <si>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</si>
  <si>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</si>
  <si>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</si>
  <si>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</si>
  <si>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</si>
  <si>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</si>
  <si>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</si>
  <si>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</si>
  <si>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</si>
  <si>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</si>
  <si>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</si>
  <si>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</si>
  <si>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</si>
  <si>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</si>
  <si>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</si>
  <si>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</si>
  <si>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</si>
  <si>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</si>
  <si>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</si>
  <si>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</si>
  <si>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</si>
  <si>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</si>
  <si>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</si>
  <si>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</si>
  <si>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</si>
  <si>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</si>
  <si>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</si>
  <si>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</si>
  <si>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</si>
  <si>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</si>
  <si>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</si>
  <si>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</si>
  <si>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</si>
  <si>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</si>
  <si>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</si>
  <si>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</si>
  <si>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</si>
  <si>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</si>
  <si>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</si>
  <si>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</si>
  <si>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</si>
  <si>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</si>
  <si>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</si>
  <si>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</si>
  <si>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</si>
  <si>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</si>
  <si>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</si>
  <si>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</si>
  <si>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</si>
  <si>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</si>
  <si>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</si>
  <si>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</si>
  <si>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</si>
  <si>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</si>
  <si>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</si>
  <si>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</si>
  <si>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</si>
  <si>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</si>
  <si>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</si>
  <si>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</si>
  <si>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</si>
  <si>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</si>
  <si>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</si>
  <si>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</si>
  <si>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</si>
  <si>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</si>
  <si>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</si>
  <si>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</si>
  <si>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</si>
  <si>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</si>
  <si>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</si>
  <si>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</si>
  <si>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</si>
  <si>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</si>
  <si>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</si>
  <si>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</si>
  <si>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</si>
  <si>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</si>
  <si>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</si>
  <si>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</si>
  <si>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</si>
  <si>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</si>
  <si>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</si>
  <si>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</si>
  <si>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</si>
  <si>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</si>
  <si>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</si>
  <si>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</si>
  <si>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</si>
  <si>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</si>
  <si>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</si>
  <si>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</si>
  <si>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</si>
  <si>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</si>
  <si>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</si>
  <si>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</si>
  <si>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</si>
  <si>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</si>
  <si>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</si>
  <si>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</si>
  <si>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</si>
  <si>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</si>
  <si>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</si>
  <si>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</si>
  <si>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</si>
  <si>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</si>
  <si>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</si>
  <si>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</si>
  <si>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</si>
  <si>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</si>
  <si>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</si>
  <si>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</si>
  <si>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</si>
  <si>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</si>
  <si>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</si>
  <si>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</si>
  <si>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</si>
  <si>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</si>
  <si>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</si>
  <si>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</si>
  <si>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</si>
  <si>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</si>
  <si>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</si>
  <si>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</si>
  <si>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</si>
  <si>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</si>
  <si>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</si>
  <si>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</si>
  <si>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</si>
  <si>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</si>
  <si>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</si>
  <si>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</si>
  <si>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</si>
  <si>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</si>
  <si>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</si>
  <si>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</si>
  <si>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</si>
  <si>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</si>
  <si>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</si>
  <si>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</si>
  <si>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</si>
  <si>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</si>
  <si>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</si>
  <si>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</si>
  <si>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</si>
  <si>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</si>
  <si>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</si>
  <si>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</si>
  <si>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</si>
  <si>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</si>
  <si>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</si>
  <si>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</si>
  <si>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</si>
  <si>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</si>
  <si>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</si>
  <si>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</si>
  <si>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</si>
  <si>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</si>
  <si>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</si>
  <si>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</si>
  <si>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</si>
  <si>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</si>
  <si>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</si>
  <si>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</si>
  <si>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</si>
  <si>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</si>
  <si>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</si>
  <si>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</si>
  <si>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</si>
  <si>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</si>
  <si>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</si>
  <si>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</si>
  <si>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</si>
  <si>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</si>
  <si>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</si>
  <si>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</si>
  <si>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</si>
  <si>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</si>
  <si>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</si>
  <si>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</si>
  <si>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</si>
  <si>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</si>
  <si>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</si>
  <si>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</si>
  <si>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</si>
  <si>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</si>
  <si>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</si>
  <si>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</si>
  <si>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</si>
  <si>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</si>
  <si>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</si>
  <si>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</si>
  <si>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</si>
  <si>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</si>
  <si>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</si>
  <si>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</si>
  <si>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</si>
  <si>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</si>
  <si>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</si>
  <si>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</si>
  <si>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</si>
  <si>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</si>
  <si>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</si>
  <si>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</si>
  <si>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</si>
  <si>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</si>
  <si>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</si>
  <si>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</si>
  <si>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</si>
  <si>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</si>
  <si>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</si>
  <si>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</si>
  <si>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</si>
  <si>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</si>
  <si>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</si>
  <si>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</si>
  <si>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</si>
  <si>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</si>
  <si>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</si>
  <si>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</si>
  <si>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</si>
  <si>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</si>
  <si>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</si>
  <si>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</si>
  <si>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</si>
  <si>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</si>
  <si>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</si>
  <si>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</si>
  <si>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</si>
  <si>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</si>
  <si>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</si>
  <si>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</si>
  <si>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</si>
  <si>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</si>
  <si>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</si>
  <si>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</si>
  <si>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</si>
  <si>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</si>
  <si>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</si>
  <si>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</si>
  <si>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</si>
  <si>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</si>
  <si>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</si>
  <si>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</si>
  <si>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</si>
  <si>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</si>
  <si>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</si>
  <si>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</si>
  <si>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</si>
  <si>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</si>
  <si>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</si>
  <si>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</si>
  <si>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</si>
  <si>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</si>
  <si>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</si>
  <si>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</si>
  <si>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</si>
  <si>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</si>
  <si>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</si>
  <si>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</si>
  <si>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</si>
  <si>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</si>
  <si>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</si>
  <si>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</si>
  <si>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</si>
  <si>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</si>
  <si>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</si>
  <si>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</si>
  <si>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</si>
  <si>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</si>
  <si>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</si>
  <si>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</si>
  <si>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</si>
  <si>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</si>
  <si>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</si>
  <si>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</si>
  <si>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</si>
  <si>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</si>
  <si>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</si>
  <si>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</si>
  <si>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</si>
  <si>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</si>
  <si>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</si>
  <si>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</si>
  <si>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</si>
  <si>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</si>
  <si>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</si>
  <si>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</si>
  <si>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</si>
  <si>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</si>
  <si>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</si>
  <si>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</si>
  <si>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</si>
  <si>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</si>
  <si>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</si>
  <si>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</si>
  <si>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</si>
  <si>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</si>
  <si>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</si>
  <si>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</si>
  <si>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</si>
  <si>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</si>
  <si>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</si>
  <si>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</si>
  <si>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</si>
  <si>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</si>
  <si>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</si>
  <si>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</si>
  <si>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</si>
  <si>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</si>
  <si>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</si>
  <si>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</si>
  <si>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</si>
  <si>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</si>
  <si>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</si>
  <si>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</si>
  <si>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</si>
  <si>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</si>
  <si>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</si>
  <si>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</si>
  <si>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</si>
  <si>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</si>
  <si>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</si>
  <si>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</si>
  <si>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</si>
  <si>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</si>
  <si>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</si>
  <si>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</si>
  <si>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</si>
  <si>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</si>
  <si>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</si>
  <si>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</si>
  <si>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</si>
  <si>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</si>
  <si>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</si>
  <si>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</si>
  <si>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</si>
  <si>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</si>
  <si>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</si>
  <si>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</si>
  <si>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</si>
  <si>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</si>
  <si>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</si>
  <si>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</si>
  <si>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</si>
  <si>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</si>
  <si>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</si>
  <si>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</si>
  <si>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</si>
  <si>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</si>
  <si>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</si>
  <si>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</si>
  <si>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</si>
  <si>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</si>
  <si>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</si>
  <si>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</si>
  <si>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</si>
  <si>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</si>
  <si>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</si>
  <si>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</si>
  <si>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</si>
  <si>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</si>
  <si>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</si>
  <si>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</si>
  <si>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</si>
  <si>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</si>
  <si>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</si>
  <si>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</si>
  <si>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</si>
  <si>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</si>
  <si>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</si>
  <si>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</si>
  <si>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</si>
  <si>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</si>
  <si>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</si>
  <si>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</si>
  <si>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</si>
  <si>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</si>
  <si>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</si>
  <si>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</si>
  <si>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</si>
  <si>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</si>
  <si>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</si>
  <si>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</si>
  <si>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</si>
  <si>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</si>
  <si>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</si>
  <si>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</si>
  <si>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</si>
  <si>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</si>
  <si>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</si>
  <si>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</si>
  <si>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</si>
  <si>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</si>
  <si>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</si>
  <si>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</si>
  <si>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</si>
  <si>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</si>
  <si>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</si>
  <si>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</si>
  <si>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</si>
  <si>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</si>
  <si>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</si>
  <si>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</si>
  <si>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</si>
  <si>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</si>
  <si>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</si>
  <si>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</si>
  <si>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</si>
  <si>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</si>
  <si>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</si>
  <si>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</si>
  <si>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</si>
  <si>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</si>
  <si>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</si>
  <si>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</si>
  <si>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</si>
  <si>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</si>
  <si>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</si>
  <si>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</si>
  <si>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</si>
  <si>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</si>
  <si>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</si>
  <si>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</si>
  <si>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</si>
  <si>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</si>
  <si>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</si>
  <si>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</si>
  <si>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</si>
  <si>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</si>
  <si>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</si>
  <si>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</si>
  <si>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</si>
  <si>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</si>
  <si>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</si>
  <si>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</si>
  <si>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</si>
  <si>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</si>
  <si>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</si>
  <si>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</si>
  <si>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</si>
  <si>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</si>
  <si>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</si>
  <si>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</si>
  <si>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</si>
  <si>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</si>
  <si>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</si>
  <si>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</si>
  <si>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</si>
  <si>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</si>
  <si>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</si>
  <si>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</si>
  <si>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</si>
  <si>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</si>
  <si>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</si>
  <si>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</si>
  <si>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</si>
  <si>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</si>
  <si>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</si>
  <si>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</si>
  <si>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</si>
  <si>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</si>
  <si>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</si>
  <si>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</si>
  <si>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</si>
  <si>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</si>
  <si>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</si>
  <si>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</si>
  <si>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</si>
  <si>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</si>
  <si>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</si>
  <si>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</si>
  <si>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</si>
  <si>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</si>
  <si>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</si>
  <si>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</si>
  <si>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</si>
  <si>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</si>
  <si>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</si>
  <si>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</si>
  <si>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</si>
  <si>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</si>
  <si>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</si>
  <si>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</si>
  <si>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</si>
  <si>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</si>
  <si>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</si>
  <si>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</si>
  <si>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</si>
  <si>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</si>
  <si>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</si>
  <si>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</si>
  <si>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</si>
  <si>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</si>
  <si>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</si>
  <si>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</si>
  <si>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</si>
  <si>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</si>
  <si>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</si>
  <si>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</si>
  <si>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</si>
  <si>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</si>
  <si>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</si>
  <si>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</si>
  <si>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</si>
  <si>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</si>
  <si>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</si>
  <si>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</si>
  <si>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</si>
  <si>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</si>
  <si>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</si>
  <si>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</si>
  <si>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</si>
  <si>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</si>
  <si>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</si>
  <si>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</si>
  <si>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</si>
  <si>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</si>
  <si>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</si>
  <si>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</si>
  <si>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</si>
  <si>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</si>
  <si>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</si>
  <si>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</si>
  <si>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</si>
  <si>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</si>
  <si>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</si>
  <si>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</si>
  <si>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</si>
  <si>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</si>
  <si>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</si>
  <si>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</si>
  <si>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</si>
  <si>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</si>
  <si>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</si>
  <si>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</si>
  <si>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</si>
  <si>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</si>
  <si>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</si>
  <si>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</si>
  <si>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</si>
  <si>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</si>
  <si>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</si>
  <si>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</si>
  <si>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</si>
  <si>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</si>
  <si>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</si>
  <si>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</si>
  <si>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</si>
  <si>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</si>
  <si>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</si>
  <si>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</si>
  <si>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</si>
  <si>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</si>
  <si>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</si>
  <si>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</si>
  <si>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</si>
  <si>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</si>
  <si>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</si>
  <si>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</si>
  <si>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</si>
  <si>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</si>
  <si>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</si>
  <si>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</si>
  <si>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</si>
  <si>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</si>
  <si>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</si>
  <si>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</si>
  <si>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</si>
  <si>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</si>
  <si>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</si>
  <si>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</si>
  <si>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</si>
  <si>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</si>
  <si>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</si>
  <si>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</si>
  <si>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</si>
  <si>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</si>
  <si>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</si>
  <si>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</si>
  <si>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</si>
  <si>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</si>
  <si>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</si>
  <si>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</si>
  <si>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</si>
  <si>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</si>
  <si>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</si>
  <si>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</si>
  <si>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</si>
  <si>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</si>
  <si>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</si>
  <si>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</si>
  <si>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</si>
  <si>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</si>
  <si>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</si>
  <si>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</si>
  <si>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</si>
  <si>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</si>
  <si>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</si>
  <si>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</si>
  <si>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</si>
  <si>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</si>
  <si>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</si>
  <si>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</si>
  <si>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</si>
  <si>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</si>
  <si>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</si>
  <si>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</si>
  <si>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</si>
  <si>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</si>
  <si>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</si>
  <si>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</si>
  <si>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</si>
  <si>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</si>
  <si>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</si>
  <si>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</si>
  <si>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</si>
  <si>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</si>
  <si>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</si>
  <si>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</si>
  <si>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</si>
  <si>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</si>
  <si>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</si>
  <si>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</si>
  <si>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</si>
  <si>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</si>
  <si>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</si>
  <si>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</si>
  <si>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</si>
  <si>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</si>
  <si>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</si>
  <si>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</si>
  <si>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</si>
  <si>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</si>
  <si>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</si>
  <si>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</si>
  <si>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</si>
  <si>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</si>
  <si>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</si>
  <si>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</si>
  <si>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</si>
  <si>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</si>
  <si>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</si>
  <si>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</si>
  <si>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</si>
  <si>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</si>
  <si>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</si>
  <si>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</si>
  <si>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</si>
  <si>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</si>
  <si>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</si>
  <si>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</si>
  <si>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</si>
  <si>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</si>
  <si>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</si>
  <si>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</si>
  <si>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</si>
  <si>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</si>
  <si>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</si>
  <si>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</si>
  <si>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</si>
  <si>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</si>
  <si>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</si>
  <si>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</si>
  <si>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</si>
  <si>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</si>
  <si>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</si>
  <si>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</si>
  <si>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</si>
  <si>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</si>
  <si>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</si>
  <si>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</si>
  <si>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</si>
  <si>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</si>
  <si>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</si>
  <si>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</si>
  <si>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</si>
  <si>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</si>
  <si>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</si>
  <si>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</si>
  <si>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</si>
  <si>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</si>
  <si>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</si>
  <si>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</si>
  <si>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</si>
  <si>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</si>
  <si>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</si>
  <si>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</si>
  <si>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</si>
  <si>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</si>
  <si>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</si>
  <si>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</si>
  <si>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</si>
  <si>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</si>
  <si>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</si>
  <si>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</si>
  <si>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</si>
  <si>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</si>
  <si>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</si>
  <si>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</si>
  <si>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</si>
  <si>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</si>
  <si>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</si>
  <si>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</si>
  <si>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</si>
  <si>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</si>
  <si>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</si>
  <si>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</si>
  <si>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</si>
  <si>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</si>
  <si>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</si>
  <si>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</si>
  <si>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</si>
  <si>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</si>
  <si>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</si>
  <si>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</si>
  <si>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</si>
  <si>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</si>
  <si>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</si>
  <si>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</si>
  <si>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</si>
  <si>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</si>
  <si>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</si>
  <si>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</si>
  <si>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</si>
  <si>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</si>
  <si>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</si>
  <si>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</si>
  <si>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</si>
  <si>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</si>
  <si>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</si>
  <si>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</si>
  <si>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</si>
  <si>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</si>
  <si>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</si>
  <si>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</si>
  <si>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</si>
  <si>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</si>
  <si>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</si>
  <si>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</si>
  <si>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</si>
  <si>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</si>
  <si>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</si>
  <si>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</si>
  <si>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</si>
  <si>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</si>
  <si>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</si>
  <si>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</si>
  <si>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</si>
  <si>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</si>
  <si>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</si>
  <si>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</si>
  <si>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</si>
  <si>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</si>
  <si>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</si>
  <si>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</si>
  <si>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</si>
  <si>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</si>
  <si>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</si>
  <si>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</si>
  <si>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</si>
  <si>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</si>
  <si>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</si>
  <si>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</si>
  <si>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</si>
  <si>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</si>
  <si>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</si>
  <si>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</si>
  <si>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</si>
  <si>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</si>
  <si>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</si>
  <si>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</si>
  <si>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</si>
  <si>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</si>
  <si>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</si>
  <si>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</si>
  <si>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</si>
  <si>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</si>
  <si>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</si>
  <si>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</si>
  <si>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</si>
  <si>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</si>
  <si>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</si>
  <si>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</si>
  <si>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</si>
  <si>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</si>
  <si>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</si>
  <si>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</si>
  <si>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</si>
  <si>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</si>
  <si>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</si>
  <si>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</si>
  <si>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</si>
  <si>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</si>
  <si>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</si>
  <si>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</si>
  <si>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</si>
  <si>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</si>
  <si>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</si>
  <si>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</si>
  <si>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</si>
  <si>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</si>
  <si>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</si>
  <si>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</si>
  <si>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</si>
  <si>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</si>
  <si>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</si>
  <si>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</si>
  <si>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</si>
  <si>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</si>
  <si>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</si>
  <si>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</si>
  <si>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</si>
  <si>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</si>
  <si>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</si>
  <si>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</si>
  <si>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</si>
  <si>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</si>
  <si>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</si>
  <si>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</si>
  <si>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</si>
  <si>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</si>
  <si>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</si>
  <si>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</si>
  <si>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</si>
  <si>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</si>
  <si>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</si>
  <si>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</si>
  <si>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</si>
  <si>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</si>
  <si>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</si>
  <si>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</si>
  <si>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</si>
  <si>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</si>
  <si>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</si>
  <si>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</si>
  <si>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</si>
  <si>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</si>
  <si>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</si>
  <si>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</si>
  <si>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</si>
  <si>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</si>
  <si>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</si>
  <si>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</si>
  <si>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</si>
  <si>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</si>
  <si>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</si>
  <si>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</si>
  <si>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</si>
  <si>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</si>
  <si>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</si>
  <si>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</si>
  <si>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</si>
  <si>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</si>
  <si>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</si>
  <si>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</si>
  <si>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</si>
  <si>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</si>
  <si>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</si>
  <si>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</si>
  <si>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</si>
  <si>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</si>
  <si>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</si>
  <si>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</si>
  <si>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</si>
  <si>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</si>
  <si>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</si>
  <si>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</si>
  <si>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</si>
  <si>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</si>
  <si>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</si>
  <si>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</si>
  <si>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</si>
  <si>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</si>
  <si>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</si>
  <si>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</si>
  <si>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</si>
  <si>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</si>
  <si>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</si>
  <si>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</si>
  <si>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</si>
  <si>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</si>
  <si>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</si>
  <si>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</si>
  <si>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</si>
  <si>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</si>
  <si>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</si>
  <si>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</si>
  <si>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</si>
  <si>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</si>
  <si>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</si>
  <si>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</si>
  <si>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</si>
  <si>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</si>
  <si>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</si>
  <si>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</si>
  <si>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</si>
  <si>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</si>
  <si>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</si>
  <si>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</si>
  <si>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</si>
  <si>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</si>
  <si>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</si>
  <si>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</si>
  <si>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</si>
  <si>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</si>
  <si>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</si>
  <si>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</si>
  <si>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</si>
  <si>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</si>
  <si>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</si>
  <si>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</si>
  <si>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</si>
  <si>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</si>
  <si>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</si>
  <si>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</si>
  <si>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</si>
  <si>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</si>
  <si>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</si>
  <si>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</si>
  <si>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</si>
  <si>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</si>
  <si>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</si>
  <si>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</si>
  <si>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</si>
  <si>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</si>
  <si>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</si>
  <si>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</si>
  <si>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</si>
  <si>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</si>
  <si>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</si>
  <si>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</si>
  <si>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</si>
  <si>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</si>
  <si>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</si>
  <si>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</si>
  <si>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</si>
  <si>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</si>
  <si>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</si>
  <si>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</si>
  <si>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</si>
  <si>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</si>
  <si>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</si>
  <si>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</si>
  <si>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</si>
  <si>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</si>
  <si>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</si>
  <si>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</si>
  <si>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</si>
  <si>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</si>
  <si>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</si>
  <si>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</si>
  <si>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</si>
  <si>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</si>
  <si>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</si>
  <si>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</si>
  <si>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</si>
  <si>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</si>
  <si>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</si>
  <si>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</si>
  <si>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</si>
  <si>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</si>
  <si>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</si>
  <si>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</si>
  <si>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</si>
  <si>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</si>
  <si>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</si>
  <si>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</si>
  <si>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</si>
  <si>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</si>
  <si>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</si>
  <si>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</si>
  <si>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</si>
  <si>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</si>
  <si>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</si>
  <si>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</si>
  <si>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</si>
  <si>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</si>
  <si>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</si>
  <si>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</si>
  <si>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</si>
  <si>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</si>
  <si>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</si>
  <si>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</si>
  <si>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</si>
  <si>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</si>
  <si>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</si>
  <si>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</si>
  <si>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</si>
  <si>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</si>
  <si>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</si>
  <si>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</si>
  <si>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</si>
  <si>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</si>
  <si>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</si>
  <si>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</si>
  <si>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</si>
  <si>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</si>
  <si>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</si>
  <si>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</si>
  <si>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</si>
  <si>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</si>
  <si>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</si>
  <si>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</si>
  <si>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</si>
  <si>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</si>
  <si>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</si>
  <si>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</si>
  <si>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</si>
  <si>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</si>
  <si>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</si>
  <si>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</si>
  <si>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</si>
  <si>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</si>
  <si>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</si>
  <si>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</si>
  <si>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</si>
  <si>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</si>
  <si>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</si>
  <si>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</si>
  <si>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</si>
  <si>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</si>
  <si>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</si>
  <si>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</si>
  <si>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</si>
  <si>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</si>
  <si>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</si>
  <si>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</si>
  <si>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</si>
  <si>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</si>
  <si>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</si>
  <si>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</si>
  <si>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</si>
  <si>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</si>
  <si>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</si>
  <si>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</si>
  <si>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</si>
  <si>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</si>
  <si>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</si>
  <si>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</si>
  <si>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</si>
  <si>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</si>
  <si>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</si>
  <si>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</si>
  <si>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</si>
  <si>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</si>
  <si>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</si>
  <si>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</si>
  <si>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</si>
  <si>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</si>
  <si>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</si>
  <si>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</si>
  <si>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</si>
  <si>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</si>
  <si>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</si>
  <si>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</si>
  <si>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</si>
  <si>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</si>
  <si>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</si>
  <si>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</si>
  <si>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</si>
  <si>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</si>
  <si>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</si>
  <si>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</si>
  <si>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</si>
  <si>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</si>
  <si>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</si>
  <si>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</si>
  <si>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</si>
  <si>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</si>
  <si>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</si>
  <si>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</si>
  <si>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</si>
  <si>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</si>
  <si>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</si>
  <si>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</si>
  <si>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</si>
  <si>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</si>
  <si>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</si>
  <si>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</si>
  <si>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</si>
  <si>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</si>
  <si>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</si>
  <si>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</si>
  <si>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</si>
  <si>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</si>
  <si>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</si>
  <si>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</si>
  <si>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</si>
  <si>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</si>
  <si>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</si>
  <si>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</si>
  <si>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</si>
  <si>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</si>
  <si>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</si>
  <si>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</si>
  <si>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</si>
  <si>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</si>
  <si>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</si>
  <si>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</si>
  <si>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</si>
  <si>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</si>
  <si>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</si>
  <si>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</si>
  <si>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</si>
  <si>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</si>
  <si>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</si>
  <si>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</si>
  <si>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</si>
  <si>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</si>
  <si>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</si>
  <si>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</si>
  <si>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</si>
  <si>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</si>
  <si>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</si>
  <si>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</si>
  <si>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</si>
  <si>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</si>
  <si>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</si>
  <si>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</si>
  <si>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</si>
  <si>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</si>
  <si>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</si>
  <si>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</si>
  <si>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</si>
  <si>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</si>
  <si>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</si>
  <si>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</si>
  <si>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</si>
  <si>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</si>
  <si>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</si>
  <si>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</si>
  <si>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</si>
  <si>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</si>
  <si>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</si>
  <si>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</si>
  <si>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</si>
  <si>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</si>
  <si>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</si>
  <si>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</si>
  <si>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</si>
  <si>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</si>
  <si>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</si>
  <si>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</si>
  <si>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</si>
  <si>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</si>
  <si>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</si>
  <si>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</si>
  <si>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</si>
  <si>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</si>
  <si>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</si>
  <si>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</si>
  <si>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</si>
  <si>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</si>
  <si>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</si>
  <si>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</si>
  <si>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</si>
  <si>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</si>
  <si>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</si>
  <si>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</si>
  <si>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</si>
  <si>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</si>
  <si>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</si>
  <si>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</si>
  <si>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</si>
  <si>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</si>
  <si>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</si>
  <si>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</si>
  <si>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</si>
  <si>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</si>
  <si>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</si>
  <si>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</si>
  <si>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</si>
  <si>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</si>
  <si>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</si>
  <si>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</si>
  <si>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</si>
  <si>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</si>
  <si>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</si>
  <si>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</si>
  <si>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</si>
  <si>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</si>
  <si>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</si>
  <si>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</si>
  <si>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</si>
  <si>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</si>
  <si>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</si>
  <si>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</si>
  <si>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</si>
  <si>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</si>
  <si>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</si>
  <si>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</si>
  <si>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</si>
  <si>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</si>
  <si>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</si>
  <si>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</si>
  <si>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</si>
  <si>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</si>
  <si>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</si>
  <si>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</si>
  <si>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</si>
  <si>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</si>
  <si>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</si>
  <si>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</si>
  <si>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</si>
  <si>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</si>
  <si>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</si>
  <si>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</si>
  <si>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</si>
  <si>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</si>
  <si>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</si>
  <si>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</si>
  <si>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</si>
  <si>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</si>
  <si>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</si>
  <si>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</si>
  <si>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</si>
  <si>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</si>
  <si>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</si>
  <si>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</si>
  <si>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</si>
  <si>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</si>
  <si>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</si>
  <si>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</si>
  <si>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</si>
  <si>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</si>
  <si>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</si>
  <si>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</si>
  <si>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</si>
  <si>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</si>
  <si>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</si>
  <si>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</si>
  <si>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</si>
  <si>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</si>
  <si>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</si>
  <si>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</si>
  <si>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</si>
  <si>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</si>
  <si>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</si>
  <si>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</si>
  <si>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</si>
  <si>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</si>
  <si>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</si>
  <si>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</si>
  <si>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</si>
  <si>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</si>
  <si>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</si>
  <si>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</si>
  <si>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</si>
  <si>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</si>
  <si>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</si>
  <si>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</si>
  <si>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</si>
  <si>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</si>
  <si>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</si>
  <si>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</si>
  <si>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</si>
  <si>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</si>
  <si>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</si>
  <si>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</si>
  <si>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</si>
  <si>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</si>
  <si>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</si>
  <si>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</si>
  <si>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</si>
  <si>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</si>
  <si>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</si>
  <si>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</si>
  <si>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</si>
  <si>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</si>
  <si>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</si>
  <si>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</si>
  <si>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</si>
  <si>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</si>
  <si>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</si>
  <si>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</si>
  <si>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</si>
  <si>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</si>
  <si>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</si>
  <si>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</si>
  <si>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</si>
  <si>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</si>
  <si>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</si>
  <si>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</si>
  <si>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</si>
  <si>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</si>
  <si>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</si>
  <si>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</si>
  <si>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</si>
  <si>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</si>
  <si>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</si>
  <si>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</si>
  <si>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</si>
  <si>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</si>
  <si>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</si>
  <si>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</si>
  <si>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</si>
  <si>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</si>
  <si>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</si>
  <si>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</si>
  <si>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</si>
  <si>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</si>
  <si>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</si>
  <si>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</si>
  <si>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</si>
  <si>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</si>
  <si>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</si>
  <si>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</si>
  <si>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</si>
  <si>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</si>
  <si>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</si>
  <si>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</si>
  <si>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</si>
  <si>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</si>
  <si>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</si>
  <si>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</si>
  <si>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</si>
  <si>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</si>
  <si>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</si>
  <si>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</si>
  <si>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</si>
  <si>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</si>
  <si>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</si>
  <si>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</si>
  <si>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</si>
  <si>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</si>
  <si>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</si>
  <si>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</si>
  <si>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</si>
  <si>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</si>
  <si>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</si>
  <si>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</si>
  <si>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</si>
  <si>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</si>
  <si>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</si>
  <si>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</si>
  <si>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</si>
  <si>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</si>
  <si>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</si>
  <si>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</si>
  <si>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</si>
  <si>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</si>
  <si>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</si>
  <si>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</si>
  <si>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</si>
  <si>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</si>
  <si>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</si>
  <si>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</si>
  <si>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</si>
  <si>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</si>
  <si>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</si>
  <si>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</si>
  <si>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</si>
  <si>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</si>
  <si>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</si>
  <si>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</si>
  <si>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</si>
  <si>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</si>
  <si>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</si>
  <si>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</si>
  <si>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</si>
  <si>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</si>
  <si>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</si>
  <si>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</si>
  <si>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</si>
  <si>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</si>
  <si>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</si>
  <si>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</si>
  <si>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</si>
  <si>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</si>
  <si>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</si>
  <si>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</si>
  <si>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</si>
  <si>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</si>
  <si>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</si>
  <si>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</si>
  <si>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</si>
  <si>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</si>
  <si>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</si>
  <si>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</si>
  <si>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</si>
  <si>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</si>
  <si>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</si>
  <si>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</si>
  <si>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</si>
  <si>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</si>
  <si>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</si>
  <si>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</si>
  <si>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</si>
  <si>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</si>
  <si>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</si>
  <si>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</si>
  <si>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</si>
  <si>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</si>
  <si>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</si>
  <si>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</si>
  <si>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</si>
  <si>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</si>
  <si>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</si>
  <si>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</si>
  <si>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</si>
  <si>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</si>
  <si>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</si>
  <si>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</si>
  <si>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</si>
  <si>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</si>
  <si>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</si>
  <si>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</si>
  <si>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</si>
  <si>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</si>
  <si>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</si>
  <si>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</si>
  <si>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</si>
  <si>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</si>
  <si>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</si>
  <si>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</si>
  <si>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</si>
  <si>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</si>
  <si>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</si>
  <si>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</si>
  <si>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</si>
  <si>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</si>
  <si>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</si>
  <si>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</si>
  <si>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</si>
  <si>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</si>
  <si>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</si>
  <si>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</si>
  <si>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</si>
  <si>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</si>
  <si>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</si>
  <si>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</si>
  <si>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</si>
  <si>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</si>
  <si>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</si>
  <si>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</si>
  <si>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</si>
  <si>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</si>
  <si>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</si>
  <si>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</si>
  <si>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</si>
  <si>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</si>
  <si>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</si>
  <si>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</si>
  <si>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</si>
  <si>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</si>
  <si>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</si>
  <si>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</si>
  <si>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</si>
  <si>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</si>
  <si>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</si>
  <si>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</si>
  <si>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</si>
  <si>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</si>
  <si>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</si>
  <si>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</si>
  <si>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</si>
  <si>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</si>
  <si>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</si>
  <si>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</si>
  <si>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</si>
  <si>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</si>
  <si>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</si>
  <si>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</si>
  <si>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</si>
  <si>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</si>
  <si>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</si>
  <si>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</si>
  <si>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</si>
  <si>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</si>
  <si>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</si>
  <si>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</si>
  <si>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</si>
  <si>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</si>
  <si>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</si>
  <si>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</si>
  <si>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</si>
  <si>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</si>
  <si>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</si>
  <si>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</si>
  <si>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</si>
  <si>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</si>
  <si>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</si>
  <si>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</si>
  <si>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</si>
  <si>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</si>
  <si>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</si>
  <si>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</si>
  <si>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</si>
  <si>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</si>
  <si>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</si>
  <si>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</si>
  <si>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</si>
  <si>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</si>
  <si>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</si>
  <si>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</si>
  <si>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</si>
  <si>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</si>
  <si>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</si>
  <si>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</si>
  <si>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</si>
  <si>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</si>
  <si>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</si>
  <si>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</si>
  <si>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</si>
  <si>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</si>
  <si>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</si>
  <si>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</si>
  <si>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</si>
  <si>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</si>
  <si>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</si>
  <si>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</si>
  <si>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</si>
  <si>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</si>
  <si>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</si>
  <si>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</si>
  <si>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</si>
  <si>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</si>
  <si>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</si>
  <si>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</si>
  <si>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</si>
  <si>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</si>
  <si>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</si>
  <si>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</si>
  <si>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</si>
  <si>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</si>
  <si>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</si>
  <si>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</si>
  <si>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</si>
  <si>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</si>
  <si>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</si>
  <si>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</si>
  <si>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</si>
  <si>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</si>
  <si>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</si>
  <si>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</si>
  <si>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</si>
  <si>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</si>
  <si>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</si>
  <si>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</si>
  <si>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</si>
  <si>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</si>
  <si>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</si>
  <si>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</si>
  <si>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</si>
  <si>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</si>
  <si>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</si>
  <si>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</si>
  <si>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</si>
  <si>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</si>
  <si>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</si>
  <si>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</si>
  <si>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</si>
  <si>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</si>
  <si>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</si>
  <si>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</si>
  <si>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</si>
  <si>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</si>
  <si>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</si>
  <si>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</si>
  <si>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</si>
  <si>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</si>
  <si>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</si>
  <si>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</si>
  <si>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</si>
  <si>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</si>
  <si>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</si>
  <si>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</si>
  <si>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</si>
  <si>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</si>
  <si>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</si>
  <si>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</si>
  <si>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</si>
  <si>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</si>
  <si>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</si>
  <si>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</si>
  <si>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</si>
  <si>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</si>
  <si>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</si>
  <si>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</si>
  <si>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</si>
  <si>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</si>
  <si>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</si>
  <si>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</si>
  <si>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</si>
  <si>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</si>
  <si>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</si>
  <si>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</si>
  <si>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</si>
  <si>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</si>
  <si>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</si>
  <si>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</si>
  <si>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</si>
  <si>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</si>
  <si>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</si>
  <si>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</si>
  <si>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</si>
  <si>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</si>
  <si>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</si>
  <si>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</si>
  <si>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</si>
  <si>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</si>
  <si>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</si>
  <si>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</si>
  <si>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</si>
  <si>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</si>
  <si>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</si>
  <si>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</si>
  <si>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</si>
  <si>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</si>
  <si>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</si>
  <si>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</si>
  <si>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</si>
  <si>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</si>
  <si>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</si>
  <si>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</si>
  <si>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</si>
  <si>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</si>
  <si>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</si>
  <si>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</si>
  <si>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</si>
  <si>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</si>
  <si>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</si>
  <si>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</si>
  <si>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</si>
  <si>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</si>
  <si>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</si>
  <si>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</si>
  <si>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</si>
  <si>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</si>
  <si>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</si>
  <si>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</si>
  <si>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</si>
  <si>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</si>
  <si>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</si>
  <si>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</si>
  <si>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</si>
  <si>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</si>
  <si>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</si>
  <si>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</si>
  <si>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</si>
  <si>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</si>
  <si>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</si>
  <si>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</si>
  <si>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</si>
  <si>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</si>
  <si>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</si>
  <si>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</si>
  <si>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</si>
  <si>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</si>
  <si>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</si>
  <si>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</si>
  <si>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</si>
  <si>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</si>
  <si>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</si>
  <si>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</si>
  <si>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</si>
  <si>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</si>
  <si>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</si>
  <si>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</si>
  <si>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</si>
  <si>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</si>
  <si>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</si>
  <si>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</si>
  <si>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</si>
  <si>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</si>
  <si>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</si>
  <si>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</si>
  <si>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</si>
  <si>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</si>
  <si>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</si>
  <si>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</si>
  <si>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</si>
  <si>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</si>
  <si>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</si>
  <si>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</si>
  <si>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</si>
  <si>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</si>
  <si>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</si>
  <si>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</si>
  <si>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</si>
  <si>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</si>
  <si>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</si>
  <si>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</si>
  <si>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</si>
  <si>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</si>
  <si>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</si>
  <si>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</si>
  <si>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</si>
  <si>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</si>
  <si>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</si>
  <si>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</si>
  <si>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</si>
  <si>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</si>
  <si>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</si>
  <si>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</si>
  <si>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</si>
  <si>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</si>
  <si>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</si>
  <si>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</si>
  <si>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</si>
  <si>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</si>
  <si>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</si>
  <si>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</si>
  <si>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</si>
  <si>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</si>
  <si>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</si>
  <si>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</si>
  <si>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</si>
  <si>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</si>
  <si>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</si>
  <si>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</si>
  <si>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</si>
  <si>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</si>
  <si>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</si>
  <si>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</si>
  <si>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</si>
  <si>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</si>
  <si>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</si>
  <si>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</si>
  <si>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</si>
  <si>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</si>
  <si>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</si>
  <si>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</si>
  <si>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</si>
  <si>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</si>
  <si>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</si>
  <si>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</si>
  <si>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</si>
  <si>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</si>
  <si>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</si>
  <si>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</si>
  <si>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</si>
  <si>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</si>
  <si>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</si>
  <si>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</si>
  <si>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</si>
  <si>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</si>
  <si>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</si>
  <si>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</si>
  <si>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</si>
  <si>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</si>
  <si>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</si>
  <si>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</si>
  <si>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</si>
  <si>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</si>
  <si>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</si>
  <si>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</si>
  <si>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</si>
  <si>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</si>
  <si>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</si>
  <si>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</si>
  <si>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</si>
  <si>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</si>
  <si>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</si>
  <si>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</si>
  <si>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</si>
  <si>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</si>
  <si>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</si>
  <si>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</si>
  <si>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</si>
  <si>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</si>
  <si>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</si>
  <si>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</si>
  <si>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</si>
  <si>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</si>
  <si>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</si>
  <si>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</si>
  <si>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</si>
  <si>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</si>
  <si>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</si>
  <si>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</si>
  <si>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</si>
  <si>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</si>
  <si>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</si>
  <si>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</si>
  <si>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</si>
  <si>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</si>
  <si>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</si>
  <si>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</si>
  <si>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</si>
  <si>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</si>
  <si>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</si>
  <si>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</si>
  <si>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</si>
  <si>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</si>
  <si>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</si>
  <si>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</si>
  <si>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</si>
  <si>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</si>
  <si>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</si>
  <si>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</si>
  <si>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</si>
  <si>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</si>
  <si>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</si>
  <si>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</si>
  <si>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</si>
  <si>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</si>
  <si>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</si>
  <si>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</si>
  <si>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</si>
  <si>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</si>
  <si>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</si>
  <si>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</si>
  <si>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</si>
  <si>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</si>
  <si>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</si>
  <si>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</si>
  <si>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</si>
  <si>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</si>
  <si>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</si>
  <si>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</si>
  <si>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</si>
  <si>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</si>
  <si>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</si>
  <si>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</si>
  <si>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</si>
  <si>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</si>
  <si>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</si>
  <si>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</si>
  <si>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</si>
  <si>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</si>
  <si>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</si>
  <si>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</si>
  <si>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</si>
  <si>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</si>
  <si>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</si>
  <si>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</si>
  <si>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</si>
  <si>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</si>
  <si>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</si>
  <si>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</si>
  <si>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</si>
  <si>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</si>
  <si>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</si>
  <si>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</si>
  <si>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</si>
  <si>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</si>
  <si>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</si>
  <si>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</si>
  <si>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</si>
  <si>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</si>
  <si>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</si>
  <si>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</si>
  <si>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</si>
  <si>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</si>
  <si>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</si>
  <si>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</si>
  <si>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</si>
  <si>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</si>
  <si>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</si>
  <si>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</si>
  <si>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</si>
  <si>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</si>
  <si>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</si>
  <si>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</si>
  <si>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</si>
  <si>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</si>
  <si>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</si>
  <si>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</si>
  <si>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</si>
  <si>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</si>
  <si>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</si>
  <si>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</si>
  <si>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</si>
  <si>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</si>
  <si>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</si>
  <si>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</si>
  <si>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</si>
  <si>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</si>
  <si>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</si>
  <si>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</si>
  <si>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</si>
  <si>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</si>
  <si>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</si>
  <si>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</si>
  <si>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</si>
  <si>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</si>
  <si>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</si>
  <si>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</si>
  <si>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</si>
  <si>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</si>
  <si>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</si>
  <si>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</si>
  <si>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</si>
  <si>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</si>
  <si>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</si>
  <si>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</si>
  <si>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</si>
  <si>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</si>
  <si>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</si>
  <si>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</si>
  <si>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</si>
  <si>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</si>
  <si>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</si>
  <si>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</si>
  <si>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</si>
  <si>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</si>
  <si>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</si>
  <si>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</si>
  <si>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</si>
  <si>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</si>
  <si>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</si>
  <si>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</si>
  <si>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</si>
  <si>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</si>
  <si>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</si>
  <si>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</si>
  <si>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</si>
  <si>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</si>
  <si>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</si>
  <si>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</si>
  <si>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</si>
  <si>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</si>
  <si>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</si>
  <si>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</si>
  <si>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</si>
  <si>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</si>
  <si>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</si>
  <si>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</si>
  <si>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</si>
  <si>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</si>
  <si>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</si>
  <si>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</si>
  <si>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</si>
  <si>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</si>
  <si>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</si>
  <si>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</si>
  <si>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</si>
  <si>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</si>
  <si>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</si>
  <si>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</si>
  <si>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</si>
  <si>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</si>
  <si>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</si>
  <si>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</si>
  <si>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</si>
  <si>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</si>
  <si>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</si>
  <si>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</si>
  <si>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</si>
  <si>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</si>
  <si>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</si>
  <si>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</si>
  <si>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</si>
  <si>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</si>
  <si>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</si>
  <si>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</si>
  <si>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</si>
  <si>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</si>
  <si>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</si>
  <si>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</si>
  <si>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</si>
  <si>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</si>
  <si>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</si>
  <si>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</si>
  <si>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</si>
  <si>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</si>
  <si>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</si>
  <si>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</si>
  <si>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</si>
  <si>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</si>
  <si>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</si>
  <si>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</si>
  <si>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</si>
  <si>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</si>
  <si>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</si>
  <si>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</si>
  <si>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</si>
  <si>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</si>
  <si>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</si>
  <si>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</si>
  <si>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</si>
  <si>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</si>
  <si>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</si>
  <si>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</si>
  <si>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</si>
  <si>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</si>
  <si>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</si>
  <si>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</si>
  <si>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</si>
  <si>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</si>
  <si>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</si>
  <si>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</si>
  <si>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</si>
  <si>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</si>
  <si>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</si>
  <si>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</si>
  <si>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</si>
  <si>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</si>
  <si>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</si>
  <si>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</si>
  <si>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</si>
  <si>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</si>
  <si>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</si>
  <si>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</si>
  <si>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</si>
  <si>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</si>
  <si>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</si>
  <si>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</si>
  <si>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</si>
  <si>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</si>
  <si>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</si>
  <si>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</si>
  <si>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</si>
  <si>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</si>
  <si>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</si>
  <si>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</si>
  <si>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</si>
  <si>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</si>
  <si>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</si>
  <si>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</si>
  <si>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</si>
  <si>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</si>
  <si>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</si>
  <si>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</si>
  <si>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</si>
  <si>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</si>
  <si>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</si>
  <si>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</si>
  <si>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</si>
  <si>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</si>
  <si>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</si>
  <si>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</si>
  <si>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</si>
  <si>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</si>
  <si>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</si>
  <si>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</si>
  <si>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</si>
  <si>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</si>
  <si>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</si>
  <si>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</si>
  <si>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</si>
  <si>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</si>
  <si>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</si>
  <si>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</si>
  <si>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</si>
  <si>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</si>
  <si>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</si>
  <si>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</si>
  <si>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</si>
  <si>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</si>
  <si>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</si>
  <si>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</si>
  <si>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</si>
  <si>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</si>
  <si>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</si>
  <si>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</si>
  <si>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</si>
  <si>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</si>
  <si>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</si>
  <si>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</si>
  <si>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</si>
  <si>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</si>
  <si>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</si>
  <si>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</si>
  <si>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</si>
  <si>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</si>
  <si>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</si>
  <si>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</si>
  <si>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</si>
  <si>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</si>
  <si>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</si>
  <si>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</si>
  <si>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</si>
  <si>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</si>
  <si>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</si>
  <si>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</si>
  <si>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</si>
  <si>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</si>
  <si>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</si>
  <si>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</si>
  <si>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</si>
  <si>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</si>
  <si>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</si>
  <si>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</si>
  <si>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</si>
  <si>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</si>
  <si>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</si>
  <si>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</si>
  <si>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</si>
  <si>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</si>
  <si>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</si>
  <si>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</si>
  <si>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</si>
  <si>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</si>
  <si>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</si>
  <si>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</si>
  <si>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</si>
  <si>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</si>
  <si>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</si>
  <si>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</si>
  <si>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</si>
  <si>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</si>
  <si>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</si>
  <si>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</si>
  <si>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</si>
  <si>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</si>
  <si>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</si>
  <si>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</si>
  <si>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</si>
  <si>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</si>
  <si>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</si>
  <si>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</si>
  <si>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</si>
  <si>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</si>
  <si>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</si>
  <si>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</si>
  <si>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</si>
  <si>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</si>
  <si>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</si>
  <si>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</si>
  <si>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</si>
  <si>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</si>
  <si>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</si>
  <si>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</si>
  <si>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</si>
  <si>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</si>
  <si>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</si>
  <si>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</si>
  <si>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</si>
  <si>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</si>
  <si>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</si>
  <si>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</si>
  <si>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</si>
  <si>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</si>
  <si>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</si>
  <si>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</si>
  <si>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</si>
  <si>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</si>
  <si>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</si>
  <si>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</si>
  <si>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</si>
  <si>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</si>
  <si>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</si>
  <si>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</si>
  <si>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</si>
  <si>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</si>
  <si>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</si>
  <si>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</si>
  <si>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</si>
  <si>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</si>
  <si>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</si>
  <si>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</si>
  <si>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</si>
  <si>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</si>
  <si>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</si>
  <si>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</si>
  <si>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</si>
  <si>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</si>
  <si>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</si>
  <si>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</si>
  <si>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</si>
  <si>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</si>
  <si>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</si>
  <si>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</si>
  <si>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</si>
  <si>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</si>
  <si>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</si>
  <si>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</si>
  <si>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</si>
  <si>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</si>
  <si>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</si>
  <si>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</si>
  <si>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</si>
  <si>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</si>
  <si>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</si>
  <si>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</si>
  <si>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</si>
  <si>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</si>
  <si>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</si>
  <si>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</si>
  <si>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</si>
  <si>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</si>
  <si>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</si>
  <si>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</si>
  <si>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</si>
  <si>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</si>
  <si>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</si>
  <si>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</si>
  <si>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</si>
  <si>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</si>
  <si>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</si>
  <si>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</si>
  <si>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</si>
  <si>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</si>
  <si>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</si>
  <si>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</si>
  <si>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</si>
  <si>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</si>
  <si>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</si>
  <si>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</si>
  <si>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</si>
  <si>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</si>
  <si>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</si>
  <si>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</si>
  <si>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</si>
  <si>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</si>
  <si>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</si>
  <si>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</si>
  <si>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</si>
  <si>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</si>
  <si>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</si>
  <si>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</si>
  <si>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</si>
  <si>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</si>
  <si>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</si>
  <si>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</si>
  <si>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</si>
  <si>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</si>
  <si>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</si>
  <si>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</si>
  <si>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</si>
  <si>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</si>
  <si>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</si>
  <si>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</si>
  <si>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</si>
  <si>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</si>
  <si>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</si>
  <si>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</si>
  <si>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</si>
  <si>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</si>
  <si>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</si>
  <si>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</si>
  <si>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</si>
  <si>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</si>
  <si>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</si>
  <si>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</si>
  <si>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</si>
  <si>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</si>
  <si>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</si>
  <si>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</si>
  <si>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</si>
  <si>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</si>
  <si>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</si>
  <si>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</si>
  <si>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</si>
  <si>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</si>
  <si>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</si>
  <si>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</si>
  <si>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</si>
  <si>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</si>
  <si>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</si>
  <si>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</si>
  <si>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</si>
  <si>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</si>
  <si>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</si>
  <si>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</si>
  <si>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</si>
  <si>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</si>
  <si>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</si>
  <si>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</si>
  <si>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</si>
  <si>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</si>
  <si>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</si>
  <si>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</si>
  <si>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</si>
  <si>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</si>
  <si>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</si>
  <si>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</si>
  <si>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</si>
  <si>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</si>
  <si>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</si>
  <si>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</si>
  <si>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</si>
  <si>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</si>
  <si>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</si>
  <si>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</si>
  <si>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</si>
  <si>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</si>
  <si>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</si>
  <si>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</si>
  <si>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</si>
  <si>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</si>
  <si>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</si>
  <si>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</si>
  <si>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</si>
  <si>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</si>
  <si>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</si>
  <si>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</si>
  <si>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</si>
  <si>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</si>
  <si>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</si>
  <si>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</si>
  <si>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</si>
  <si>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</si>
  <si>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</si>
  <si>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</si>
  <si>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</si>
  <si>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</si>
  <si>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</si>
  <si>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</si>
  <si>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</si>
  <si>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</si>
  <si>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</si>
  <si>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</si>
  <si>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</si>
  <si>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</si>
  <si>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</si>
  <si>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</si>
  <si>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</si>
  <si>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</si>
  <si>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</si>
  <si>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</si>
  <si>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</si>
  <si>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</si>
  <si>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</si>
  <si>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</si>
  <si>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</si>
  <si>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</si>
  <si>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</si>
  <si>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</si>
  <si>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</si>
  <si>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</si>
  <si>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</si>
  <si>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</si>
  <si>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</si>
  <si>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</si>
  <si>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</si>
  <si>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</si>
  <si>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</si>
  <si>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</si>
  <si>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</si>
  <si>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</si>
  <si>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</si>
  <si>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</si>
  <si>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</si>
  <si>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</si>
  <si>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</si>
  <si>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</si>
  <si>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</si>
  <si>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</si>
  <si>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</si>
  <si>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</si>
  <si>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</si>
  <si>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</si>
  <si>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</si>
  <si>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</si>
  <si>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</si>
  <si>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</si>
  <si>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</si>
  <si>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</si>
  <si>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</si>
  <si>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</si>
  <si>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</si>
  <si>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</si>
  <si>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</si>
  <si>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</si>
  <si>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</si>
  <si>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</si>
  <si>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</si>
  <si>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</si>
  <si>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</si>
  <si>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</si>
  <si>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</si>
  <si>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</si>
  <si>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</si>
  <si>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</si>
  <si>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</si>
  <si>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</si>
  <si>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</si>
  <si>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</si>
  <si>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</si>
  <si>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</si>
  <si>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</si>
  <si>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</si>
  <si>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</si>
  <si>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</si>
  <si>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</si>
  <si>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</si>
  <si>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</si>
  <si>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</si>
  <si>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</si>
  <si>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</si>
  <si>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</si>
  <si>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</si>
  <si>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</si>
  <si>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</si>
  <si>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</si>
  <si>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</si>
  <si>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</si>
  <si>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</si>
  <si>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</si>
  <si>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</si>
  <si>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</si>
  <si>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</si>
  <si>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</si>
  <si>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</si>
  <si>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</si>
  <si>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</si>
  <si>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</si>
  <si>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</si>
  <si>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</si>
  <si>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</si>
  <si>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</si>
  <si>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</si>
  <si>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</si>
  <si>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</si>
  <si>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</si>
  <si>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</si>
  <si>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</si>
  <si>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</si>
  <si>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</si>
  <si>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</si>
  <si>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</si>
  <si>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</si>
  <si>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</si>
  <si>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</si>
  <si>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</si>
  <si>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</si>
  <si>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</si>
  <si>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</si>
  <si>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</si>
  <si>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</si>
  <si>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</si>
  <si>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</si>
  <si>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</si>
  <si>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</si>
  <si>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</si>
  <si>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</si>
  <si>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</si>
  <si>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</si>
  <si>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</si>
  <si>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</si>
  <si>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</si>
  <si>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</si>
  <si>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</si>
  <si>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</si>
  <si>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</si>
  <si>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</si>
  <si>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</si>
  <si>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</si>
  <si>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</si>
  <si>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</si>
  <si>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</si>
  <si>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</si>
  <si>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</si>
  <si>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</si>
  <si>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</si>
  <si>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</si>
  <si>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</si>
  <si>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</si>
  <si>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</si>
  <si>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</si>
  <si>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</si>
  <si>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</si>
  <si>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</si>
  <si>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</si>
  <si>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</si>
  <si>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</si>
  <si>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</si>
  <si>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</si>
  <si>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</si>
  <si>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</si>
  <si>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</si>
  <si>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</si>
  <si>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</si>
  <si>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</si>
  <si>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</si>
  <si>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</si>
  <si>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</si>
  <si>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</si>
  <si>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</si>
  <si>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</si>
  <si>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</si>
  <si>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</si>
  <si>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</si>
  <si>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</si>
  <si>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</si>
  <si>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</si>
  <si>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</si>
  <si>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</si>
  <si>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</si>
  <si>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</si>
  <si>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</si>
  <si>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</si>
  <si>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</si>
  <si>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</si>
  <si>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</si>
  <si>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</si>
  <si>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</si>
  <si>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</si>
  <si>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</si>
  <si>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</si>
  <si>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</si>
  <si>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</si>
  <si>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</si>
  <si>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</si>
  <si>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</si>
  <si>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</si>
  <si>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</si>
  <si>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</si>
  <si>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</si>
  <si>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</si>
  <si>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</si>
  <si>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</si>
  <si>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</si>
  <si>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</si>
  <si>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</si>
  <si>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</si>
  <si>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</si>
  <si>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</si>
  <si>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</si>
  <si>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</si>
  <si>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</si>
  <si>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</si>
  <si>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</si>
  <si>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</si>
  <si>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</si>
  <si>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</si>
  <si>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</si>
  <si>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</si>
  <si>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</si>
  <si>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</si>
  <si>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</si>
  <si>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</si>
  <si>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</si>
  <si>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</si>
  <si>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</si>
  <si>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</si>
  <si>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</si>
  <si>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</si>
  <si>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</si>
  <si>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</si>
  <si>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</si>
  <si>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</si>
  <si>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</si>
  <si>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</si>
  <si>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</si>
  <si>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</si>
  <si>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</si>
  <si>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</si>
  <si>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</si>
  <si>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</si>
  <si>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</si>
  <si>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</si>
  <si>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</si>
  <si>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</si>
  <si>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</si>
  <si>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</si>
  <si>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</si>
  <si>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</si>
  <si>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</si>
  <si>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</si>
  <si>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</si>
  <si>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</si>
  <si>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</si>
  <si>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</si>
  <si>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</si>
  <si>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</si>
  <si>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</si>
  <si>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</si>
  <si>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</si>
  <si>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</si>
  <si>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</si>
  <si>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</si>
  <si>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</si>
  <si>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</si>
  <si>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</si>
  <si>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</si>
  <si>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</si>
  <si>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</si>
  <si>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</si>
  <si>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</si>
  <si>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</si>
  <si>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</si>
  <si>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</si>
  <si>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</si>
  <si>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</si>
  <si>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</si>
  <si>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</si>
  <si>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</si>
  <si>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</si>
  <si>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</si>
  <si>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</si>
  <si>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</si>
  <si>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</si>
  <si>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</si>
  <si>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</si>
  <si>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</si>
  <si>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</si>
  <si>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</si>
  <si>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</si>
  <si>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</si>
  <si>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</si>
  <si>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</si>
  <si>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</si>
  <si>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</si>
  <si>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</si>
  <si>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</si>
  <si>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</si>
  <si>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</si>
  <si>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</si>
  <si>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</si>
  <si>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</si>
  <si>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</si>
  <si>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</si>
  <si>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</si>
  <si>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</si>
  <si>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</si>
  <si>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</si>
  <si>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</si>
  <si>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</si>
  <si>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</si>
  <si>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</si>
  <si>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</si>
  <si>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</si>
  <si>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</si>
  <si>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</si>
  <si>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</si>
  <si>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</si>
  <si>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</si>
  <si>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</si>
  <si>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</si>
  <si>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</si>
  <si>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</si>
  <si>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</si>
  <si>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</si>
  <si>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</si>
  <si>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</si>
  <si>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</si>
  <si>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</si>
  <si>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</si>
  <si>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</si>
  <si>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</si>
  <si>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</si>
  <si>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</si>
  <si>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</si>
  <si>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</si>
  <si>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</si>
  <si>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</si>
  <si>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</si>
  <si>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</si>
  <si>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</si>
  <si>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</si>
  <si>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</si>
  <si>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</si>
  <si>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</si>
  <si>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</si>
  <si>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</si>
  <si>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</si>
  <si>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</si>
  <si>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</si>
  <si>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</si>
  <si>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</si>
  <si>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</si>
  <si>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</si>
  <si>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</si>
  <si>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</si>
  <si>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</si>
  <si>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</si>
  <si>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</si>
  <si>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</si>
  <si>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</si>
  <si>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</si>
  <si>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</si>
  <si>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</si>
  <si>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</si>
  <si>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</si>
  <si>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</si>
  <si>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</si>
  <si>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</si>
  <si>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</si>
  <si>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</si>
  <si>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</si>
  <si>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</si>
  <si>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</si>
  <si>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</si>
  <si>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</si>
  <si>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</si>
  <si>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</si>
  <si>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</si>
  <si>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</si>
  <si>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</si>
  <si>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</si>
  <si>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</si>
  <si>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</si>
  <si>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</si>
  <si>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</si>
  <si>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</si>
  <si>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</si>
  <si>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</si>
  <si>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</si>
  <si>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</si>
  <si>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</si>
  <si>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</si>
  <si>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</si>
  <si>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</si>
  <si>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</si>
  <si>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</si>
  <si>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</si>
  <si>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</si>
  <si>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</si>
  <si>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</si>
  <si>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</si>
  <si>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</si>
  <si>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</si>
  <si>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</si>
  <si>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</si>
  <si>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</si>
  <si>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</si>
  <si>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</si>
  <si>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</si>
  <si>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</si>
  <si>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</si>
  <si>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</si>
  <si>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</si>
  <si>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</si>
  <si>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</si>
  <si>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</si>
  <si>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</si>
  <si>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</si>
  <si>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</si>
  <si>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</si>
  <si>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</si>
  <si>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</si>
  <si>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</si>
  <si>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</si>
  <si>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</si>
  <si>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</si>
  <si>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</si>
  <si>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</si>
  <si>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</si>
  <si>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</si>
  <si>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</si>
  <si>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</si>
  <si>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</si>
  <si>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</si>
  <si>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</si>
  <si>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</si>
  <si>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</si>
  <si>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</si>
  <si>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</si>
  <si>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</si>
  <si>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</si>
  <si>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</si>
  <si>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</si>
  <si>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</si>
  <si>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</si>
  <si>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</si>
  <si>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</si>
  <si>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</si>
  <si>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</si>
  <si>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</si>
  <si>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</si>
  <si>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</si>
  <si>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</si>
  <si>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</si>
  <si>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</si>
  <si>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</si>
  <si>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</si>
  <si>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</si>
  <si>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</si>
  <si>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</si>
  <si>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</si>
  <si>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</si>
  <si>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</si>
  <si>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</si>
  <si>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</si>
  <si>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</si>
  <si>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</si>
  <si>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</si>
  <si>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</si>
  <si>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</si>
  <si>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</si>
  <si>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</si>
  <si>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</si>
  <si>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</si>
  <si>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</si>
  <si>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</si>
  <si>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</si>
  <si>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</si>
  <si>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</si>
  <si>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</si>
  <si>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</si>
  <si>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</si>
  <si>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</si>
  <si>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</si>
  <si>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</si>
  <si>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</si>
  <si>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</si>
  <si>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</si>
  <si>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</si>
  <si>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</si>
  <si>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</si>
  <si>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</si>
  <si>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</si>
  <si>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</si>
  <si>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</si>
  <si>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</si>
  <si>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</si>
  <si>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</si>
  <si>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</si>
  <si>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</si>
  <si>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</si>
  <si>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</si>
  <si>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</si>
  <si>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</si>
  <si>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</si>
  <si>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</si>
  <si>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</si>
  <si>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</si>
  <si>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</si>
  <si>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</si>
  <si>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</si>
  <si>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</si>
  <si>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</si>
  <si>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</si>
  <si>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</si>
  <si>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</si>
  <si>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</si>
  <si>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</si>
  <si>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</si>
  <si>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</si>
  <si>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</si>
  <si>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</si>
  <si>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</si>
  <si>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</si>
  <si>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</si>
  <si>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</si>
  <si>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</si>
  <si>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</si>
  <si>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</si>
  <si>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</si>
  <si>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</si>
  <si>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</si>
  <si>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</si>
  <si>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</si>
  <si>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</si>
  <si>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</si>
  <si>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</si>
  <si>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</si>
  <si>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</si>
  <si>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</si>
  <si>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</si>
  <si>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</si>
  <si>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</si>
  <si>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</si>
  <si>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</si>
  <si>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</si>
  <si>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</si>
  <si>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</si>
  <si>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</si>
  <si>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</si>
  <si>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</si>
  <si>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</si>
  <si>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</si>
  <si>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</si>
  <si>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</si>
  <si>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</si>
  <si>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</si>
  <si>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</si>
  <si>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</si>
  <si>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</si>
  <si>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</si>
  <si>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</si>
  <si>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</si>
  <si>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</si>
  <si>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</si>
  <si>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</si>
  <si>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</si>
  <si>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</si>
  <si>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</si>
  <si>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</si>
  <si>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</si>
  <si>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</si>
  <si>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</si>
  <si>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</si>
  <si>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</si>
  <si>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</si>
  <si>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</si>
  <si>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</si>
  <si>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</si>
  <si>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</si>
  <si>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</si>
  <si>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</si>
  <si>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</si>
  <si>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</si>
  <si>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</si>
  <si>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</si>
  <si>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</si>
  <si>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</si>
  <si>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</si>
  <si>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</si>
  <si>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</si>
  <si>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</si>
  <si>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</si>
  <si>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</si>
  <si>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</si>
  <si>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</si>
  <si>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</si>
  <si>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</si>
  <si>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</si>
  <si>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</si>
  <si>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</si>
  <si>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</si>
  <si>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</si>
  <si>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</si>
  <si>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</si>
  <si>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</si>
  <si>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</si>
  <si>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</si>
  <si>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</si>
  <si>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</si>
  <si>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</si>
  <si>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</si>
  <si>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</si>
  <si>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</si>
  <si>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</si>
  <si>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</si>
  <si>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</si>
  <si>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</si>
  <si>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</si>
  <si>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</si>
  <si>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</si>
  <si>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</si>
  <si>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</si>
  <si>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</si>
  <si>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</si>
  <si>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</si>
  <si>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</si>
  <si>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</si>
  <si>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</si>
  <si>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</si>
  <si>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</si>
  <si>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</si>
  <si>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</si>
  <si>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</si>
  <si>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</si>
  <si>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</si>
  <si>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</si>
  <si>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</si>
  <si>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</si>
  <si>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</si>
  <si>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</si>
  <si>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</si>
  <si>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</si>
  <si>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</si>
  <si>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</si>
  <si>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</si>
  <si>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</si>
  <si>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</si>
  <si>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</si>
  <si>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</si>
  <si>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</si>
  <si>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</si>
  <si>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</si>
  <si>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</si>
  <si>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</si>
  <si>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</si>
  <si>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</si>
  <si>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</si>
  <si>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</si>
  <si>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</si>
  <si>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</si>
  <si>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</si>
  <si>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</si>
  <si>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</si>
  <si>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</si>
  <si>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</si>
  <si>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</si>
  <si>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</si>
  <si>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</si>
  <si>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</si>
  <si>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</si>
  <si>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</si>
  <si>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</si>
  <si>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</si>
  <si>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</si>
  <si>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</si>
  <si>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</si>
  <si>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</si>
  <si>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</si>
  <si>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</si>
  <si>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</si>
  <si>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</si>
  <si>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</si>
  <si>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</si>
  <si>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</si>
  <si>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</si>
  <si>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</si>
  <si>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</si>
  <si>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</si>
  <si>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</si>
  <si>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</si>
  <si>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</si>
  <si>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</si>
  <si>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</si>
  <si>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</si>
  <si>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</si>
  <si>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</si>
  <si>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</si>
  <si>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</si>
  <si>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</si>
  <si>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</si>
  <si>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</si>
  <si>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</si>
  <si>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</si>
  <si>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</si>
  <si>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</si>
  <si>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</si>
  <si>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</si>
  <si>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</si>
  <si>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</si>
  <si>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</si>
  <si>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</si>
  <si>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</si>
  <si>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</si>
  <si>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</si>
  <si>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</si>
  <si>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</si>
  <si>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</si>
  <si>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</si>
  <si>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</si>
  <si>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</si>
  <si>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</si>
  <si>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</si>
  <si>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</si>
  <si>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</si>
  <si>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</si>
  <si>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</si>
  <si>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</si>
  <si>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</si>
  <si>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</si>
  <si>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</si>
  <si>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</si>
  <si>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</si>
  <si>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</si>
  <si>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</si>
  <si>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</si>
  <si>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</si>
  <si>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</si>
  <si>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</si>
  <si>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</si>
  <si>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</si>
  <si>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</si>
  <si>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</si>
  <si>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</si>
  <si>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</si>
  <si>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</si>
  <si>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</si>
  <si>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</si>
  <si>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</si>
  <si>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</si>
  <si>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</si>
  <si>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</si>
  <si>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</si>
  <si>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</si>
  <si>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</si>
  <si>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</si>
  <si>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</si>
  <si>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</si>
  <si>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</si>
  <si>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</si>
  <si>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</si>
  <si>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</si>
  <si>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</si>
  <si>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</si>
  <si>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</si>
  <si>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</si>
  <si>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</si>
  <si>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</si>
  <si>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</si>
  <si>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</si>
  <si>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</si>
  <si>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</si>
  <si>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</si>
  <si>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</si>
  <si>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</si>
  <si>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</si>
  <si>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</si>
  <si>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</si>
  <si>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</si>
  <si>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</si>
  <si>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</si>
  <si>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</si>
  <si>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</si>
  <si>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</si>
  <si>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</si>
  <si>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</si>
  <si>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</si>
  <si>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</si>
  <si>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</si>
  <si>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</si>
  <si>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</si>
  <si>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</si>
  <si>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</si>
  <si>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</si>
  <si>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</si>
  <si>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</si>
  <si>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</si>
  <si>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</si>
  <si>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</si>
  <si>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</si>
  <si>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</si>
  <si>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</si>
  <si>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</si>
  <si>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</si>
  <si>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</si>
  <si>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</si>
  <si>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</si>
  <si>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</si>
  <si>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</si>
  <si>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</si>
  <si>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</si>
  <si>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</si>
  <si>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</si>
  <si>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</si>
  <si>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</si>
  <si>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</si>
  <si>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</si>
  <si>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</si>
  <si>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</si>
  <si>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</si>
  <si>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</si>
  <si>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</si>
  <si>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</si>
  <si>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</si>
  <si>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</si>
  <si>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</si>
  <si>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</si>
  <si>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</si>
  <si>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</si>
  <si>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</si>
  <si>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</si>
  <si>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</si>
  <si>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</si>
  <si>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</si>
  <si>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</si>
  <si>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</si>
  <si>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</si>
  <si>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</si>
  <si>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</si>
  <si>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</si>
  <si>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</si>
  <si>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</si>
  <si>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</si>
  <si>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</si>
  <si>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</si>
  <si>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</si>
  <si>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</si>
  <si>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</si>
  <si>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</si>
  <si>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</si>
  <si>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</si>
  <si>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</si>
  <si>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</si>
  <si>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</si>
  <si>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</si>
  <si>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</si>
  <si>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</si>
  <si>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</si>
  <si>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</si>
  <si>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</si>
  <si>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</si>
  <si>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</si>
  <si>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</si>
  <si>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</si>
  <si>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</si>
  <si>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</si>
  <si>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</si>
  <si>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</si>
  <si>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</si>
  <si>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</si>
  <si>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</si>
  <si>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</si>
  <si>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</si>
  <si>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</si>
  <si>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</si>
  <si>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</si>
  <si>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</si>
  <si>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</si>
  <si>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</si>
  <si>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</si>
  <si>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</si>
  <si>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</si>
  <si>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</si>
  <si>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</si>
  <si>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</si>
  <si>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</si>
  <si>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</si>
  <si>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</si>
  <si>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</si>
  <si>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</si>
  <si>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</si>
  <si>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</si>
  <si>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</si>
  <si>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</si>
  <si>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</si>
  <si>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</si>
  <si>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</si>
  <si>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</si>
  <si>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</si>
  <si>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</si>
  <si>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</si>
  <si>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</si>
  <si>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</si>
  <si>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</si>
  <si>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</si>
  <si>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</si>
  <si>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</si>
  <si>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</si>
  <si>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</si>
  <si>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</si>
  <si>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</si>
  <si>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</si>
  <si>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</si>
  <si>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</si>
  <si>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</si>
  <si>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</si>
  <si>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</si>
  <si>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</si>
  <si>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</si>
  <si>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</si>
  <si>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</si>
  <si>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</si>
  <si>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</si>
  <si>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</si>
  <si>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</si>
  <si>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</si>
  <si>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</si>
  <si>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</si>
  <si>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</si>
  <si>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</si>
  <si>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</si>
  <si>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</si>
  <si>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</si>
  <si>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</si>
  <si>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</si>
  <si>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</si>
  <si>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</si>
  <si>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</si>
  <si>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</si>
  <si>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</si>
  <si>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</si>
  <si>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</si>
  <si>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</si>
  <si>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</si>
  <si>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</si>
  <si>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</si>
  <si>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</si>
  <si>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</si>
  <si>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</si>
  <si>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</si>
  <si>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</si>
  <si>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</si>
  <si>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</si>
  <si>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</si>
  <si>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</si>
  <si>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</si>
  <si>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</si>
  <si>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</si>
  <si>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</si>
  <si>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</si>
  <si>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</si>
  <si>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</si>
  <si>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</si>
  <si>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</si>
  <si>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</si>
  <si>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</si>
  <si>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</si>
  <si>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</si>
  <si>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</si>
  <si>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</si>
  <si>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</si>
  <si>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</si>
  <si>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</si>
  <si>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</si>
  <si>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</si>
  <si>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</si>
  <si>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</si>
  <si>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</si>
  <si>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</si>
  <si>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</si>
  <si>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</si>
  <si>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</si>
  <si>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</si>
  <si>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</si>
  <si>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</si>
  <si>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</si>
  <si>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</si>
  <si>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</si>
  <si>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</si>
  <si>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</si>
  <si>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</si>
  <si>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</si>
  <si>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</si>
  <si>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</si>
  <si>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</si>
  <si>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</si>
  <si>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</si>
  <si>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</si>
  <si>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</si>
  <si>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</si>
  <si>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</si>
  <si>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</si>
  <si>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</si>
  <si>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</si>
  <si>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</si>
  <si>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</si>
  <si>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</si>
  <si>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</si>
  <si>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</si>
  <si>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</si>
  <si>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</si>
  <si>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</si>
  <si>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</si>
  <si>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</si>
  <si>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</si>
  <si>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</si>
  <si>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</si>
  <si>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</si>
  <si>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</si>
  <si>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</si>
  <si>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</si>
  <si>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</si>
  <si>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</si>
  <si>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</si>
  <si>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</si>
  <si>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</si>
  <si>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</si>
  <si>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</si>
  <si>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</si>
  <si>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</si>
  <si>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</si>
  <si>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</si>
  <si>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</si>
  <si>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</si>
  <si>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</si>
  <si>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</si>
  <si>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</si>
  <si>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</si>
  <si>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</si>
  <si>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</si>
  <si>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</si>
  <si>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</si>
  <si>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</si>
  <si>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</si>
  <si>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</si>
  <si>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</si>
  <si>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</si>
  <si>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</si>
  <si>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</si>
  <si>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</si>
  <si>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</si>
  <si>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</si>
  <si>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</si>
  <si>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</si>
  <si>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</si>
  <si>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</si>
  <si>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</si>
  <si>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</si>
  <si>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</si>
  <si>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</si>
  <si>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</si>
  <si>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</si>
  <si>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</si>
  <si>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</si>
  <si>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</si>
  <si>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</si>
  <si>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</si>
  <si>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</si>
  <si>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</si>
  <si>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</si>
  <si>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</si>
  <si>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</si>
  <si>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</si>
  <si>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</si>
  <si>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</si>
  <si>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</si>
  <si>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</si>
  <si>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</si>
  <si>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</si>
  <si>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</si>
  <si>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</si>
  <si>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</si>
  <si>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</si>
  <si>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</si>
  <si>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</si>
  <si>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</si>
  <si>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</si>
  <si>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</si>
  <si>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</si>
  <si>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</si>
  <si>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</si>
  <si>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</si>
  <si>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</si>
  <si>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</si>
  <si>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</si>
  <si>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</si>
  <si>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</si>
  <si>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</si>
  <si>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</si>
  <si>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</si>
  <si>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</si>
  <si>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</si>
  <si>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</si>
  <si>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</si>
  <si>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</si>
  <si>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</si>
  <si>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</si>
  <si>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</si>
  <si>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</si>
  <si>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</si>
  <si>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</si>
  <si>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</si>
  <si>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</si>
  <si>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</si>
  <si>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</si>
  <si>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</si>
  <si>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</si>
  <si>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</si>
  <si>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</si>
  <si>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</si>
  <si>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</si>
  <si>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</si>
  <si>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</si>
  <si>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</si>
  <si>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</si>
  <si>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</si>
  <si>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</si>
  <si>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</si>
  <si>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</si>
  <si>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</si>
  <si>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</si>
  <si>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</si>
  <si>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</si>
  <si>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</si>
  <si>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</si>
  <si>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</si>
  <si>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</si>
  <si>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</si>
  <si>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</si>
  <si>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</si>
  <si>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</si>
  <si>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</si>
  <si>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</si>
  <si>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</si>
  <si>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</si>
  <si>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</si>
  <si>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</si>
  <si>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</si>
  <si>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</si>
  <si>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</si>
  <si>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</si>
  <si>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</si>
  <si>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</si>
  <si>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</si>
  <si>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</si>
  <si>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</si>
  <si>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</si>
  <si>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</si>
  <si>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</si>
  <si>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</si>
  <si>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</si>
  <si>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</si>
  <si>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</si>
  <si>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</si>
  <si>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</si>
  <si>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</si>
  <si>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</si>
  <si>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</si>
  <si>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</si>
  <si>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</si>
  <si>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</si>
  <si>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</si>
  <si>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</si>
  <si>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</si>
  <si>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</si>
  <si>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</si>
  <si>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</si>
  <si>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</si>
  <si>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</si>
  <si>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</si>
  <si>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</si>
  <si>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</si>
  <si>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</si>
  <si>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</si>
  <si>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</si>
  <si>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</si>
  <si>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</si>
  <si>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</si>
  <si>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</si>
  <si>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</si>
  <si>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</si>
  <si>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</si>
  <si>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</si>
  <si>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</si>
  <si>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</si>
  <si>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</si>
  <si>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</si>
  <si>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</si>
  <si>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</si>
  <si>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</si>
  <si>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</si>
  <si>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</si>
  <si>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</si>
  <si>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</si>
  <si>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</si>
  <si>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</si>
  <si>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</si>
  <si>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</si>
  <si>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</si>
  <si>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</si>
  <si>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</si>
  <si>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</si>
  <si>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</si>
  <si>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</si>
  <si>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</si>
  <si>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</si>
  <si>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</si>
  <si>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</si>
  <si>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</si>
  <si>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</si>
  <si>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</si>
  <si>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</si>
  <si>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</si>
  <si>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</si>
  <si>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</si>
  <si>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</si>
  <si>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</si>
  <si>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</si>
  <si>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</si>
  <si>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</si>
  <si>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</si>
  <si>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</si>
  <si>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</si>
  <si>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</si>
  <si>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</si>
  <si>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</si>
  <si>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</si>
  <si>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</si>
  <si>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</si>
  <si>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</si>
  <si>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</si>
  <si>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</si>
  <si>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</si>
  <si>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</si>
  <si>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</si>
  <si>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</si>
  <si>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</si>
  <si>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</si>
  <si>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</si>
  <si>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</si>
  <si>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</si>
  <si>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</si>
  <si>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</si>
  <si>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</si>
  <si>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</si>
  <si>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</si>
  <si>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</si>
  <si>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</si>
  <si>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</si>
  <si>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</si>
  <si>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</si>
  <si>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</si>
  <si>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</si>
  <si>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</si>
  <si>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</si>
  <si>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</si>
  <si>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</si>
  <si>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</si>
  <si>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</si>
  <si>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</si>
  <si>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</si>
  <si>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</si>
  <si>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</si>
  <si>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</si>
  <si>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</si>
  <si>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</si>
  <si>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</si>
  <si>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</si>
  <si>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</si>
  <si>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</si>
  <si>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</si>
  <si>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</si>
  <si>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</si>
  <si>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</si>
  <si>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</si>
  <si>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</si>
  <si>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</si>
  <si>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</si>
  <si>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</si>
  <si>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</si>
  <si>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</si>
  <si>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</si>
  <si>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</si>
  <si>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</si>
  <si>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</si>
  <si>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</si>
  <si>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</si>
  <si>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</si>
  <si>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</si>
  <si>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</si>
  <si>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</si>
  <si>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</si>
  <si>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</si>
  <si>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</si>
  <si>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</si>
  <si>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</si>
  <si>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</si>
  <si>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</si>
  <si>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</si>
  <si>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</si>
  <si>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</si>
  <si>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</si>
  <si>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</si>
  <si>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</si>
  <si>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</si>
  <si>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</si>
  <si>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</si>
  <si>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</si>
  <si>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</si>
  <si>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</si>
  <si>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</si>
  <si>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</si>
  <si>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</si>
  <si>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</si>
  <si>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</si>
  <si>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</si>
  <si>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</si>
  <si>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</si>
  <si>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</si>
  <si>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</si>
  <si>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</si>
  <si>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</si>
  <si>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</si>
  <si>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</si>
  <si>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</si>
  <si>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</si>
  <si>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</si>
  <si>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</si>
  <si>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</si>
  <si>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</si>
  <si>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</si>
  <si>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</si>
  <si>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</si>
  <si>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</si>
  <si>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</si>
  <si>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</si>
  <si>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</si>
  <si>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</si>
  <si>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</si>
  <si>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</si>
  <si>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</si>
  <si>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</si>
  <si>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</si>
  <si>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</si>
  <si>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</si>
  <si>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</si>
  <si>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</si>
  <si>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</si>
  <si>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</si>
  <si>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</si>
  <si>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</si>
  <si>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</si>
  <si>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</si>
  <si>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</si>
  <si>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</si>
  <si>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</si>
  <si>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</si>
  <si>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</si>
  <si>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</si>
  <si>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</si>
  <si>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</si>
  <si>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</si>
  <si>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</si>
  <si>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</si>
  <si>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</si>
  <si>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</si>
  <si>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</si>
  <si>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</si>
  <si>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</si>
  <si>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</si>
  <si>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</si>
  <si>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</si>
  <si>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</si>
  <si>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</si>
  <si>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</si>
  <si>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</si>
  <si>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</si>
  <si>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</si>
  <si>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</si>
  <si>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</si>
  <si>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</si>
  <si>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</si>
  <si>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</si>
  <si>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</si>
  <si>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</si>
  <si>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</si>
  <si>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</si>
  <si>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</si>
  <si>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</si>
  <si>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</si>
  <si>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</si>
  <si>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</si>
  <si>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</si>
  <si>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</si>
  <si>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</si>
  <si>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</si>
  <si>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</si>
  <si>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</si>
  <si>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</si>
  <si>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</si>
  <si>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</si>
  <si>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</si>
  <si>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</si>
  <si>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</si>
  <si>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</si>
  <si>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</si>
  <si>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</si>
  <si>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</si>
  <si>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</si>
  <si>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</si>
  <si>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</si>
  <si>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</si>
  <si>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</si>
  <si>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</si>
  <si>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</si>
  <si>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</si>
  <si>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</si>
  <si>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</si>
  <si>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</si>
  <si>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</si>
  <si>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</si>
  <si>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</si>
  <si>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</si>
  <si>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</si>
  <si>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</si>
  <si>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</si>
  <si>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</si>
  <si>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</si>
  <si>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</si>
  <si>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</si>
  <si>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</si>
  <si>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</si>
  <si>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</si>
  <si>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</si>
  <si>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</si>
  <si>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</si>
  <si>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</si>
  <si>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</si>
  <si>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</si>
  <si>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</si>
  <si>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</si>
  <si>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</si>
  <si>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</si>
  <si>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</si>
  <si>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</si>
  <si>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</si>
  <si>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</si>
  <si>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</si>
  <si>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</si>
  <si>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</si>
  <si>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</si>
  <si>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</si>
  <si>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</si>
  <si>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</si>
  <si>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</si>
  <si>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</si>
  <si>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</si>
  <si>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</si>
  <si>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</si>
  <si>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</si>
  <si>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</si>
  <si>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</si>
  <si>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</si>
  <si>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</si>
  <si>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</si>
  <si>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</si>
  <si>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</si>
  <si>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</si>
  <si>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</si>
  <si>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</si>
  <si>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</si>
  <si>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</si>
  <si>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</si>
  <si>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</si>
  <si>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</si>
  <si>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</si>
  <si>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</si>
  <si>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</si>
  <si>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</si>
  <si>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</si>
  <si>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</si>
  <si>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</si>
  <si>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</si>
  <si>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</si>
  <si>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</si>
  <si>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</si>
  <si>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</si>
  <si>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</si>
  <si>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</si>
  <si>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</si>
  <si>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</si>
  <si>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</si>
  <si>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</si>
  <si>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</si>
  <si>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</si>
  <si>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</si>
  <si>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</si>
  <si>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</si>
  <si>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</si>
  <si>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</si>
  <si>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</si>
  <si>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</si>
  <si>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</si>
  <si>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</si>
  <si>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</si>
  <si>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</si>
  <si>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</si>
  <si>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</si>
  <si>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</si>
  <si>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</si>
  <si>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</si>
  <si>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</si>
  <si>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</si>
  <si>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</si>
  <si>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</si>
  <si>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</si>
  <si>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</si>
  <si>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</si>
  <si>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</si>
  <si>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</si>
  <si>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</si>
  <si>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</si>
  <si>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</si>
  <si>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</si>
  <si>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</si>
  <si>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</si>
  <si>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</si>
  <si>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</si>
  <si>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</si>
  <si>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</si>
  <si>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</si>
  <si>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</si>
  <si>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</si>
  <si>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</si>
  <si>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</si>
  <si>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</si>
  <si>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</si>
  <si>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</si>
  <si>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</si>
  <si>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</si>
  <si>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</si>
  <si>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</si>
  <si>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</si>
  <si>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</si>
  <si>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</si>
  <si>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</si>
  <si>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</si>
  <si>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</si>
  <si>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</si>
  <si>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</si>
  <si>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</si>
  <si>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</si>
  <si>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</si>
  <si>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</si>
  <si>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</si>
  <si>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</si>
  <si>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</si>
  <si>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</si>
  <si>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</si>
  <si>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</si>
  <si>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</si>
  <si>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</si>
  <si>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</si>
  <si>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</si>
  <si>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</si>
  <si>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</si>
  <si>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</si>
  <si>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</si>
  <si>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</si>
  <si>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</si>
  <si>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</si>
  <si>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</si>
  <si>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</si>
  <si>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</si>
  <si>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</si>
  <si>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</si>
  <si>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</si>
  <si>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</si>
  <si>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</si>
  <si>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</si>
  <si>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</si>
  <si>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</si>
  <si>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</si>
  <si>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</si>
  <si>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</si>
  <si>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</si>
  <si>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</si>
  <si>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</si>
  <si>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</si>
  <si>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</si>
  <si>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</si>
  <si>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</si>
  <si>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</si>
  <si>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</si>
  <si>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</si>
  <si>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</si>
  <si>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</si>
  <si>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</si>
  <si>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</si>
  <si>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</si>
  <si>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</si>
  <si>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</si>
  <si>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</si>
  <si>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</si>
  <si>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</si>
  <si>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</si>
  <si>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</si>
  <si>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</si>
  <si>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</si>
  <si>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</si>
  <si>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</si>
  <si>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</si>
  <si>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</si>
  <si>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</si>
  <si>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</si>
  <si>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</si>
  <si>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</si>
  <si>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</si>
  <si>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</si>
  <si>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</si>
  <si>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</si>
  <si>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</si>
  <si>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</si>
  <si>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</si>
  <si>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</si>
  <si>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</si>
  <si>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</si>
  <si>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</si>
  <si>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</si>
  <si>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</si>
  <si>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</si>
  <si>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</si>
  <si>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</si>
  <si>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</si>
  <si>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</si>
  <si>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</si>
  <si>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</si>
  <si>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</si>
  <si>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</si>
  <si>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</si>
  <si>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</si>
  <si>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</si>
  <si>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</si>
  <si>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</si>
  <si>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</si>
  <si>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</si>
  <si>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</si>
  <si>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</si>
  <si>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</si>
  <si>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</si>
  <si>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</si>
  <si>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</si>
  <si>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</si>
  <si>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</si>
  <si>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</si>
  <si>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</si>
  <si>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</si>
  <si>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</si>
  <si>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</si>
  <si>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</si>
  <si>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</si>
  <si>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</si>
  <si>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</si>
  <si>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</si>
  <si>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</si>
  <si>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</si>
  <si>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</si>
  <si>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</si>
  <si>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</si>
  <si>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</si>
  <si>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</si>
  <si>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</si>
  <si>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</si>
  <si>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</si>
  <si>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</si>
  <si>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</si>
  <si>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</si>
  <si>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</si>
  <si>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</si>
  <si>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</si>
  <si>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</si>
  <si>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</si>
  <si>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</si>
  <si>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</si>
  <si>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</si>
  <si>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</si>
  <si>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</si>
  <si>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</si>
  <si>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</si>
  <si>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</si>
  <si>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</si>
  <si>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</si>
  <si>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</si>
  <si>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</si>
  <si>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</si>
  <si>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</si>
  <si>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</si>
  <si>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</si>
  <si>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</si>
  <si>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</si>
  <si>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</si>
  <si>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</si>
  <si>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</si>
  <si>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</si>
  <si>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</si>
  <si>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</si>
  <si>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</si>
  <si>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</si>
  <si>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</si>
  <si>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</si>
  <si>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</si>
  <si>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</si>
  <si>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</si>
  <si>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</si>
  <si>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</si>
  <si>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</si>
  <si>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</si>
  <si>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</si>
  <si>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</si>
  <si>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</si>
  <si>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</si>
  <si>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</si>
  <si>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</si>
  <si>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</si>
  <si>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</si>
  <si>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</si>
  <si>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</si>
  <si>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</si>
  <si>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</si>
  <si>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</si>
  <si>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</si>
  <si>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</si>
  <si>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</si>
  <si>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</si>
  <si>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</si>
  <si>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</si>
  <si>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</si>
  <si>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</si>
  <si>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</si>
  <si>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</si>
  <si>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</si>
  <si>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</si>
  <si>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</si>
  <si>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</si>
  <si>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</si>
  <si>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</si>
  <si>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</si>
  <si>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</si>
  <si>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</si>
  <si>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</si>
  <si>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</si>
  <si>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</si>
  <si>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</si>
  <si>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</si>
  <si>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</si>
  <si>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</si>
  <si>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</si>
  <si>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</si>
  <si>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</si>
  <si>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</si>
  <si>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</si>
  <si>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</si>
  <si>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</si>
  <si>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</si>
  <si>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</si>
  <si>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</si>
  <si>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</si>
  <si>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</si>
  <si>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</si>
  <si>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</si>
  <si>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</si>
  <si>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</si>
  <si>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</si>
  <si>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</si>
  <si>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</si>
  <si>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</si>
  <si>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</si>
  <si>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</si>
  <si>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</si>
  <si>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</si>
  <si>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</si>
  <si>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</si>
  <si>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</si>
  <si>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</si>
  <si>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</si>
  <si>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</si>
  <si>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</si>
  <si>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</si>
  <si>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</si>
  <si>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</si>
  <si>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</si>
  <si>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</si>
  <si>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</si>
  <si>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</si>
  <si>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</si>
  <si>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</si>
  <si>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</si>
  <si>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</si>
  <si>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</si>
  <si>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</si>
  <si>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</si>
  <si>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</si>
  <si>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</si>
  <si>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</si>
  <si>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</si>
  <si>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</si>
  <si>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</si>
  <si>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</si>
  <si>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</si>
  <si>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</si>
  <si>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</si>
  <si>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</si>
  <si>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</si>
  <si>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</si>
  <si>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</si>
  <si>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</si>
  <si>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</si>
  <si>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</si>
  <si>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</si>
  <si>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</si>
  <si>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</si>
  <si>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</si>
  <si>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</si>
  <si>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</si>
  <si>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</si>
  <si>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</si>
  <si>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</si>
  <si>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</si>
  <si>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</si>
  <si>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</si>
  <si>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</si>
  <si>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</si>
  <si>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</si>
  <si>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</si>
  <si>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</si>
  <si>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</si>
  <si>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</si>
  <si>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</si>
  <si>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</si>
  <si>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</si>
  <si>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</si>
  <si>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</si>
  <si>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</si>
  <si>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</si>
  <si>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</si>
  <si>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</si>
  <si>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</si>
  <si>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</si>
  <si>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</si>
  <si>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</si>
  <si>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</si>
  <si>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</si>
  <si>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</si>
  <si>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</si>
  <si>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</si>
  <si>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</si>
  <si>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</si>
  <si>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</si>
  <si>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</si>
  <si>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</si>
  <si>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</si>
  <si>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</si>
  <si>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</si>
  <si>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</si>
  <si>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</si>
  <si>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</si>
  <si>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</si>
  <si>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</si>
  <si>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</si>
  <si>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</si>
  <si>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</si>
  <si>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</si>
  <si>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</si>
  <si>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</si>
  <si>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</si>
  <si>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</si>
  <si>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</si>
  <si>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</si>
  <si>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</si>
  <si>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</si>
  <si>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</si>
  <si>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</si>
  <si>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</si>
  <si>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</si>
  <si>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</si>
  <si>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</si>
  <si>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</si>
  <si>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</si>
  <si>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</si>
  <si>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</si>
  <si>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</si>
  <si>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</si>
  <si>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</si>
  <si>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</si>
  <si>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</si>
  <si>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</si>
  <si>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</si>
  <si>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</si>
  <si>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</si>
  <si>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</si>
  <si>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</si>
  <si>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</si>
  <si>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</si>
  <si>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</si>
  <si>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</si>
  <si>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</si>
  <si>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</si>
  <si>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</si>
  <si>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</si>
  <si>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</si>
  <si>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</si>
  <si>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</si>
  <si>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</si>
  <si>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</si>
  <si>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</si>
  <si>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</si>
  <si>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</si>
  <si>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</si>
  <si>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</si>
  <si>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</si>
  <si>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</si>
  <si>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</si>
  <si>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</si>
  <si>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</si>
  <si>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</si>
  <si>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</si>
  <si>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</si>
  <si>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</si>
  <si>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</si>
  <si>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</si>
  <si>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</si>
  <si>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</si>
  <si>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</si>
  <si>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</si>
  <si>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</si>
  <si>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</si>
  <si>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</si>
  <si>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</si>
  <si>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</si>
  <si>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</si>
  <si>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</si>
  <si>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</si>
  <si>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</si>
  <si>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</si>
  <si>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</si>
  <si>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</si>
  <si>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</si>
  <si>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</si>
  <si>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</si>
  <si>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</si>
  <si>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</si>
  <si>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</si>
  <si>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</si>
  <si>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</si>
  <si>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</si>
  <si>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</si>
  <si>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</si>
  <si>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</si>
  <si>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</si>
  <si>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</si>
  <si>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</si>
  <si>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</si>
  <si>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</si>
  <si>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</si>
  <si>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</si>
  <si>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</si>
  <si>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</si>
  <si>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</si>
  <si>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</si>
  <si>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</si>
  <si>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</si>
  <si>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</si>
  <si>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</si>
  <si>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</si>
  <si>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</si>
  <si>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</si>
  <si>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</si>
  <si>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</si>
  <si>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</si>
  <si>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</si>
  <si>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</si>
  <si>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</si>
  <si>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</si>
  <si>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</si>
  <si>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</si>
  <si>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</si>
  <si>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</si>
  <si>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</si>
  <si>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</si>
  <si>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</si>
  <si>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</si>
  <si>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</si>
  <si>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</si>
  <si>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</si>
  <si>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</si>
  <si>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</si>
  <si>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</si>
  <si>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</si>
  <si>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</si>
  <si>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</si>
  <si>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</si>
  <si>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</si>
  <si>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</si>
  <si>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</si>
  <si>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</si>
  <si>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</si>
  <si>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</si>
  <si>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</si>
  <si>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</si>
  <si>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</si>
  <si>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</si>
  <si>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</si>
  <si>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</si>
  <si>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</si>
  <si>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</si>
  <si>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</si>
  <si>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</si>
  <si>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</si>
  <si>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</si>
  <si>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</si>
  <si>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</si>
  <si>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</si>
  <si>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</si>
  <si>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</si>
  <si>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</si>
  <si>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</si>
  <si>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</si>
  <si>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</si>
  <si>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</si>
  <si>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</si>
  <si>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</si>
  <si>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</si>
  <si>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</si>
  <si>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</si>
  <si>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</si>
  <si>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</si>
  <si>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</si>
  <si>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</si>
  <si>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</si>
  <si>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</si>
  <si>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</si>
  <si>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</si>
  <si>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</si>
  <si>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</si>
  <si>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</si>
  <si>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</si>
  <si>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</si>
  <si>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</si>
  <si>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</si>
  <si>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</si>
  <si>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</si>
  <si>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</si>
  <si>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</si>
  <si>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</si>
  <si>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</si>
  <si>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</si>
  <si>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</si>
  <si>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</si>
  <si>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</si>
  <si>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</si>
  <si>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</si>
  <si>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</si>
  <si>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</si>
  <si>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</si>
  <si>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</si>
  <si>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</si>
  <si>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</si>
  <si>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</si>
  <si>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</si>
  <si>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</si>
  <si>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</si>
  <si>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</si>
  <si>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</si>
  <si>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</si>
  <si>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</si>
  <si>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</si>
  <si>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</si>
  <si>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</si>
  <si>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</si>
  <si>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</si>
  <si>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</si>
  <si>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</si>
  <si>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</si>
  <si>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</si>
  <si>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</si>
  <si>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</si>
  <si>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</si>
  <si>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</si>
  <si>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</si>
  <si>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</si>
  <si>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</si>
  <si>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</si>
  <si>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</si>
  <si>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</si>
  <si>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</si>
  <si>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</si>
  <si>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</si>
  <si>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</si>
  <si>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</si>
  <si>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</si>
  <si>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</si>
  <si>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</si>
  <si>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</si>
  <si>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</si>
  <si>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</si>
  <si>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</si>
  <si>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</si>
  <si>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</si>
  <si>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</si>
  <si>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</si>
  <si>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</si>
  <si>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</si>
  <si>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</si>
  <si>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</si>
  <si>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</si>
  <si>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</si>
  <si>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</si>
  <si>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</si>
  <si>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</si>
  <si>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</si>
  <si>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</si>
  <si>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</si>
  <si>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</si>
  <si>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</si>
  <si>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</si>
  <si>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</si>
  <si>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</si>
  <si>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</si>
  <si>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</si>
  <si>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</si>
  <si>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</si>
  <si>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</si>
  <si>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</si>
  <si>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</si>
  <si>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</si>
  <si>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</si>
  <si>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</si>
  <si>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</si>
  <si>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</si>
  <si>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</si>
  <si>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</si>
  <si>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</si>
  <si>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</si>
  <si>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</si>
  <si>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</si>
  <si>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</si>
  <si>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</si>
  <si>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</si>
  <si>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</si>
  <si>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</si>
  <si>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</si>
  <si>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</si>
  <si>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</si>
  <si>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</si>
  <si>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</si>
  <si>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</si>
  <si>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</si>
  <si>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</si>
  <si>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</si>
  <si>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</si>
  <si>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</si>
  <si>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</si>
  <si>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</si>
  <si>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</si>
  <si>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</si>
  <si>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</si>
  <si>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</si>
  <si>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</si>
  <si>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</si>
  <si>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</si>
  <si>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</si>
  <si>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</si>
  <si>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</si>
  <si>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</si>
  <si>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</si>
  <si>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</si>
  <si>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</si>
  <si>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</si>
  <si>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</si>
  <si>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</si>
  <si>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</si>
  <si>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</si>
  <si>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</si>
  <si>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</si>
  <si>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</si>
  <si>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</si>
  <si>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</si>
  <si>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</si>
  <si>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</si>
  <si>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</si>
  <si>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</si>
  <si>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</si>
  <si>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</si>
  <si>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</si>
  <si>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</si>
  <si>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</si>
  <si>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</si>
  <si>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</si>
  <si>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</si>
  <si>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</si>
  <si>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</si>
  <si>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</si>
  <si>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</si>
  <si>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</si>
  <si>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</si>
  <si>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</si>
  <si>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</si>
  <si>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</si>
  <si>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</si>
  <si>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</si>
  <si>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</si>
  <si>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</si>
  <si>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</si>
  <si>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</si>
  <si>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</si>
  <si>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</si>
  <si>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</si>
  <si>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</si>
  <si>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</si>
  <si>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</si>
  <si>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</si>
  <si>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</si>
  <si>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</si>
  <si>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</si>
  <si>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</si>
  <si>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</si>
  <si>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</si>
  <si>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</si>
  <si>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</si>
  <si>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</si>
  <si>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</si>
  <si>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</si>
  <si>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</si>
  <si>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</si>
  <si>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</si>
  <si>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</si>
  <si>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</si>
  <si>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</si>
  <si>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</si>
  <si>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</si>
  <si>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</si>
  <si>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</si>
  <si>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</si>
  <si>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</si>
  <si>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</si>
  <si>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</si>
  <si>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</si>
  <si>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</si>
  <si>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</si>
  <si>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</si>
  <si>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</si>
  <si>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</si>
  <si>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</si>
  <si>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</si>
  <si>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</si>
  <si>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</si>
  <si>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</si>
  <si>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</si>
  <si>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</si>
  <si>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</si>
  <si>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</si>
  <si>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</si>
  <si>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</si>
  <si>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</si>
  <si>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</si>
  <si>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</si>
  <si>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</si>
  <si>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</si>
  <si>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</si>
  <si>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</si>
  <si>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</si>
  <si>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</si>
  <si>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</si>
  <si>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</si>
  <si>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</si>
  <si>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</si>
  <si>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</si>
  <si>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</si>
  <si>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</si>
  <si>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</si>
  <si>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</si>
  <si>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</si>
  <si>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</si>
  <si>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</si>
  <si>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</si>
  <si>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</si>
  <si>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</si>
  <si>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</si>
  <si>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</si>
  <si>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</si>
  <si>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</si>
  <si>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</si>
  <si>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</si>
  <si>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</si>
  <si>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</si>
  <si>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</si>
  <si>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</si>
  <si>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</si>
  <si>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</si>
  <si>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</si>
  <si>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</si>
  <si>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</si>
  <si>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</si>
  <si>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</si>
  <si>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</si>
  <si>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</si>
  <si>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</si>
  <si>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</si>
  <si>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</si>
  <si>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</si>
  <si>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</si>
  <si>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</si>
  <si>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</si>
  <si>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</si>
  <si>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</si>
  <si>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</si>
  <si>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</si>
  <si>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</si>
  <si>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</si>
  <si>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</si>
  <si>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</si>
  <si>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</si>
  <si>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</si>
  <si>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</si>
  <si>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</si>
  <si>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</si>
  <si>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</si>
  <si>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</si>
  <si>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</si>
  <si>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</si>
  <si>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</si>
  <si>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</si>
  <si>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</si>
  <si>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</si>
  <si>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</si>
  <si>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</si>
  <si>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</si>
  <si>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</si>
  <si>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</si>
  <si>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</si>
  <si>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</si>
  <si>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</si>
  <si>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</si>
  <si>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</si>
  <si>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</si>
  <si>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</si>
  <si>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</si>
  <si>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</si>
  <si>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</si>
  <si>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</si>
  <si>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</si>
  <si>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</si>
  <si>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</si>
  <si>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</si>
  <si>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</si>
  <si>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</si>
  <si>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</si>
  <si>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</si>
  <si>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</si>
  <si>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</si>
  <si>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</si>
  <si>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</si>
  <si>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</si>
  <si>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</si>
  <si>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</si>
  <si>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</si>
  <si>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</si>
  <si>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</si>
  <si>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</si>
  <si>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</si>
  <si>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</si>
  <si>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</si>
  <si>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</si>
  <si>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</si>
  <si>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</si>
  <si>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</si>
  <si>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</si>
  <si>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</si>
  <si>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</si>
  <si>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</si>
  <si>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</si>
  <si>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</si>
  <si>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</si>
  <si>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</si>
  <si>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</si>
  <si>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</si>
  <si>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</si>
  <si>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</si>
  <si>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</si>
  <si>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</si>
  <si>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</si>
  <si>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</si>
  <si>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</si>
  <si>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</si>
  <si>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</si>
  <si>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</si>
  <si>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</si>
  <si>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</si>
  <si>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</si>
  <si>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</si>
  <si>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</si>
  <si>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</si>
  <si>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</si>
  <si>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</si>
  <si>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</si>
  <si>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</si>
  <si>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</si>
  <si>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</si>
  <si>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</si>
  <si>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</si>
  <si>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</si>
  <si>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</si>
  <si>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</si>
  <si>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</si>
  <si>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</si>
  <si>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</si>
  <si>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</si>
  <si>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</si>
  <si>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</si>
  <si>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</si>
  <si>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</si>
  <si>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</si>
  <si>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</si>
  <si>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</si>
  <si>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</si>
  <si>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</si>
  <si>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</si>
  <si>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</si>
  <si>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</si>
  <si>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</si>
  <si>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</si>
  <si>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</si>
  <si>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</si>
  <si>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</si>
  <si>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</si>
  <si>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</si>
  <si>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</si>
  <si>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</si>
  <si>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</si>
  <si>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</si>
  <si>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</si>
  <si>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</si>
  <si>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</si>
  <si>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</si>
  <si>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</si>
  <si>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</si>
  <si>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</si>
  <si>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</si>
  <si>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</si>
  <si>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</si>
  <si>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</si>
  <si>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</si>
  <si>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</si>
  <si>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</si>
  <si>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</si>
  <si>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</si>
  <si>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</si>
  <si>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</si>
  <si>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</si>
  <si>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</si>
  <si>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</si>
  <si>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</si>
  <si>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</si>
  <si>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</si>
  <si>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</si>
  <si>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</si>
  <si>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</si>
  <si>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</si>
  <si>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</si>
  <si>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</si>
  <si>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</si>
  <si>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</si>
  <si>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</si>
  <si>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</si>
  <si>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</si>
  <si>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</si>
  <si>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</si>
  <si>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</si>
  <si>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</si>
  <si>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</si>
  <si>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</si>
  <si>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</si>
  <si>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</si>
  <si>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</si>
  <si>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</si>
  <si>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</si>
  <si>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</si>
  <si>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</si>
  <si>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</si>
  <si>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</si>
  <si>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</si>
  <si>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</si>
  <si>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</si>
  <si>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</si>
  <si>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</si>
  <si>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</si>
  <si>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</si>
  <si>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</si>
  <si>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</si>
  <si>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</si>
  <si>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</si>
  <si>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</si>
  <si>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</si>
  <si>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</si>
  <si>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</si>
  <si>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</si>
  <si>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</si>
  <si>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</si>
  <si>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</si>
  <si>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</si>
  <si>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</si>
  <si>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</si>
  <si>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</si>
  <si>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</si>
  <si>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</si>
  <si>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</si>
  <si>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</si>
  <si>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</si>
  <si>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</si>
  <si>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</si>
  <si>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</si>
  <si>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</si>
  <si>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</si>
  <si>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</si>
  <si>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</si>
  <si>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</si>
  <si>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</si>
  <si>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</si>
  <si>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</si>
  <si>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</si>
  <si>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</si>
  <si>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</si>
  <si>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</si>
  <si>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</si>
  <si>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</si>
  <si>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</si>
  <si>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</si>
  <si>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</si>
  <si>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</si>
  <si>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</si>
  <si>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</si>
  <si>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</si>
  <si>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</si>
  <si>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</si>
  <si>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</si>
  <si>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</si>
  <si>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</si>
  <si>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</si>
  <si>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</si>
  <si>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</si>
  <si>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</si>
  <si>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</si>
  <si>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</si>
  <si>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</si>
  <si>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</si>
  <si>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</si>
  <si>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</si>
  <si>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</si>
  <si>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</si>
  <si>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</si>
  <si>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</si>
  <si>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</si>
  <si>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</si>
  <si>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</si>
  <si>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</si>
  <si>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</si>
  <si>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</si>
  <si>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</si>
  <si>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</si>
  <si>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</si>
  <si>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</si>
  <si>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</si>
  <si>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</si>
  <si>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</si>
  <si>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</si>
  <si>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</si>
  <si>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</si>
  <si>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</si>
  <si>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</si>
  <si>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</si>
  <si>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</si>
  <si>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</si>
  <si>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</si>
  <si>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</si>
  <si>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</si>
  <si>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</si>
  <si>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</si>
  <si>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</si>
  <si>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</si>
  <si>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</si>
  <si>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</si>
  <si>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</si>
  <si>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</si>
  <si>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</si>
  <si>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</si>
  <si>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</si>
  <si>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</si>
  <si>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</si>
  <si>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</si>
  <si>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</si>
  <si>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</si>
  <si>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</si>
  <si>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</si>
  <si>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</si>
  <si>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</si>
  <si>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</si>
  <si>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</si>
  <si>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</si>
  <si>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</si>
  <si>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</si>
  <si>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</si>
  <si>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</si>
  <si>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</si>
  <si>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</si>
  <si>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</si>
  <si>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</si>
  <si>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</si>
  <si>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</si>
  <si>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</si>
  <si>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</si>
  <si>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</si>
  <si>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</si>
  <si>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</si>
  <si>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</si>
  <si>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</si>
  <si>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</si>
  <si>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</si>
  <si>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</si>
  <si>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</si>
  <si>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</si>
  <si>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</si>
  <si>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</si>
  <si>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</si>
  <si>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</si>
  <si>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</si>
  <si>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</si>
  <si>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</si>
  <si>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</si>
  <si>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</si>
  <si>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</si>
  <si>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</si>
  <si>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</si>
  <si>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</si>
  <si>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</si>
  <si>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</si>
  <si>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</si>
  <si>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</si>
  <si>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</si>
  <si>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</si>
  <si>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</si>
  <si>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</si>
  <si>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</si>
  <si>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</si>
  <si>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</si>
  <si>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</si>
  <si>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</si>
  <si>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</si>
  <si>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</si>
  <si>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</si>
  <si>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</si>
  <si>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</si>
  <si>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</si>
  <si>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</si>
  <si>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</si>
  <si>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</si>
  <si>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</si>
  <si>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</si>
  <si>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</si>
  <si>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</si>
  <si>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</si>
  <si>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</si>
  <si>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</si>
  <si>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</si>
  <si>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</si>
  <si>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</si>
  <si>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</si>
  <si>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</si>
  <si>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</si>
  <si>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</si>
  <si>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</si>
  <si>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</si>
  <si>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</si>
  <si>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</si>
  <si>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</si>
  <si>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</si>
  <si>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</si>
  <si>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</si>
  <si>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</si>
  <si>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</si>
  <si>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</si>
  <si>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</si>
  <si>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</si>
  <si>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</si>
  <si>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</si>
  <si>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</si>
  <si>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</si>
  <si>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</si>
  <si>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</si>
  <si>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</si>
  <si>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</si>
  <si>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</si>
  <si>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</si>
  <si>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</si>
  <si>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</si>
  <si>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</si>
  <si>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</si>
  <si>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</si>
  <si>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</si>
  <si>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</si>
  <si>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</si>
  <si>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</si>
  <si>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</si>
  <si>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</si>
  <si>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</si>
  <si>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</si>
  <si>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</si>
  <si>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</si>
  <si>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</si>
  <si>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</si>
  <si>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</si>
  <si>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</si>
  <si>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</si>
  <si>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</si>
  <si>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</si>
  <si>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</si>
  <si>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</si>
  <si>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</si>
  <si>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</si>
  <si>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</si>
  <si>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</si>
  <si>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</si>
  <si>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</si>
  <si>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</si>
  <si>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</si>
  <si>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</si>
  <si>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</si>
  <si>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</si>
  <si>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</si>
  <si>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</si>
  <si>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</si>
  <si>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</si>
  <si>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</si>
  <si>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</si>
  <si>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</si>
  <si>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</si>
  <si>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</si>
  <si>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</si>
  <si>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</si>
  <si>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</si>
  <si>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</si>
  <si>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</si>
  <si>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</si>
  <si>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</si>
  <si>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</si>
  <si>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</si>
  <si>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</si>
  <si>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</si>
  <si>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</si>
  <si>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</si>
  <si>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</si>
  <si>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</si>
  <si>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</si>
  <si>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</si>
  <si>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</si>
  <si>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</si>
  <si>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</si>
  <si>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</si>
  <si>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</si>
  <si>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</si>
  <si>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</si>
  <si>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</si>
  <si>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</si>
  <si>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</si>
  <si>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</si>
  <si>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</si>
  <si>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</si>
  <si>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</si>
  <si>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</si>
  <si>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</si>
  <si>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</si>
  <si>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</si>
  <si>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</si>
  <si>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</si>
  <si>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</si>
  <si>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</si>
  <si>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</si>
  <si>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</si>
  <si>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</si>
  <si>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</si>
  <si>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</si>
  <si>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</si>
  <si>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</si>
  <si>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</si>
  <si>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</si>
  <si>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</si>
  <si>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</si>
  <si>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</si>
  <si>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</si>
  <si>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</si>
  <si>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</si>
  <si>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</si>
  <si>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</si>
  <si>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</si>
  <si>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</si>
  <si>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</si>
  <si>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</si>
  <si>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</si>
  <si>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</si>
  <si>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</si>
  <si>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</si>
  <si>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</si>
  <si>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</si>
  <si>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</si>
  <si>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</si>
  <si>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</si>
  <si>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</si>
  <si>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</si>
  <si>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</si>
  <si>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</si>
  <si>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</si>
  <si>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</si>
  <si>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</si>
  <si>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</si>
  <si>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</si>
  <si>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</si>
  <si>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</si>
  <si>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</si>
  <si>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</si>
  <si>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</si>
  <si>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</si>
  <si>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</si>
  <si>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</si>
  <si>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</si>
  <si>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</si>
  <si>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</si>
  <si>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</si>
  <si>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</si>
  <si>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</si>
  <si>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</si>
  <si>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</si>
  <si>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</si>
  <si>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</si>
  <si>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</si>
  <si>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</si>
  <si>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</si>
  <si>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</si>
  <si>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</si>
  <si>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</si>
  <si>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</si>
  <si>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</si>
  <si>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</si>
  <si>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</si>
  <si>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</si>
  <si>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</si>
  <si>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</si>
  <si>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</si>
  <si>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</si>
  <si>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</si>
  <si>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</si>
  <si>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</si>
  <si>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</si>
  <si>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</si>
  <si>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</si>
  <si>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</si>
  <si>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</si>
  <si>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</si>
  <si>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</si>
  <si>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</si>
  <si>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</si>
  <si>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</si>
  <si>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</si>
  <si>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</si>
  <si>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</si>
  <si>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</si>
  <si>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</si>
  <si>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</si>
  <si>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</si>
  <si>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</si>
  <si>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</si>
  <si>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</si>
  <si>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</si>
  <si>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</si>
  <si>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</si>
  <si>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</si>
  <si>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</si>
  <si>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</si>
  <si>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</si>
  <si>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</si>
  <si>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</si>
  <si>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</si>
  <si>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</si>
  <si>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</si>
  <si>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</si>
  <si>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</si>
  <si>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</si>
  <si>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</si>
  <si>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</si>
  <si>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</si>
  <si>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</si>
  <si>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</si>
  <si>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</si>
  <si>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</si>
  <si>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</si>
  <si>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</si>
  <si>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</si>
  <si>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</si>
  <si>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</si>
  <si>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</si>
  <si>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</si>
  <si>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</si>
  <si>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</si>
  <si>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</si>
  <si>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</si>
  <si>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</si>
  <si>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</si>
  <si>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</si>
  <si>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</si>
  <si>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</si>
  <si>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</si>
  <si>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</si>
  <si>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</si>
  <si>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</si>
  <si>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</si>
  <si>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</si>
  <si>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</si>
  <si>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</si>
  <si>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</si>
  <si>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</si>
  <si>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</si>
  <si>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</si>
  <si>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</si>
  <si>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</si>
  <si>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</si>
  <si>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</si>
  <si>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</si>
  <si>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</si>
  <si>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</si>
  <si>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</si>
  <si>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</si>
  <si>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</si>
  <si>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</si>
  <si>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</si>
  <si>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</si>
  <si>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</si>
  <si>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</si>
  <si>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</si>
  <si>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</si>
  <si>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</si>
  <si>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</si>
  <si>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</si>
  <si>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</si>
  <si>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</si>
  <si>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</si>
  <si>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</si>
  <si>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</si>
  <si>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</si>
  <si>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</si>
  <si>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</si>
  <si>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</si>
  <si>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</si>
  <si>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</si>
  <si>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</si>
  <si>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</si>
  <si>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</si>
  <si>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</si>
  <si>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</si>
  <si>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</si>
  <si>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</si>
  <si>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</si>
  <si>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</si>
  <si>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</si>
  <si>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</si>
  <si>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</si>
  <si>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</si>
  <si>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</si>
  <si>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</si>
  <si>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</si>
  <si>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</si>
  <si>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</si>
  <si>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</si>
  <si>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</si>
  <si>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</si>
  <si>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</si>
  <si>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</si>
  <si>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</si>
  <si>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</si>
  <si>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</si>
  <si>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</si>
  <si>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</si>
  <si>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</si>
  <si>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</si>
  <si>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</si>
  <si>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</si>
  <si>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</si>
  <si>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</si>
  <si>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</si>
  <si>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</si>
  <si>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</si>
  <si>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</si>
  <si>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</si>
  <si>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</si>
  <si>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</si>
  <si>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</si>
  <si>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</si>
  <si>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</si>
  <si>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</si>
  <si>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</si>
  <si>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</si>
  <si>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</si>
  <si>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</si>
  <si>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</si>
  <si>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</si>
  <si>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</si>
  <si>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</si>
  <si>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</si>
  <si>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</si>
  <si>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</si>
  <si>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</si>
  <si>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</si>
  <si>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</si>
  <si>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</si>
  <si>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</si>
  <si>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</si>
  <si>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</si>
  <si>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</si>
  <si>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</si>
  <si>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</si>
  <si>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</si>
  <si>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</si>
  <si>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</si>
  <si>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</si>
  <si>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</si>
  <si>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</si>
  <si>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</si>
  <si>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</si>
  <si>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</si>
  <si>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</si>
  <si>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</si>
  <si>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</si>
  <si>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</si>
  <si>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</si>
  <si>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</si>
  <si>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</si>
  <si>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</si>
  <si>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</si>
  <si>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</si>
  <si>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</si>
  <si>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</si>
  <si>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</si>
  <si>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</si>
  <si>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</si>
  <si>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</si>
  <si>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</si>
  <si>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</si>
  <si>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</si>
  <si>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</si>
  <si>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</si>
  <si>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</si>
  <si>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</si>
  <si>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</si>
  <si>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</si>
  <si>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</si>
  <si>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</si>
  <si>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</si>
  <si>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</si>
  <si>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</si>
  <si>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</si>
  <si>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</si>
  <si>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</si>
  <si>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</si>
  <si>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</si>
  <si>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</si>
  <si>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</si>
  <si>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</si>
  <si>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</si>
  <si>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</si>
  <si>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</si>
  <si>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</si>
  <si>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</si>
  <si>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</si>
  <si>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</si>
  <si>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</si>
  <si>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</si>
  <si>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</si>
  <si>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</si>
  <si>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</si>
  <si>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</si>
  <si>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</si>
  <si>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</si>
  <si>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</si>
  <si>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</si>
  <si>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</si>
  <si>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</si>
  <si>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</si>
  <si>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</si>
  <si>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</si>
  <si>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</si>
  <si>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</si>
  <si>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</si>
  <si>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</si>
  <si>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</si>
  <si>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</si>
  <si>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</si>
  <si>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</si>
  <si>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</si>
  <si>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</si>
  <si>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</si>
  <si>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</si>
  <si>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</si>
  <si>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</si>
  <si>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</si>
  <si>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</si>
  <si>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</si>
  <si>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</si>
  <si>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</si>
  <si>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</si>
  <si>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</si>
  <si>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</si>
  <si>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</si>
  <si>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</si>
  <si>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</si>
  <si>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</si>
  <si>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</si>
  <si>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</si>
  <si>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</si>
  <si>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</si>
  <si>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</si>
  <si>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</si>
  <si>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</si>
  <si>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</si>
  <si>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</si>
  <si>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</si>
  <si>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</si>
  <si>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</si>
  <si>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</si>
  <si>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</si>
  <si>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</si>
  <si>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</si>
  <si>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</si>
  <si>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</si>
  <si>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</si>
  <si>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</si>
  <si>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</si>
  <si>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</si>
  <si>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</si>
  <si>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</si>
  <si>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</si>
  <si>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</si>
  <si>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</si>
  <si>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</si>
  <si>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</si>
  <si>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</si>
  <si>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</si>
  <si>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</si>
  <si>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</si>
  <si>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</si>
  <si>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</si>
  <si>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</si>
  <si>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</si>
  <si>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</si>
  <si>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</si>
  <si>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</si>
  <si>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</si>
  <si>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</si>
  <si>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</si>
  <si>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</si>
  <si>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</si>
  <si>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</si>
  <si>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</si>
  <si>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</si>
  <si>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</si>
  <si>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</si>
  <si>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</si>
  <si>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</si>
  <si>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</si>
  <si>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</si>
  <si>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</si>
  <si>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</si>
  <si>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</si>
  <si>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</si>
  <si>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</si>
  <si>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</si>
  <si>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</si>
  <si>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</si>
  <si>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</si>
  <si>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</si>
  <si>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</si>
  <si>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</si>
  <si>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</si>
  <si>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</si>
  <si>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</si>
  <si>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</si>
  <si>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</si>
  <si>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</si>
  <si>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Grand Total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</si>
  <si>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</si>
  <si>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</si>
  <si>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</si>
  <si>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</si>
  <si>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</si>
  <si>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</si>
  <si>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</si>
  <si>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</si>
  <si>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</si>
  <si>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</si>
  <si>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</si>
  <si>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</si>
  <si>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Row Labels</t>
  </si>
  <si>
    <t>Column Labels</t>
  </si>
  <si>
    <t>Count of outcomes</t>
  </si>
  <si>
    <t>(All)</t>
  </si>
  <si>
    <t>Years2</t>
  </si>
  <si>
    <t>theater</t>
  </si>
  <si>
    <t xml:space="preserve">Parent Category </t>
  </si>
  <si>
    <t xml:space="preserve">50000 or more 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</si>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</sst>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0" fontId="2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4D-B64F-AD6A-4DDB3E7DA58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4D-B64F-AD6A-4DDB3E7DA58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4D-B64F-AD6A-4DDB3E7DA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3282111"/>
        <c:axId val="2043283759"/>
      </c:lineChart>
      <c:catAx>
        <c:axId val="204328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283759"/>
        <c:crosses val="autoZero"/>
        <c:auto val="1"/>
        <c:lblAlgn val="ctr"/>
        <c:lblOffset val="100"/>
        <c:noMultiLvlLbl val="0"/>
      </c:catAx>
      <c:valAx>
        <c:axId val="204328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28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 formatCode="0">
                  <c:v>27.27272727272727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D2-C642-B6CD-C4C421BE949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 formatCode="0">
                  <c:v>44.970414201183431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D2-C642-B6CD-C4C421BE949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D2-C642-B6CD-C4C421BE9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3226624"/>
        <c:axId val="1633228272"/>
      </c:lineChart>
      <c:catAx>
        <c:axId val="163322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228272"/>
        <c:crosses val="autoZero"/>
        <c:auto val="1"/>
        <c:lblAlgn val="ctr"/>
        <c:lblOffset val="100"/>
        <c:noMultiLvlLbl val="0"/>
      </c:catAx>
      <c:valAx>
        <c:axId val="163322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2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279400</xdr:colOff>
      <xdr:row>20</xdr:row>
      <xdr:rowOff>165100</xdr:rowOff>
    </xdr:from>
    <xdr:to>
      <xdr:col>13</xdr:col>
      <xdr:colOff>292100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EF0DF9-3957-E648-8721-5CECE267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734218</xdr:colOff>
      <xdr:row>14</xdr:row>
      <xdr:rowOff>29368</xdr:rowOff>
    </xdr:from>
    <xdr:to>
      <xdr:col>7</xdr:col>
      <xdr:colOff>896937</xdr:colOff>
      <xdr:row>29</xdr:row>
      <xdr:rowOff>39687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3E253-0125-7046-A1A8-9AA8F6824A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sha/Desktop/Analysis%20Projects:Project%20Folder/CrowdFunding%20Analysis/Kickstarter_Challenge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Chart1"/>
      <sheetName val="Kickstarter"/>
      <sheetName val="Edinburgh Research"/>
      <sheetName val="Outcomes Based On Launch Date"/>
      <sheetName val="Successful US Kickstarters"/>
      <sheetName val="Failed US Kickstarters"/>
      <sheetName val="Descriptive Statistics"/>
      <sheetName val="Subcategory Statistics "/>
    </sheetNames>
    <sheetDataSet>
      <sheetData sheetId="0"/>
      <sheetData sheetId="2">
        <row r="1">
          <cell r="D1" t="str">
            <v>goal</v>
          </cell>
          <cell r="F1" t="str">
            <v>outcomes</v>
          </cell>
          <cell r="R1" t="str">
            <v>Subcategory</v>
          </cell>
        </row>
        <row r="2">
          <cell r="D2">
            <v>30000</v>
          </cell>
          <cell r="F2" t="str">
            <v>successful</v>
          </cell>
          <cell r="R2" t="str">
            <v>hardware</v>
          </cell>
        </row>
        <row r="3">
          <cell r="D3">
            <v>5000</v>
          </cell>
          <cell r="F3" t="str">
            <v>canceled</v>
          </cell>
          <cell r="R3" t="str">
            <v>wearables</v>
          </cell>
        </row>
        <row r="4">
          <cell r="D4">
            <v>400000</v>
          </cell>
          <cell r="F4" t="str">
            <v>successful</v>
          </cell>
          <cell r="R4" t="str">
            <v>hardware</v>
          </cell>
        </row>
        <row r="5">
          <cell r="D5">
            <v>179000</v>
          </cell>
          <cell r="F5" t="str">
            <v>successful</v>
          </cell>
          <cell r="R5" t="str">
            <v>hardware</v>
          </cell>
        </row>
        <row r="6">
          <cell r="D6">
            <v>100000</v>
          </cell>
          <cell r="F6" t="str">
            <v>successful</v>
          </cell>
          <cell r="R6" t="str">
            <v>hardware</v>
          </cell>
        </row>
        <row r="7">
          <cell r="D7">
            <v>160000</v>
          </cell>
          <cell r="F7" t="str">
            <v>successful</v>
          </cell>
          <cell r="R7" t="str">
            <v>hardware</v>
          </cell>
        </row>
        <row r="8">
          <cell r="D8">
            <v>50000</v>
          </cell>
          <cell r="F8" t="str">
            <v>successful</v>
          </cell>
          <cell r="R8" t="str">
            <v>radio &amp; podcasts</v>
          </cell>
        </row>
        <row r="9">
          <cell r="D9">
            <v>50000</v>
          </cell>
          <cell r="F9" t="str">
            <v>successful</v>
          </cell>
          <cell r="R9" t="str">
            <v>hardware</v>
          </cell>
        </row>
        <row r="10">
          <cell r="D10">
            <v>198000</v>
          </cell>
          <cell r="F10" t="str">
            <v>successful</v>
          </cell>
          <cell r="R10" t="str">
            <v>hardware</v>
          </cell>
        </row>
        <row r="11">
          <cell r="D11">
            <v>261962</v>
          </cell>
          <cell r="F11" t="str">
            <v>successful</v>
          </cell>
          <cell r="R11" t="str">
            <v>hardware</v>
          </cell>
        </row>
        <row r="12">
          <cell r="D12">
            <v>300000</v>
          </cell>
          <cell r="F12" t="str">
            <v>successful</v>
          </cell>
          <cell r="R12" t="str">
            <v>photobooks</v>
          </cell>
        </row>
        <row r="13">
          <cell r="D13">
            <v>50000</v>
          </cell>
          <cell r="F13" t="str">
            <v>successful</v>
          </cell>
          <cell r="R13" t="str">
            <v>hardware</v>
          </cell>
        </row>
        <row r="14">
          <cell r="D14">
            <v>125000</v>
          </cell>
          <cell r="F14" t="str">
            <v>successful</v>
          </cell>
          <cell r="R14" t="str">
            <v>hardware</v>
          </cell>
        </row>
        <row r="15">
          <cell r="D15">
            <v>50000</v>
          </cell>
          <cell r="F15" t="str">
            <v>successful</v>
          </cell>
          <cell r="R15" t="str">
            <v>hardware</v>
          </cell>
        </row>
        <row r="16">
          <cell r="D16">
            <v>100000</v>
          </cell>
          <cell r="F16" t="str">
            <v>successful</v>
          </cell>
          <cell r="R16" t="str">
            <v>hardware</v>
          </cell>
        </row>
        <row r="17">
          <cell r="D17">
            <v>1000000</v>
          </cell>
          <cell r="F17" t="str">
            <v>canceled</v>
          </cell>
          <cell r="R17" t="str">
            <v>space exploration</v>
          </cell>
        </row>
        <row r="18">
          <cell r="D18">
            <v>250000</v>
          </cell>
          <cell r="F18" t="str">
            <v>successful</v>
          </cell>
          <cell r="R18" t="str">
            <v>hardware</v>
          </cell>
        </row>
        <row r="19">
          <cell r="D19">
            <v>40000</v>
          </cell>
          <cell r="F19" t="str">
            <v>successful</v>
          </cell>
          <cell r="R19" t="str">
            <v>hardware</v>
          </cell>
        </row>
        <row r="20">
          <cell r="D20">
            <v>11000</v>
          </cell>
          <cell r="F20" t="str">
            <v>successful</v>
          </cell>
          <cell r="R20" t="str">
            <v>space exploration</v>
          </cell>
        </row>
        <row r="21">
          <cell r="D21">
            <v>78000</v>
          </cell>
          <cell r="F21" t="str">
            <v>successful</v>
          </cell>
          <cell r="R21" t="str">
            <v>hardware</v>
          </cell>
        </row>
        <row r="22">
          <cell r="D22">
            <v>20000</v>
          </cell>
          <cell r="F22" t="str">
            <v>successful</v>
          </cell>
          <cell r="R22" t="str">
            <v>wearables</v>
          </cell>
        </row>
        <row r="23">
          <cell r="D23">
            <v>30000</v>
          </cell>
          <cell r="F23" t="str">
            <v>successful</v>
          </cell>
          <cell r="R23" t="str">
            <v>tabletop games</v>
          </cell>
        </row>
        <row r="24">
          <cell r="D24">
            <v>25000</v>
          </cell>
          <cell r="F24" t="str">
            <v>successful</v>
          </cell>
          <cell r="R24" t="str">
            <v>tabletop games</v>
          </cell>
        </row>
        <row r="25">
          <cell r="D25">
            <v>89200</v>
          </cell>
          <cell r="F25" t="str">
            <v>successful</v>
          </cell>
          <cell r="R25" t="str">
            <v>hardware</v>
          </cell>
        </row>
        <row r="26">
          <cell r="D26">
            <v>200000</v>
          </cell>
          <cell r="F26" t="str">
            <v>successful</v>
          </cell>
          <cell r="R26" t="str">
            <v>hardware</v>
          </cell>
        </row>
        <row r="27">
          <cell r="D27">
            <v>55000</v>
          </cell>
          <cell r="F27" t="str">
            <v>successful</v>
          </cell>
          <cell r="R27" t="str">
            <v>hardware</v>
          </cell>
        </row>
        <row r="28">
          <cell r="D28">
            <v>100000</v>
          </cell>
          <cell r="F28" t="str">
            <v>successful</v>
          </cell>
          <cell r="R28" t="str">
            <v>hardware</v>
          </cell>
        </row>
        <row r="29">
          <cell r="D29">
            <v>390000</v>
          </cell>
          <cell r="F29" t="str">
            <v>failed</v>
          </cell>
          <cell r="R29" t="str">
            <v>gadgets</v>
          </cell>
        </row>
        <row r="30">
          <cell r="D30">
            <v>20000</v>
          </cell>
          <cell r="F30" t="str">
            <v>successful</v>
          </cell>
          <cell r="R30" t="str">
            <v>tabletop games</v>
          </cell>
        </row>
        <row r="31">
          <cell r="D31">
            <v>50000</v>
          </cell>
          <cell r="F31" t="str">
            <v>successful</v>
          </cell>
          <cell r="R31" t="str">
            <v>hardware</v>
          </cell>
        </row>
        <row r="32">
          <cell r="D32">
            <v>21000</v>
          </cell>
          <cell r="F32" t="str">
            <v>successful</v>
          </cell>
          <cell r="R32" t="str">
            <v>tabletop games</v>
          </cell>
        </row>
        <row r="33">
          <cell r="D33">
            <v>40000</v>
          </cell>
          <cell r="F33" t="str">
            <v>successful</v>
          </cell>
          <cell r="R33" t="str">
            <v>hardware</v>
          </cell>
        </row>
        <row r="34">
          <cell r="D34">
            <v>35000</v>
          </cell>
          <cell r="F34" t="str">
            <v>successful</v>
          </cell>
          <cell r="R34" t="str">
            <v>small batch</v>
          </cell>
        </row>
        <row r="35">
          <cell r="D35">
            <v>25000</v>
          </cell>
          <cell r="F35" t="str">
            <v>successful</v>
          </cell>
          <cell r="R35" t="str">
            <v>tabletop games</v>
          </cell>
        </row>
        <row r="36">
          <cell r="D36">
            <v>50000</v>
          </cell>
          <cell r="F36" t="str">
            <v>successful</v>
          </cell>
          <cell r="R36" t="str">
            <v>hardware</v>
          </cell>
        </row>
        <row r="37">
          <cell r="D37">
            <v>50000</v>
          </cell>
          <cell r="F37" t="str">
            <v>successful</v>
          </cell>
          <cell r="R37" t="str">
            <v>hardware</v>
          </cell>
        </row>
        <row r="38">
          <cell r="D38">
            <v>60000</v>
          </cell>
          <cell r="F38" t="str">
            <v>successful</v>
          </cell>
          <cell r="R38" t="str">
            <v>hardware</v>
          </cell>
        </row>
        <row r="39">
          <cell r="D39">
            <v>150000</v>
          </cell>
          <cell r="F39" t="str">
            <v>successful</v>
          </cell>
          <cell r="R39" t="str">
            <v>documentary</v>
          </cell>
        </row>
        <row r="40">
          <cell r="D40">
            <v>10000</v>
          </cell>
          <cell r="F40" t="str">
            <v>successful</v>
          </cell>
          <cell r="R40" t="str">
            <v>hardware</v>
          </cell>
        </row>
        <row r="41">
          <cell r="D41">
            <v>125000</v>
          </cell>
          <cell r="F41" t="str">
            <v>successful</v>
          </cell>
          <cell r="R41" t="str">
            <v>hardware</v>
          </cell>
        </row>
        <row r="42">
          <cell r="D42">
            <v>116000</v>
          </cell>
          <cell r="F42" t="str">
            <v>successful</v>
          </cell>
          <cell r="R42" t="str">
            <v>spaces</v>
          </cell>
        </row>
        <row r="43">
          <cell r="D43">
            <v>150000</v>
          </cell>
          <cell r="F43" t="str">
            <v>successful</v>
          </cell>
          <cell r="R43" t="str">
            <v>documentary</v>
          </cell>
        </row>
        <row r="44">
          <cell r="D44">
            <v>80000</v>
          </cell>
          <cell r="F44" t="str">
            <v>successful</v>
          </cell>
          <cell r="R44" t="str">
            <v>hardware</v>
          </cell>
        </row>
        <row r="45">
          <cell r="D45">
            <v>9999</v>
          </cell>
          <cell r="F45" t="str">
            <v>successful</v>
          </cell>
          <cell r="R45" t="str">
            <v>hardware</v>
          </cell>
        </row>
        <row r="46">
          <cell r="D46">
            <v>42000</v>
          </cell>
          <cell r="F46" t="str">
            <v>successful</v>
          </cell>
          <cell r="R46" t="str">
            <v>hardware</v>
          </cell>
        </row>
        <row r="47">
          <cell r="D47">
            <v>100000</v>
          </cell>
          <cell r="F47" t="str">
            <v>successful</v>
          </cell>
          <cell r="R47" t="str">
            <v>hardware</v>
          </cell>
        </row>
        <row r="48">
          <cell r="D48">
            <v>80000</v>
          </cell>
          <cell r="F48" t="str">
            <v>successful</v>
          </cell>
          <cell r="R48" t="str">
            <v>hardware</v>
          </cell>
        </row>
        <row r="49">
          <cell r="D49">
            <v>150000</v>
          </cell>
          <cell r="F49" t="str">
            <v>successful</v>
          </cell>
          <cell r="R49" t="str">
            <v>spaces</v>
          </cell>
        </row>
        <row r="50">
          <cell r="D50">
            <v>100000</v>
          </cell>
          <cell r="F50" t="str">
            <v>successful</v>
          </cell>
          <cell r="R50" t="str">
            <v>hardware</v>
          </cell>
        </row>
        <row r="51">
          <cell r="D51">
            <v>50000</v>
          </cell>
          <cell r="F51" t="str">
            <v>successful</v>
          </cell>
          <cell r="R51" t="str">
            <v>hardware</v>
          </cell>
        </row>
        <row r="52">
          <cell r="D52">
            <v>300000</v>
          </cell>
          <cell r="F52" t="str">
            <v>failed</v>
          </cell>
          <cell r="R52" t="str">
            <v>drama</v>
          </cell>
        </row>
        <row r="53">
          <cell r="D53">
            <v>200000</v>
          </cell>
          <cell r="F53" t="str">
            <v>canceled</v>
          </cell>
          <cell r="R53" t="str">
            <v>wearables</v>
          </cell>
        </row>
        <row r="54">
          <cell r="D54">
            <v>100000</v>
          </cell>
          <cell r="F54" t="str">
            <v>successful</v>
          </cell>
          <cell r="R54" t="str">
            <v>documentary</v>
          </cell>
        </row>
        <row r="55">
          <cell r="D55">
            <v>50000</v>
          </cell>
          <cell r="F55" t="str">
            <v>successful</v>
          </cell>
          <cell r="R55" t="str">
            <v>hardware</v>
          </cell>
        </row>
        <row r="56">
          <cell r="D56">
            <v>126000</v>
          </cell>
          <cell r="F56" t="str">
            <v>successful</v>
          </cell>
          <cell r="R56" t="str">
            <v>documentary</v>
          </cell>
        </row>
        <row r="57">
          <cell r="D57">
            <v>30000</v>
          </cell>
          <cell r="F57" t="str">
            <v>successful</v>
          </cell>
          <cell r="R57" t="str">
            <v>radio &amp; podcasts</v>
          </cell>
        </row>
        <row r="58">
          <cell r="D58">
            <v>10000</v>
          </cell>
          <cell r="F58" t="str">
            <v>successful</v>
          </cell>
          <cell r="R58" t="str">
            <v>tabletop games</v>
          </cell>
        </row>
        <row r="59">
          <cell r="D59">
            <v>12000</v>
          </cell>
          <cell r="F59" t="str">
            <v>successful</v>
          </cell>
          <cell r="R59" t="str">
            <v>tabletop games</v>
          </cell>
        </row>
        <row r="60">
          <cell r="D60">
            <v>85000</v>
          </cell>
          <cell r="F60" t="str">
            <v>successful</v>
          </cell>
          <cell r="R60" t="str">
            <v>hardware</v>
          </cell>
        </row>
        <row r="61">
          <cell r="D61">
            <v>100000</v>
          </cell>
          <cell r="F61" t="str">
            <v>successful</v>
          </cell>
          <cell r="R61" t="str">
            <v>hardware</v>
          </cell>
        </row>
        <row r="62">
          <cell r="D62">
            <v>50000</v>
          </cell>
          <cell r="F62" t="str">
            <v>successful</v>
          </cell>
          <cell r="R62" t="str">
            <v>hardware</v>
          </cell>
        </row>
        <row r="63">
          <cell r="D63">
            <v>68000</v>
          </cell>
          <cell r="F63" t="str">
            <v>successful</v>
          </cell>
          <cell r="R63" t="str">
            <v>documentary</v>
          </cell>
        </row>
        <row r="64">
          <cell r="D64">
            <v>100000</v>
          </cell>
          <cell r="F64" t="str">
            <v>successful</v>
          </cell>
          <cell r="R64" t="str">
            <v>hardware</v>
          </cell>
        </row>
        <row r="65">
          <cell r="D65">
            <v>50000</v>
          </cell>
          <cell r="F65" t="str">
            <v>successful</v>
          </cell>
          <cell r="R65" t="str">
            <v>hardware</v>
          </cell>
        </row>
        <row r="66">
          <cell r="D66">
            <v>75000</v>
          </cell>
          <cell r="F66" t="str">
            <v>successful</v>
          </cell>
          <cell r="R66" t="str">
            <v>documentary</v>
          </cell>
        </row>
        <row r="67">
          <cell r="D67">
            <v>20000</v>
          </cell>
          <cell r="F67" t="str">
            <v>successful</v>
          </cell>
          <cell r="R67" t="str">
            <v>hardware</v>
          </cell>
        </row>
        <row r="68">
          <cell r="D68">
            <v>200000</v>
          </cell>
          <cell r="F68" t="str">
            <v>failed</v>
          </cell>
          <cell r="R68" t="str">
            <v>wearables</v>
          </cell>
        </row>
        <row r="69">
          <cell r="D69">
            <v>100000</v>
          </cell>
          <cell r="F69" t="str">
            <v>successful</v>
          </cell>
          <cell r="R69" t="str">
            <v>hardware</v>
          </cell>
        </row>
        <row r="70">
          <cell r="D70">
            <v>100000</v>
          </cell>
          <cell r="F70" t="str">
            <v>successful</v>
          </cell>
          <cell r="R70" t="str">
            <v>documentary</v>
          </cell>
        </row>
        <row r="71">
          <cell r="D71">
            <v>100000</v>
          </cell>
          <cell r="F71" t="str">
            <v>successful</v>
          </cell>
          <cell r="R71" t="str">
            <v>spaces</v>
          </cell>
        </row>
        <row r="72">
          <cell r="D72">
            <v>10000</v>
          </cell>
          <cell r="F72" t="str">
            <v>successful</v>
          </cell>
          <cell r="R72" t="str">
            <v>hardware</v>
          </cell>
        </row>
        <row r="73">
          <cell r="D73">
            <v>8000</v>
          </cell>
          <cell r="F73" t="str">
            <v>successful</v>
          </cell>
          <cell r="R73" t="str">
            <v>space exploration</v>
          </cell>
        </row>
        <row r="74">
          <cell r="D74">
            <v>50000</v>
          </cell>
          <cell r="F74" t="str">
            <v>successful</v>
          </cell>
          <cell r="R74" t="str">
            <v>hardware</v>
          </cell>
        </row>
        <row r="75">
          <cell r="D75">
            <v>100000</v>
          </cell>
          <cell r="F75" t="str">
            <v>successful</v>
          </cell>
          <cell r="R75" t="str">
            <v>space exploration</v>
          </cell>
        </row>
        <row r="76">
          <cell r="D76">
            <v>130000</v>
          </cell>
          <cell r="F76" t="str">
            <v>failed</v>
          </cell>
          <cell r="R76" t="str">
            <v>wearables</v>
          </cell>
        </row>
        <row r="77">
          <cell r="D77">
            <v>35000</v>
          </cell>
          <cell r="F77" t="str">
            <v>successful</v>
          </cell>
          <cell r="R77" t="str">
            <v>space exploration</v>
          </cell>
        </row>
        <row r="78">
          <cell r="D78">
            <v>50000</v>
          </cell>
          <cell r="F78" t="str">
            <v>successful</v>
          </cell>
          <cell r="R78" t="str">
            <v>hardware</v>
          </cell>
        </row>
        <row r="79">
          <cell r="D79">
            <v>75000</v>
          </cell>
          <cell r="F79" t="str">
            <v>successful</v>
          </cell>
          <cell r="R79" t="str">
            <v>wearables</v>
          </cell>
        </row>
        <row r="80">
          <cell r="D80">
            <v>4000</v>
          </cell>
          <cell r="F80" t="str">
            <v>successful</v>
          </cell>
          <cell r="R80" t="str">
            <v>tabletop games</v>
          </cell>
        </row>
        <row r="81">
          <cell r="D81">
            <v>100000</v>
          </cell>
          <cell r="F81" t="str">
            <v>successful</v>
          </cell>
          <cell r="R81" t="str">
            <v>hardware</v>
          </cell>
        </row>
        <row r="82">
          <cell r="D82">
            <v>20000</v>
          </cell>
          <cell r="F82" t="str">
            <v>successful</v>
          </cell>
          <cell r="R82" t="str">
            <v>small batch</v>
          </cell>
        </row>
        <row r="83">
          <cell r="D83">
            <v>98000</v>
          </cell>
          <cell r="F83" t="str">
            <v>successful</v>
          </cell>
          <cell r="R83" t="str">
            <v>hardware</v>
          </cell>
        </row>
        <row r="84">
          <cell r="D84">
            <v>100000</v>
          </cell>
          <cell r="F84" t="str">
            <v>successful</v>
          </cell>
          <cell r="R84" t="str">
            <v>plays</v>
          </cell>
        </row>
        <row r="85">
          <cell r="D85">
            <v>7000</v>
          </cell>
          <cell r="F85" t="str">
            <v>successful</v>
          </cell>
          <cell r="R85" t="str">
            <v>hardware</v>
          </cell>
        </row>
        <row r="86">
          <cell r="D86">
            <v>100000</v>
          </cell>
          <cell r="F86" t="str">
            <v>successful</v>
          </cell>
          <cell r="R86" t="str">
            <v>plays</v>
          </cell>
        </row>
        <row r="87">
          <cell r="D87">
            <v>75000</v>
          </cell>
          <cell r="F87" t="str">
            <v>successful</v>
          </cell>
          <cell r="R87" t="str">
            <v>documentary</v>
          </cell>
        </row>
        <row r="88">
          <cell r="D88">
            <v>172889</v>
          </cell>
          <cell r="F88" t="str">
            <v>failed</v>
          </cell>
          <cell r="R88" t="str">
            <v>wearables</v>
          </cell>
        </row>
        <row r="89">
          <cell r="D89">
            <v>48000</v>
          </cell>
          <cell r="F89" t="str">
            <v>successful</v>
          </cell>
          <cell r="R89" t="str">
            <v>hardware</v>
          </cell>
        </row>
        <row r="90">
          <cell r="D90">
            <v>30000</v>
          </cell>
          <cell r="F90" t="str">
            <v>successful</v>
          </cell>
          <cell r="R90" t="str">
            <v>hardware</v>
          </cell>
        </row>
        <row r="91">
          <cell r="D91">
            <v>65000</v>
          </cell>
          <cell r="F91" t="str">
            <v>successful</v>
          </cell>
          <cell r="R91" t="str">
            <v>space exploration</v>
          </cell>
        </row>
        <row r="92">
          <cell r="D92">
            <v>5000</v>
          </cell>
          <cell r="F92" t="str">
            <v>successful</v>
          </cell>
          <cell r="R92" t="str">
            <v>tabletop games</v>
          </cell>
        </row>
        <row r="93">
          <cell r="D93">
            <v>60000</v>
          </cell>
          <cell r="F93" t="str">
            <v>successful</v>
          </cell>
          <cell r="R93" t="str">
            <v>spaces</v>
          </cell>
        </row>
        <row r="94">
          <cell r="D94">
            <v>10000</v>
          </cell>
          <cell r="F94" t="str">
            <v>successful</v>
          </cell>
          <cell r="R94" t="str">
            <v>hardware</v>
          </cell>
        </row>
        <row r="95">
          <cell r="D95">
            <v>52000</v>
          </cell>
          <cell r="F95" t="str">
            <v>successful</v>
          </cell>
          <cell r="R95" t="str">
            <v>photobooks</v>
          </cell>
        </row>
        <row r="96">
          <cell r="D96">
            <v>85000</v>
          </cell>
          <cell r="F96" t="str">
            <v>successful</v>
          </cell>
          <cell r="R96" t="str">
            <v>documentary</v>
          </cell>
        </row>
        <row r="97">
          <cell r="D97">
            <v>125000</v>
          </cell>
          <cell r="F97" t="str">
            <v>canceled</v>
          </cell>
          <cell r="R97" t="str">
            <v>spaces</v>
          </cell>
        </row>
        <row r="98">
          <cell r="D98">
            <v>100000</v>
          </cell>
          <cell r="F98" t="str">
            <v>canceled</v>
          </cell>
          <cell r="R98" t="str">
            <v>wearables</v>
          </cell>
        </row>
        <row r="99">
          <cell r="D99">
            <v>70000</v>
          </cell>
          <cell r="F99" t="str">
            <v>successful</v>
          </cell>
          <cell r="R99" t="str">
            <v>hardware</v>
          </cell>
        </row>
        <row r="100">
          <cell r="D100">
            <v>38000</v>
          </cell>
          <cell r="F100" t="str">
            <v>successful</v>
          </cell>
          <cell r="R100" t="str">
            <v>documentary</v>
          </cell>
        </row>
        <row r="101">
          <cell r="D101">
            <v>250000</v>
          </cell>
          <cell r="F101" t="str">
            <v>canceled</v>
          </cell>
          <cell r="R101" t="str">
            <v>wearables</v>
          </cell>
        </row>
        <row r="102">
          <cell r="D102">
            <v>40000</v>
          </cell>
          <cell r="F102" t="str">
            <v>successful</v>
          </cell>
          <cell r="R102" t="str">
            <v>hardware</v>
          </cell>
        </row>
        <row r="103">
          <cell r="D103">
            <v>18500</v>
          </cell>
          <cell r="F103" t="str">
            <v>successful</v>
          </cell>
          <cell r="R103" t="str">
            <v>indie rock</v>
          </cell>
        </row>
        <row r="104">
          <cell r="D104">
            <v>71500</v>
          </cell>
          <cell r="F104" t="str">
            <v>successful</v>
          </cell>
          <cell r="R104" t="str">
            <v>hardware</v>
          </cell>
        </row>
        <row r="105">
          <cell r="D105">
            <v>75000</v>
          </cell>
          <cell r="F105" t="str">
            <v>successful</v>
          </cell>
          <cell r="R105" t="str">
            <v>documentary</v>
          </cell>
        </row>
        <row r="106">
          <cell r="D106">
            <v>70000</v>
          </cell>
          <cell r="F106" t="str">
            <v>successful</v>
          </cell>
          <cell r="R106" t="str">
            <v>electronic music</v>
          </cell>
        </row>
        <row r="107">
          <cell r="D107">
            <v>50000</v>
          </cell>
          <cell r="F107" t="str">
            <v>successful</v>
          </cell>
          <cell r="R107" t="str">
            <v>hardware</v>
          </cell>
        </row>
        <row r="108">
          <cell r="D108">
            <v>75000</v>
          </cell>
          <cell r="F108" t="str">
            <v>successful</v>
          </cell>
          <cell r="R108" t="str">
            <v>documentary</v>
          </cell>
        </row>
        <row r="109">
          <cell r="D109">
            <v>20000</v>
          </cell>
          <cell r="F109" t="str">
            <v>successful</v>
          </cell>
          <cell r="R109" t="str">
            <v>tabletop games</v>
          </cell>
        </row>
        <row r="110">
          <cell r="D110">
            <v>25000</v>
          </cell>
          <cell r="F110" t="str">
            <v>successful</v>
          </cell>
          <cell r="R110" t="str">
            <v>hardware</v>
          </cell>
        </row>
        <row r="111">
          <cell r="D111">
            <v>20000</v>
          </cell>
          <cell r="F111" t="str">
            <v>successful</v>
          </cell>
          <cell r="R111" t="str">
            <v>hardware</v>
          </cell>
        </row>
        <row r="112">
          <cell r="D112">
            <v>25000</v>
          </cell>
          <cell r="F112" t="str">
            <v>successful</v>
          </cell>
          <cell r="R112" t="str">
            <v>wearables</v>
          </cell>
        </row>
        <row r="113">
          <cell r="D113">
            <v>32768</v>
          </cell>
          <cell r="F113" t="str">
            <v>successful</v>
          </cell>
          <cell r="R113" t="str">
            <v>hardware</v>
          </cell>
        </row>
        <row r="114">
          <cell r="D114">
            <v>20000</v>
          </cell>
          <cell r="F114" t="str">
            <v>successful</v>
          </cell>
          <cell r="R114" t="str">
            <v>hardware</v>
          </cell>
        </row>
        <row r="115">
          <cell r="D115">
            <v>30000</v>
          </cell>
          <cell r="F115" t="str">
            <v>successful</v>
          </cell>
          <cell r="R115" t="str">
            <v>hardware</v>
          </cell>
        </row>
        <row r="116">
          <cell r="D116">
            <v>25000</v>
          </cell>
          <cell r="F116" t="str">
            <v>successful</v>
          </cell>
          <cell r="R116" t="str">
            <v>small batch</v>
          </cell>
        </row>
        <row r="117">
          <cell r="D117">
            <v>110000</v>
          </cell>
          <cell r="F117" t="str">
            <v>canceled</v>
          </cell>
          <cell r="R117" t="str">
            <v>wearables</v>
          </cell>
        </row>
        <row r="118">
          <cell r="D118">
            <v>65000</v>
          </cell>
          <cell r="F118" t="str">
            <v>successful</v>
          </cell>
          <cell r="R118" t="str">
            <v>documentary</v>
          </cell>
        </row>
        <row r="119">
          <cell r="D119">
            <v>35000</v>
          </cell>
          <cell r="F119" t="str">
            <v>successful</v>
          </cell>
          <cell r="R119" t="str">
            <v>hardware</v>
          </cell>
        </row>
        <row r="120">
          <cell r="D120">
            <v>15000</v>
          </cell>
          <cell r="F120" t="str">
            <v>successful</v>
          </cell>
          <cell r="R120" t="str">
            <v>tabletop games</v>
          </cell>
        </row>
        <row r="121">
          <cell r="D121">
            <v>50000</v>
          </cell>
          <cell r="F121" t="str">
            <v>successful</v>
          </cell>
          <cell r="R121" t="str">
            <v>documentary</v>
          </cell>
        </row>
        <row r="122">
          <cell r="D122">
            <v>65000</v>
          </cell>
          <cell r="F122" t="str">
            <v>successful</v>
          </cell>
          <cell r="R122" t="str">
            <v>hardware</v>
          </cell>
        </row>
        <row r="123">
          <cell r="D123">
            <v>65000</v>
          </cell>
          <cell r="F123" t="str">
            <v>live</v>
          </cell>
          <cell r="R123" t="str">
            <v>faith</v>
          </cell>
        </row>
        <row r="124">
          <cell r="D124">
            <v>45000</v>
          </cell>
          <cell r="F124" t="str">
            <v>successful</v>
          </cell>
          <cell r="R124" t="str">
            <v>photobooks</v>
          </cell>
        </row>
        <row r="125">
          <cell r="D125">
            <v>50000</v>
          </cell>
          <cell r="F125" t="str">
            <v>successful</v>
          </cell>
          <cell r="R125" t="str">
            <v>photobooks</v>
          </cell>
        </row>
        <row r="126">
          <cell r="D126">
            <v>50000</v>
          </cell>
          <cell r="F126" t="str">
            <v>successful</v>
          </cell>
          <cell r="R126" t="str">
            <v>hardware</v>
          </cell>
        </row>
        <row r="127">
          <cell r="D127">
            <v>18000</v>
          </cell>
          <cell r="F127" t="str">
            <v>successful</v>
          </cell>
          <cell r="R127" t="str">
            <v>tabletop games</v>
          </cell>
        </row>
        <row r="128">
          <cell r="D128">
            <v>58425</v>
          </cell>
          <cell r="F128" t="str">
            <v>successful</v>
          </cell>
          <cell r="R128" t="str">
            <v>documentary</v>
          </cell>
        </row>
        <row r="129">
          <cell r="D129">
            <v>43500</v>
          </cell>
          <cell r="F129" t="str">
            <v>successful</v>
          </cell>
          <cell r="R129" t="str">
            <v>photobooks</v>
          </cell>
        </row>
        <row r="130">
          <cell r="D130">
            <v>35000</v>
          </cell>
          <cell r="F130" t="str">
            <v>successful</v>
          </cell>
          <cell r="R130" t="str">
            <v>spaces</v>
          </cell>
        </row>
        <row r="131">
          <cell r="D131">
            <v>50000</v>
          </cell>
          <cell r="F131" t="str">
            <v>successful</v>
          </cell>
          <cell r="R131" t="str">
            <v>hardware</v>
          </cell>
        </row>
        <row r="132">
          <cell r="D132">
            <v>50000</v>
          </cell>
          <cell r="F132" t="str">
            <v>successful</v>
          </cell>
          <cell r="R132" t="str">
            <v>hardware</v>
          </cell>
        </row>
        <row r="133">
          <cell r="D133">
            <v>30000</v>
          </cell>
          <cell r="F133" t="str">
            <v>successful</v>
          </cell>
          <cell r="R133" t="str">
            <v>rock</v>
          </cell>
        </row>
        <row r="134">
          <cell r="D134">
            <v>50000</v>
          </cell>
          <cell r="F134" t="str">
            <v>successful</v>
          </cell>
          <cell r="R134" t="str">
            <v>radio &amp; podcasts</v>
          </cell>
        </row>
        <row r="135">
          <cell r="D135">
            <v>40000</v>
          </cell>
          <cell r="F135" t="str">
            <v>successful</v>
          </cell>
          <cell r="R135" t="str">
            <v>hardware</v>
          </cell>
        </row>
        <row r="136">
          <cell r="D136">
            <v>50000</v>
          </cell>
          <cell r="F136" t="str">
            <v>successful</v>
          </cell>
          <cell r="R136" t="str">
            <v>hardware</v>
          </cell>
        </row>
        <row r="137">
          <cell r="D137">
            <v>30000</v>
          </cell>
          <cell r="F137" t="str">
            <v>successful</v>
          </cell>
          <cell r="R137" t="str">
            <v>documentary</v>
          </cell>
        </row>
        <row r="138">
          <cell r="D138">
            <v>250000</v>
          </cell>
          <cell r="F138" t="str">
            <v>canceled</v>
          </cell>
          <cell r="R138" t="str">
            <v>wearables</v>
          </cell>
        </row>
        <row r="139">
          <cell r="D139">
            <v>20000</v>
          </cell>
          <cell r="F139" t="str">
            <v>successful</v>
          </cell>
          <cell r="R139" t="str">
            <v>tabletop games</v>
          </cell>
        </row>
        <row r="140">
          <cell r="D140">
            <v>5000</v>
          </cell>
          <cell r="F140" t="str">
            <v>successful</v>
          </cell>
          <cell r="R140" t="str">
            <v>hardware</v>
          </cell>
        </row>
        <row r="141">
          <cell r="D141">
            <v>20000</v>
          </cell>
          <cell r="F141" t="str">
            <v>successful</v>
          </cell>
          <cell r="R141" t="str">
            <v>hardware</v>
          </cell>
        </row>
        <row r="142">
          <cell r="D142">
            <v>35000</v>
          </cell>
          <cell r="F142" t="str">
            <v>successful</v>
          </cell>
          <cell r="R142" t="str">
            <v>plays</v>
          </cell>
        </row>
        <row r="143">
          <cell r="D143">
            <v>50000</v>
          </cell>
          <cell r="F143" t="str">
            <v>successful</v>
          </cell>
          <cell r="R143" t="str">
            <v>documentary</v>
          </cell>
        </row>
        <row r="144">
          <cell r="D144">
            <v>55000</v>
          </cell>
          <cell r="F144" t="str">
            <v>successful</v>
          </cell>
          <cell r="R144" t="str">
            <v>documentary</v>
          </cell>
        </row>
        <row r="145">
          <cell r="D145">
            <v>44000</v>
          </cell>
          <cell r="F145" t="str">
            <v>successful</v>
          </cell>
          <cell r="R145" t="str">
            <v>television</v>
          </cell>
        </row>
        <row r="146">
          <cell r="D146">
            <v>47000</v>
          </cell>
          <cell r="F146" t="str">
            <v>successful</v>
          </cell>
          <cell r="R146" t="str">
            <v>nonfiction</v>
          </cell>
        </row>
        <row r="147">
          <cell r="D147">
            <v>50000</v>
          </cell>
          <cell r="F147" t="str">
            <v>successful</v>
          </cell>
          <cell r="R147" t="str">
            <v>hardware</v>
          </cell>
        </row>
        <row r="148">
          <cell r="D148">
            <v>10000</v>
          </cell>
          <cell r="F148" t="str">
            <v>successful</v>
          </cell>
          <cell r="R148" t="str">
            <v>tabletop games</v>
          </cell>
        </row>
        <row r="149">
          <cell r="D149">
            <v>68000</v>
          </cell>
          <cell r="F149" t="str">
            <v>failed</v>
          </cell>
          <cell r="R149" t="str">
            <v>wearables</v>
          </cell>
        </row>
        <row r="150">
          <cell r="D150">
            <v>40000</v>
          </cell>
          <cell r="F150" t="str">
            <v>successful</v>
          </cell>
          <cell r="R150" t="str">
            <v>tabletop games</v>
          </cell>
        </row>
        <row r="151">
          <cell r="D151">
            <v>50000</v>
          </cell>
          <cell r="F151" t="str">
            <v>successful</v>
          </cell>
          <cell r="R151" t="str">
            <v>hardware</v>
          </cell>
        </row>
        <row r="152">
          <cell r="D152">
            <v>40000</v>
          </cell>
          <cell r="F152" t="str">
            <v>successful</v>
          </cell>
          <cell r="R152" t="str">
            <v>spaces</v>
          </cell>
        </row>
        <row r="153">
          <cell r="D153">
            <v>50000</v>
          </cell>
          <cell r="F153" t="str">
            <v>successful</v>
          </cell>
          <cell r="R153" t="str">
            <v>documentary</v>
          </cell>
        </row>
        <row r="154">
          <cell r="D154">
            <v>50000</v>
          </cell>
          <cell r="F154" t="str">
            <v>successful</v>
          </cell>
          <cell r="R154" t="str">
            <v>documentary</v>
          </cell>
        </row>
        <row r="155">
          <cell r="D155">
            <v>50000</v>
          </cell>
          <cell r="F155" t="str">
            <v>successful</v>
          </cell>
          <cell r="R155" t="str">
            <v>documentary</v>
          </cell>
        </row>
        <row r="156">
          <cell r="D156">
            <v>50000</v>
          </cell>
          <cell r="F156" t="str">
            <v>successful</v>
          </cell>
          <cell r="R156" t="str">
            <v>documentary</v>
          </cell>
        </row>
        <row r="157">
          <cell r="D157">
            <v>50000</v>
          </cell>
          <cell r="F157" t="str">
            <v>successful</v>
          </cell>
          <cell r="R157" t="str">
            <v>spaces</v>
          </cell>
        </row>
        <row r="158">
          <cell r="D158">
            <v>40000</v>
          </cell>
          <cell r="F158" t="str">
            <v>successful</v>
          </cell>
          <cell r="R158" t="str">
            <v>plays</v>
          </cell>
        </row>
        <row r="159">
          <cell r="D159">
            <v>50000</v>
          </cell>
          <cell r="F159" t="str">
            <v>canceled</v>
          </cell>
          <cell r="R159" t="str">
            <v>wearables</v>
          </cell>
        </row>
        <row r="160">
          <cell r="D160">
            <v>20000</v>
          </cell>
          <cell r="F160" t="str">
            <v>successful</v>
          </cell>
          <cell r="R160" t="str">
            <v>photobooks</v>
          </cell>
        </row>
        <row r="161">
          <cell r="D161">
            <v>50000</v>
          </cell>
          <cell r="F161" t="str">
            <v>successful</v>
          </cell>
          <cell r="R161" t="str">
            <v>spaces</v>
          </cell>
        </row>
        <row r="162">
          <cell r="D162">
            <v>50000</v>
          </cell>
          <cell r="F162" t="str">
            <v>successful</v>
          </cell>
          <cell r="R162" t="str">
            <v>indie rock</v>
          </cell>
        </row>
        <row r="163">
          <cell r="D163">
            <v>30000</v>
          </cell>
          <cell r="F163" t="str">
            <v>successful</v>
          </cell>
          <cell r="R163" t="str">
            <v>hardware</v>
          </cell>
        </row>
        <row r="164">
          <cell r="D164">
            <v>40000</v>
          </cell>
          <cell r="F164" t="str">
            <v>successful</v>
          </cell>
          <cell r="R164" t="str">
            <v>documentary</v>
          </cell>
        </row>
        <row r="165">
          <cell r="D165">
            <v>42000</v>
          </cell>
          <cell r="F165" t="str">
            <v>successful</v>
          </cell>
          <cell r="R165" t="str">
            <v>rock</v>
          </cell>
        </row>
        <row r="166">
          <cell r="D166">
            <v>25000</v>
          </cell>
          <cell r="F166" t="str">
            <v>successful</v>
          </cell>
          <cell r="R166" t="str">
            <v>photobooks</v>
          </cell>
        </row>
        <row r="167">
          <cell r="D167">
            <v>30000</v>
          </cell>
          <cell r="F167" t="str">
            <v>successful</v>
          </cell>
          <cell r="R167" t="str">
            <v>television</v>
          </cell>
        </row>
        <row r="168">
          <cell r="D168">
            <v>10000</v>
          </cell>
          <cell r="F168" t="str">
            <v>successful</v>
          </cell>
          <cell r="R168" t="str">
            <v>hardware</v>
          </cell>
        </row>
        <row r="169">
          <cell r="D169">
            <v>25000</v>
          </cell>
          <cell r="F169" t="str">
            <v>successful</v>
          </cell>
          <cell r="R169" t="str">
            <v>hardware</v>
          </cell>
        </row>
        <row r="170">
          <cell r="D170">
            <v>48000</v>
          </cell>
          <cell r="F170" t="str">
            <v>successful</v>
          </cell>
          <cell r="R170" t="str">
            <v>indie rock</v>
          </cell>
        </row>
        <row r="171">
          <cell r="D171">
            <v>44250</v>
          </cell>
          <cell r="F171" t="str">
            <v>successful</v>
          </cell>
          <cell r="R171" t="str">
            <v>radio &amp; podcasts</v>
          </cell>
        </row>
        <row r="172">
          <cell r="D172">
            <v>40000</v>
          </cell>
          <cell r="F172" t="str">
            <v>successful</v>
          </cell>
          <cell r="R172" t="str">
            <v>wearables</v>
          </cell>
        </row>
        <row r="173">
          <cell r="D173">
            <v>10000</v>
          </cell>
          <cell r="F173" t="str">
            <v>successful</v>
          </cell>
          <cell r="R173" t="str">
            <v>hardware</v>
          </cell>
        </row>
        <row r="174">
          <cell r="D174">
            <v>35000</v>
          </cell>
          <cell r="F174" t="str">
            <v>successful</v>
          </cell>
          <cell r="R174" t="str">
            <v>photobooks</v>
          </cell>
        </row>
        <row r="175">
          <cell r="D175">
            <v>75000</v>
          </cell>
          <cell r="F175" t="str">
            <v>failed</v>
          </cell>
          <cell r="R175" t="str">
            <v>video games</v>
          </cell>
        </row>
        <row r="176">
          <cell r="D176">
            <v>20000</v>
          </cell>
          <cell r="F176" t="str">
            <v>successful</v>
          </cell>
          <cell r="R176" t="str">
            <v>spaces</v>
          </cell>
        </row>
        <row r="177">
          <cell r="D177">
            <v>45000</v>
          </cell>
          <cell r="F177" t="str">
            <v>successful</v>
          </cell>
          <cell r="R177" t="str">
            <v>musical</v>
          </cell>
        </row>
        <row r="178">
          <cell r="D178">
            <v>40000</v>
          </cell>
          <cell r="F178" t="str">
            <v>successful</v>
          </cell>
          <cell r="R178" t="str">
            <v>radio &amp; podcasts</v>
          </cell>
        </row>
        <row r="179">
          <cell r="D179">
            <v>27000</v>
          </cell>
          <cell r="F179" t="str">
            <v>successful</v>
          </cell>
          <cell r="R179" t="str">
            <v>hardware</v>
          </cell>
        </row>
        <row r="180">
          <cell r="D180">
            <v>45000</v>
          </cell>
          <cell r="F180" t="str">
            <v>successful</v>
          </cell>
          <cell r="R180" t="str">
            <v>documentary</v>
          </cell>
        </row>
        <row r="181">
          <cell r="D181">
            <v>40000</v>
          </cell>
          <cell r="F181" t="str">
            <v>successful</v>
          </cell>
          <cell r="R181" t="str">
            <v>spaces</v>
          </cell>
        </row>
        <row r="182">
          <cell r="D182">
            <v>2500</v>
          </cell>
          <cell r="F182" t="str">
            <v>successful</v>
          </cell>
          <cell r="R182" t="str">
            <v>tabletop games</v>
          </cell>
        </row>
        <row r="183">
          <cell r="D183">
            <v>25000</v>
          </cell>
          <cell r="F183" t="str">
            <v>successful</v>
          </cell>
          <cell r="R183" t="str">
            <v>hardware</v>
          </cell>
        </row>
        <row r="184">
          <cell r="D184">
            <v>40000</v>
          </cell>
          <cell r="F184" t="str">
            <v>successful</v>
          </cell>
          <cell r="R184" t="str">
            <v>documentary</v>
          </cell>
        </row>
        <row r="185">
          <cell r="D185">
            <v>35000</v>
          </cell>
          <cell r="F185" t="str">
            <v>successful</v>
          </cell>
          <cell r="R185" t="str">
            <v>wearables</v>
          </cell>
        </row>
        <row r="186">
          <cell r="D186">
            <v>35000</v>
          </cell>
          <cell r="F186" t="str">
            <v>successful</v>
          </cell>
          <cell r="R186" t="str">
            <v>documentary</v>
          </cell>
        </row>
        <row r="187">
          <cell r="D187">
            <v>34000</v>
          </cell>
          <cell r="F187" t="str">
            <v>successful</v>
          </cell>
          <cell r="R187" t="str">
            <v>documentary</v>
          </cell>
        </row>
        <row r="188">
          <cell r="D188">
            <v>30000</v>
          </cell>
          <cell r="F188" t="str">
            <v>successful</v>
          </cell>
          <cell r="R188" t="str">
            <v>hardware</v>
          </cell>
        </row>
        <row r="189">
          <cell r="D189">
            <v>200000</v>
          </cell>
          <cell r="F189" t="str">
            <v>failed</v>
          </cell>
          <cell r="R189" t="str">
            <v>wearables</v>
          </cell>
        </row>
        <row r="190">
          <cell r="D190">
            <v>40000</v>
          </cell>
          <cell r="F190" t="str">
            <v>successful</v>
          </cell>
          <cell r="R190" t="str">
            <v>documentary</v>
          </cell>
        </row>
        <row r="191">
          <cell r="D191">
            <v>40000</v>
          </cell>
          <cell r="F191" t="str">
            <v>successful</v>
          </cell>
          <cell r="R191" t="str">
            <v>small batch</v>
          </cell>
        </row>
        <row r="192">
          <cell r="D192">
            <v>500000</v>
          </cell>
          <cell r="F192" t="str">
            <v>canceled</v>
          </cell>
          <cell r="R192" t="str">
            <v>space exploration</v>
          </cell>
        </row>
        <row r="193">
          <cell r="D193">
            <v>350000</v>
          </cell>
          <cell r="F193" t="str">
            <v>failed</v>
          </cell>
          <cell r="R193" t="str">
            <v>spaces</v>
          </cell>
        </row>
        <row r="194">
          <cell r="D194">
            <v>40000</v>
          </cell>
          <cell r="F194" t="str">
            <v>successful</v>
          </cell>
          <cell r="R194" t="str">
            <v>documentary</v>
          </cell>
        </row>
        <row r="195">
          <cell r="D195">
            <v>40000</v>
          </cell>
          <cell r="F195" t="str">
            <v>live</v>
          </cell>
          <cell r="R195" t="str">
            <v>spaces</v>
          </cell>
        </row>
        <row r="196">
          <cell r="D196">
            <v>36400</v>
          </cell>
          <cell r="F196" t="str">
            <v>successful</v>
          </cell>
          <cell r="R196" t="str">
            <v>documentary</v>
          </cell>
        </row>
        <row r="197">
          <cell r="D197">
            <v>200000</v>
          </cell>
          <cell r="F197" t="str">
            <v>failed</v>
          </cell>
          <cell r="R197" t="str">
            <v>spaces</v>
          </cell>
        </row>
        <row r="198">
          <cell r="D198">
            <v>35000</v>
          </cell>
          <cell r="F198" t="str">
            <v>successful</v>
          </cell>
          <cell r="R198" t="str">
            <v>documentary</v>
          </cell>
        </row>
        <row r="199">
          <cell r="D199">
            <v>27000</v>
          </cell>
          <cell r="F199" t="str">
            <v>successful</v>
          </cell>
          <cell r="R199" t="str">
            <v>documentary</v>
          </cell>
        </row>
        <row r="200">
          <cell r="D200">
            <v>20000</v>
          </cell>
          <cell r="F200" t="str">
            <v>successful</v>
          </cell>
          <cell r="R200" t="str">
            <v>small batch</v>
          </cell>
        </row>
        <row r="201">
          <cell r="D201">
            <v>100000</v>
          </cell>
          <cell r="F201" t="str">
            <v>canceled</v>
          </cell>
          <cell r="R201" t="str">
            <v>wearables</v>
          </cell>
        </row>
        <row r="202">
          <cell r="D202">
            <v>22000</v>
          </cell>
          <cell r="F202" t="str">
            <v>successful</v>
          </cell>
          <cell r="R202" t="str">
            <v>television</v>
          </cell>
        </row>
        <row r="203">
          <cell r="D203">
            <v>12500</v>
          </cell>
          <cell r="F203" t="str">
            <v>successful</v>
          </cell>
          <cell r="R203" t="str">
            <v>photobooks</v>
          </cell>
        </row>
        <row r="204">
          <cell r="D204">
            <v>40000</v>
          </cell>
          <cell r="F204" t="str">
            <v>successful</v>
          </cell>
          <cell r="R204" t="str">
            <v>plays</v>
          </cell>
        </row>
        <row r="205">
          <cell r="D205">
            <v>4900</v>
          </cell>
          <cell r="F205" t="str">
            <v>successful</v>
          </cell>
          <cell r="R205" t="str">
            <v>hardware</v>
          </cell>
        </row>
        <row r="206">
          <cell r="D206">
            <v>95000</v>
          </cell>
          <cell r="F206" t="str">
            <v>failed</v>
          </cell>
          <cell r="R206" t="str">
            <v>wearables</v>
          </cell>
        </row>
        <row r="207">
          <cell r="D207">
            <v>37500</v>
          </cell>
          <cell r="F207" t="str">
            <v>successful</v>
          </cell>
          <cell r="R207" t="str">
            <v>photobooks</v>
          </cell>
        </row>
        <row r="208">
          <cell r="D208">
            <v>35000</v>
          </cell>
          <cell r="F208" t="str">
            <v>successful</v>
          </cell>
          <cell r="R208" t="str">
            <v>plays</v>
          </cell>
        </row>
        <row r="209">
          <cell r="D209">
            <v>35000</v>
          </cell>
          <cell r="F209" t="str">
            <v>successful</v>
          </cell>
          <cell r="R209" t="str">
            <v>hardware</v>
          </cell>
        </row>
        <row r="210">
          <cell r="D210">
            <v>6000</v>
          </cell>
          <cell r="F210" t="str">
            <v>successful</v>
          </cell>
          <cell r="R210" t="str">
            <v>radio &amp; podcasts</v>
          </cell>
        </row>
        <row r="211">
          <cell r="D211">
            <v>9800</v>
          </cell>
          <cell r="F211" t="str">
            <v>successful</v>
          </cell>
          <cell r="R211" t="str">
            <v>tabletop games</v>
          </cell>
        </row>
        <row r="212">
          <cell r="D212">
            <v>30000</v>
          </cell>
          <cell r="F212" t="str">
            <v>successful</v>
          </cell>
          <cell r="R212" t="str">
            <v>hardware</v>
          </cell>
        </row>
        <row r="213">
          <cell r="D213">
            <v>5000</v>
          </cell>
          <cell r="F213" t="str">
            <v>successful</v>
          </cell>
          <cell r="R213" t="str">
            <v>photobooks</v>
          </cell>
        </row>
        <row r="214">
          <cell r="D214">
            <v>35000</v>
          </cell>
          <cell r="F214" t="str">
            <v>successful</v>
          </cell>
          <cell r="R214" t="str">
            <v>spaces</v>
          </cell>
        </row>
        <row r="215">
          <cell r="D215">
            <v>14500</v>
          </cell>
          <cell r="F215" t="str">
            <v>successful</v>
          </cell>
          <cell r="R215" t="str">
            <v>photobooks</v>
          </cell>
        </row>
        <row r="216">
          <cell r="D216">
            <v>12000</v>
          </cell>
          <cell r="F216" t="str">
            <v>successful</v>
          </cell>
          <cell r="R216" t="str">
            <v>space exploration</v>
          </cell>
        </row>
        <row r="217">
          <cell r="D217">
            <v>35000</v>
          </cell>
          <cell r="F217" t="str">
            <v>successful</v>
          </cell>
          <cell r="R217" t="str">
            <v>documentary</v>
          </cell>
        </row>
        <row r="218">
          <cell r="D218">
            <v>25000</v>
          </cell>
          <cell r="F218" t="str">
            <v>successful</v>
          </cell>
          <cell r="R218" t="str">
            <v>rock</v>
          </cell>
        </row>
        <row r="219">
          <cell r="D219">
            <v>38000</v>
          </cell>
          <cell r="F219" t="str">
            <v>successful</v>
          </cell>
          <cell r="R219" t="str">
            <v>documentary</v>
          </cell>
        </row>
        <row r="220">
          <cell r="D220">
            <v>35000</v>
          </cell>
          <cell r="F220" t="str">
            <v>successful</v>
          </cell>
          <cell r="R220" t="str">
            <v>television</v>
          </cell>
        </row>
        <row r="221">
          <cell r="D221">
            <v>15000</v>
          </cell>
          <cell r="F221" t="str">
            <v>successful</v>
          </cell>
          <cell r="R221" t="str">
            <v>photobooks</v>
          </cell>
        </row>
        <row r="222">
          <cell r="D222">
            <v>35000</v>
          </cell>
          <cell r="F222" t="str">
            <v>successful</v>
          </cell>
          <cell r="R222" t="str">
            <v>documentary</v>
          </cell>
        </row>
        <row r="223">
          <cell r="D223">
            <v>30000</v>
          </cell>
          <cell r="F223" t="str">
            <v>successful</v>
          </cell>
          <cell r="R223" t="str">
            <v>hardware</v>
          </cell>
        </row>
        <row r="224">
          <cell r="D224">
            <v>35000</v>
          </cell>
          <cell r="F224" t="str">
            <v>successful</v>
          </cell>
          <cell r="R224" t="str">
            <v>documentary</v>
          </cell>
        </row>
        <row r="225">
          <cell r="D225">
            <v>35000</v>
          </cell>
          <cell r="F225" t="str">
            <v>successful</v>
          </cell>
          <cell r="R225" t="str">
            <v>documentary</v>
          </cell>
        </row>
        <row r="226">
          <cell r="D226">
            <v>35000</v>
          </cell>
          <cell r="F226" t="str">
            <v>successful</v>
          </cell>
          <cell r="R226" t="str">
            <v>small batch</v>
          </cell>
        </row>
        <row r="227">
          <cell r="D227">
            <v>35000</v>
          </cell>
          <cell r="F227" t="str">
            <v>successful</v>
          </cell>
          <cell r="R227" t="str">
            <v>documentary</v>
          </cell>
        </row>
        <row r="228">
          <cell r="D228">
            <v>30000</v>
          </cell>
          <cell r="F228" t="str">
            <v>successful</v>
          </cell>
          <cell r="R228" t="str">
            <v>rock</v>
          </cell>
        </row>
        <row r="229">
          <cell r="D229">
            <v>100000</v>
          </cell>
          <cell r="F229" t="str">
            <v>failed</v>
          </cell>
          <cell r="R229" t="str">
            <v>wearables</v>
          </cell>
        </row>
        <row r="230">
          <cell r="D230">
            <v>20000</v>
          </cell>
          <cell r="F230" t="str">
            <v>successful</v>
          </cell>
          <cell r="R230" t="str">
            <v>spaces</v>
          </cell>
        </row>
        <row r="231">
          <cell r="D231">
            <v>35000</v>
          </cell>
          <cell r="F231" t="str">
            <v>successful</v>
          </cell>
          <cell r="R231" t="str">
            <v>small batch</v>
          </cell>
        </row>
        <row r="232">
          <cell r="D232">
            <v>35000</v>
          </cell>
          <cell r="F232" t="str">
            <v>successful</v>
          </cell>
          <cell r="R232" t="str">
            <v>plays</v>
          </cell>
        </row>
        <row r="233">
          <cell r="D233">
            <v>60000</v>
          </cell>
          <cell r="F233" t="str">
            <v>failed</v>
          </cell>
          <cell r="R233" t="str">
            <v>wearables</v>
          </cell>
        </row>
        <row r="234">
          <cell r="D234">
            <v>35000</v>
          </cell>
          <cell r="F234" t="str">
            <v>successful</v>
          </cell>
          <cell r="R234" t="str">
            <v>plays</v>
          </cell>
        </row>
        <row r="235">
          <cell r="D235">
            <v>19000</v>
          </cell>
          <cell r="F235" t="str">
            <v>successful</v>
          </cell>
          <cell r="R235" t="str">
            <v>tabletop games</v>
          </cell>
        </row>
        <row r="236">
          <cell r="D236">
            <v>25000</v>
          </cell>
          <cell r="F236" t="str">
            <v>successful</v>
          </cell>
          <cell r="R236" t="str">
            <v>radio &amp; podcasts</v>
          </cell>
        </row>
        <row r="237">
          <cell r="D237">
            <v>25000</v>
          </cell>
          <cell r="F237" t="str">
            <v>successful</v>
          </cell>
          <cell r="R237" t="str">
            <v>rock</v>
          </cell>
        </row>
        <row r="238">
          <cell r="D238">
            <v>33500</v>
          </cell>
          <cell r="F238" t="str">
            <v>successful</v>
          </cell>
          <cell r="R238" t="str">
            <v>documentary</v>
          </cell>
        </row>
        <row r="239">
          <cell r="D239">
            <v>32360</v>
          </cell>
          <cell r="F239" t="str">
            <v>successful</v>
          </cell>
          <cell r="R239" t="str">
            <v>rock</v>
          </cell>
        </row>
        <row r="240">
          <cell r="D240">
            <v>15000</v>
          </cell>
          <cell r="F240" t="str">
            <v>successful</v>
          </cell>
          <cell r="R240" t="str">
            <v>hardware</v>
          </cell>
        </row>
        <row r="241">
          <cell r="D241">
            <v>100000</v>
          </cell>
          <cell r="F241" t="str">
            <v>failed</v>
          </cell>
          <cell r="R241" t="str">
            <v>wearables</v>
          </cell>
        </row>
        <row r="242">
          <cell r="D242">
            <v>8000</v>
          </cell>
          <cell r="F242" t="str">
            <v>successful</v>
          </cell>
          <cell r="R242" t="str">
            <v>hardware</v>
          </cell>
        </row>
        <row r="243">
          <cell r="D243">
            <v>85000</v>
          </cell>
          <cell r="F243" t="str">
            <v>failed</v>
          </cell>
          <cell r="R243" t="str">
            <v>gadgets</v>
          </cell>
        </row>
        <row r="244">
          <cell r="D244">
            <v>16000</v>
          </cell>
          <cell r="F244" t="str">
            <v>successful</v>
          </cell>
          <cell r="R244" t="str">
            <v>hardware</v>
          </cell>
        </row>
        <row r="245">
          <cell r="D245">
            <v>30000</v>
          </cell>
          <cell r="F245" t="str">
            <v>successful</v>
          </cell>
          <cell r="R245" t="str">
            <v>radio &amp; podcasts</v>
          </cell>
        </row>
        <row r="246">
          <cell r="D246">
            <v>25000</v>
          </cell>
          <cell r="F246" t="str">
            <v>successful</v>
          </cell>
          <cell r="R246" t="str">
            <v>hardware</v>
          </cell>
        </row>
        <row r="247">
          <cell r="D247">
            <v>32000</v>
          </cell>
          <cell r="F247" t="str">
            <v>successful</v>
          </cell>
          <cell r="R247" t="str">
            <v>radio &amp; podcasts</v>
          </cell>
        </row>
        <row r="248">
          <cell r="D248">
            <v>25000</v>
          </cell>
          <cell r="F248" t="str">
            <v>successful</v>
          </cell>
          <cell r="R248" t="str">
            <v>nonfiction</v>
          </cell>
        </row>
        <row r="249">
          <cell r="D249">
            <v>30000</v>
          </cell>
          <cell r="F249" t="str">
            <v>successful</v>
          </cell>
          <cell r="R249" t="str">
            <v>spaces</v>
          </cell>
        </row>
        <row r="250">
          <cell r="D250">
            <v>27800</v>
          </cell>
          <cell r="F250" t="str">
            <v>successful</v>
          </cell>
          <cell r="R250" t="str">
            <v>metal</v>
          </cell>
        </row>
        <row r="251">
          <cell r="D251">
            <v>25000</v>
          </cell>
          <cell r="F251" t="str">
            <v>successful</v>
          </cell>
          <cell r="R251" t="str">
            <v>television</v>
          </cell>
        </row>
        <row r="252">
          <cell r="D252">
            <v>8000</v>
          </cell>
          <cell r="F252" t="str">
            <v>successful</v>
          </cell>
          <cell r="R252" t="str">
            <v>space exploration</v>
          </cell>
        </row>
        <row r="253">
          <cell r="D253">
            <v>22765</v>
          </cell>
          <cell r="F253" t="str">
            <v>successful</v>
          </cell>
          <cell r="R253" t="str">
            <v>space exploration</v>
          </cell>
        </row>
        <row r="254">
          <cell r="D254">
            <v>12000</v>
          </cell>
          <cell r="F254" t="str">
            <v>successful</v>
          </cell>
          <cell r="R254" t="str">
            <v>wearables</v>
          </cell>
        </row>
        <row r="255">
          <cell r="D255">
            <v>14000</v>
          </cell>
          <cell r="F255" t="str">
            <v>successful</v>
          </cell>
          <cell r="R255" t="str">
            <v>documentary</v>
          </cell>
        </row>
        <row r="256">
          <cell r="D256">
            <v>25000</v>
          </cell>
          <cell r="F256" t="str">
            <v>successful</v>
          </cell>
          <cell r="R256" t="str">
            <v>tabletop games</v>
          </cell>
        </row>
        <row r="257">
          <cell r="D257">
            <v>30000</v>
          </cell>
          <cell r="F257" t="str">
            <v>successful</v>
          </cell>
          <cell r="R257" t="str">
            <v>television</v>
          </cell>
        </row>
        <row r="258">
          <cell r="D258">
            <v>31000</v>
          </cell>
          <cell r="F258" t="str">
            <v>successful</v>
          </cell>
          <cell r="R258" t="str">
            <v>plays</v>
          </cell>
        </row>
        <row r="259">
          <cell r="D259">
            <v>12000</v>
          </cell>
          <cell r="F259" t="str">
            <v>successful</v>
          </cell>
          <cell r="R259" t="str">
            <v>spaces</v>
          </cell>
        </row>
        <row r="260">
          <cell r="D260">
            <v>25000</v>
          </cell>
          <cell r="F260" t="str">
            <v>successful</v>
          </cell>
          <cell r="R260" t="str">
            <v>spaces</v>
          </cell>
        </row>
        <row r="261">
          <cell r="D261">
            <v>30000</v>
          </cell>
          <cell r="F261" t="str">
            <v>successful</v>
          </cell>
          <cell r="R261" t="str">
            <v>documentary</v>
          </cell>
        </row>
        <row r="262">
          <cell r="D262">
            <v>30000</v>
          </cell>
          <cell r="F262" t="str">
            <v>successful</v>
          </cell>
          <cell r="R262" t="str">
            <v>rock</v>
          </cell>
        </row>
        <row r="263">
          <cell r="D263">
            <v>30000</v>
          </cell>
          <cell r="F263" t="str">
            <v>successful</v>
          </cell>
          <cell r="R263" t="str">
            <v>documentary</v>
          </cell>
        </row>
        <row r="264">
          <cell r="D264">
            <v>7500</v>
          </cell>
          <cell r="F264" t="str">
            <v>successful</v>
          </cell>
          <cell r="R264" t="str">
            <v>photobooks</v>
          </cell>
        </row>
        <row r="265">
          <cell r="D265">
            <v>30000</v>
          </cell>
          <cell r="F265" t="str">
            <v>successful</v>
          </cell>
          <cell r="R265" t="str">
            <v>hardware</v>
          </cell>
        </row>
        <row r="266">
          <cell r="D266">
            <v>25000</v>
          </cell>
          <cell r="F266" t="str">
            <v>successful</v>
          </cell>
          <cell r="R266" t="str">
            <v>hardware</v>
          </cell>
        </row>
        <row r="267">
          <cell r="D267">
            <v>88000</v>
          </cell>
          <cell r="F267" t="str">
            <v>failed</v>
          </cell>
          <cell r="R267" t="str">
            <v>video games</v>
          </cell>
        </row>
        <row r="268">
          <cell r="D268">
            <v>30000</v>
          </cell>
          <cell r="F268" t="str">
            <v>successful</v>
          </cell>
          <cell r="R268" t="str">
            <v>plays</v>
          </cell>
        </row>
        <row r="269">
          <cell r="D269">
            <v>10000</v>
          </cell>
          <cell r="F269" t="str">
            <v>successful</v>
          </cell>
          <cell r="R269" t="str">
            <v>television</v>
          </cell>
        </row>
        <row r="270">
          <cell r="D270">
            <v>15000</v>
          </cell>
          <cell r="F270" t="str">
            <v>successful</v>
          </cell>
          <cell r="R270" t="str">
            <v>photobooks</v>
          </cell>
        </row>
        <row r="271">
          <cell r="D271">
            <v>104219</v>
          </cell>
          <cell r="F271" t="str">
            <v>failed</v>
          </cell>
          <cell r="R271" t="str">
            <v>wearables</v>
          </cell>
        </row>
        <row r="272">
          <cell r="D272">
            <v>30000</v>
          </cell>
          <cell r="F272" t="str">
            <v>successful</v>
          </cell>
          <cell r="R272" t="str">
            <v>small batch</v>
          </cell>
        </row>
        <row r="273">
          <cell r="D273">
            <v>30000</v>
          </cell>
          <cell r="F273" t="str">
            <v>successful</v>
          </cell>
          <cell r="R273" t="str">
            <v>plays</v>
          </cell>
        </row>
        <row r="274">
          <cell r="D274">
            <v>30000</v>
          </cell>
          <cell r="F274" t="str">
            <v>successful</v>
          </cell>
          <cell r="R274" t="str">
            <v>documentary</v>
          </cell>
        </row>
        <row r="275">
          <cell r="D275">
            <v>25000</v>
          </cell>
          <cell r="F275" t="str">
            <v>successful</v>
          </cell>
          <cell r="R275" t="str">
            <v>documentary</v>
          </cell>
        </row>
        <row r="276">
          <cell r="D276">
            <v>10</v>
          </cell>
          <cell r="F276" t="str">
            <v>successful</v>
          </cell>
          <cell r="R276" t="str">
            <v>rock</v>
          </cell>
        </row>
        <row r="277">
          <cell r="D277">
            <v>15000</v>
          </cell>
          <cell r="F277" t="str">
            <v>successful</v>
          </cell>
          <cell r="R277" t="str">
            <v>hardware</v>
          </cell>
        </row>
        <row r="278">
          <cell r="D278">
            <v>30000</v>
          </cell>
          <cell r="F278" t="str">
            <v>successful</v>
          </cell>
          <cell r="R278" t="str">
            <v>documentary</v>
          </cell>
        </row>
        <row r="279">
          <cell r="D279">
            <v>2500</v>
          </cell>
          <cell r="F279" t="str">
            <v>successful</v>
          </cell>
          <cell r="R279" t="str">
            <v>tabletop games</v>
          </cell>
        </row>
        <row r="280">
          <cell r="D280">
            <v>15000</v>
          </cell>
          <cell r="F280" t="str">
            <v>successful</v>
          </cell>
          <cell r="R280" t="str">
            <v>hardware</v>
          </cell>
        </row>
        <row r="281">
          <cell r="D281">
            <v>30000</v>
          </cell>
          <cell r="F281" t="str">
            <v>successful</v>
          </cell>
          <cell r="R281" t="str">
            <v>documentary</v>
          </cell>
        </row>
        <row r="282">
          <cell r="D282">
            <v>24000</v>
          </cell>
          <cell r="F282" t="str">
            <v>successful</v>
          </cell>
          <cell r="R282" t="str">
            <v>small batch</v>
          </cell>
        </row>
        <row r="283">
          <cell r="D283">
            <v>28888</v>
          </cell>
          <cell r="F283" t="str">
            <v>successful</v>
          </cell>
          <cell r="R283" t="str">
            <v>wearables</v>
          </cell>
        </row>
        <row r="284">
          <cell r="D284">
            <v>130000</v>
          </cell>
          <cell r="F284" t="str">
            <v>canceled</v>
          </cell>
          <cell r="R284" t="str">
            <v>science fiction</v>
          </cell>
        </row>
        <row r="285">
          <cell r="D285">
            <v>10000</v>
          </cell>
          <cell r="F285" t="str">
            <v>successful</v>
          </cell>
          <cell r="R285" t="str">
            <v>hardware</v>
          </cell>
        </row>
        <row r="286">
          <cell r="D286">
            <v>12000</v>
          </cell>
          <cell r="F286" t="str">
            <v>successful</v>
          </cell>
          <cell r="R286" t="str">
            <v>photobooks</v>
          </cell>
        </row>
        <row r="287">
          <cell r="D287">
            <v>25000</v>
          </cell>
          <cell r="F287" t="str">
            <v>successful</v>
          </cell>
          <cell r="R287" t="str">
            <v>spaces</v>
          </cell>
        </row>
        <row r="288">
          <cell r="D288">
            <v>25000</v>
          </cell>
          <cell r="F288" t="str">
            <v>successful</v>
          </cell>
          <cell r="R288" t="str">
            <v>spaces</v>
          </cell>
        </row>
        <row r="289">
          <cell r="D289">
            <v>25000</v>
          </cell>
          <cell r="F289" t="str">
            <v>successful</v>
          </cell>
          <cell r="R289" t="str">
            <v>documentary</v>
          </cell>
        </row>
        <row r="290">
          <cell r="D290">
            <v>25000</v>
          </cell>
          <cell r="F290" t="str">
            <v>successful</v>
          </cell>
          <cell r="R290" t="str">
            <v>spaces</v>
          </cell>
        </row>
        <row r="291">
          <cell r="D291">
            <v>25000</v>
          </cell>
          <cell r="F291" t="str">
            <v>successful</v>
          </cell>
          <cell r="R291" t="str">
            <v>documentary</v>
          </cell>
        </row>
        <row r="292">
          <cell r="D292">
            <v>25000</v>
          </cell>
          <cell r="F292" t="str">
            <v>successful</v>
          </cell>
          <cell r="R292" t="str">
            <v>documentary</v>
          </cell>
        </row>
        <row r="293">
          <cell r="D293">
            <v>25000</v>
          </cell>
          <cell r="F293" t="str">
            <v>successful</v>
          </cell>
          <cell r="R293" t="str">
            <v>spaces</v>
          </cell>
        </row>
        <row r="294">
          <cell r="D294">
            <v>35000</v>
          </cell>
          <cell r="F294" t="str">
            <v>failed</v>
          </cell>
          <cell r="R294" t="str">
            <v>wearables</v>
          </cell>
        </row>
        <row r="295">
          <cell r="D295">
            <v>10000</v>
          </cell>
          <cell r="F295" t="str">
            <v>successful</v>
          </cell>
          <cell r="R295" t="str">
            <v>hardware</v>
          </cell>
        </row>
        <row r="296">
          <cell r="D296">
            <v>28000</v>
          </cell>
          <cell r="F296" t="str">
            <v>successful</v>
          </cell>
          <cell r="R296" t="str">
            <v>tabletop games</v>
          </cell>
        </row>
        <row r="297">
          <cell r="D297">
            <v>25000</v>
          </cell>
          <cell r="F297" t="str">
            <v>successful</v>
          </cell>
          <cell r="R297" t="str">
            <v>documentary</v>
          </cell>
        </row>
        <row r="298">
          <cell r="D298">
            <v>25000</v>
          </cell>
          <cell r="F298" t="str">
            <v>successful</v>
          </cell>
          <cell r="R298" t="str">
            <v>space exploration</v>
          </cell>
        </row>
        <row r="299">
          <cell r="D299">
            <v>28450</v>
          </cell>
          <cell r="F299" t="str">
            <v>successful</v>
          </cell>
          <cell r="R299" t="str">
            <v>television</v>
          </cell>
        </row>
        <row r="300">
          <cell r="D300">
            <v>10000</v>
          </cell>
          <cell r="F300" t="str">
            <v>successful</v>
          </cell>
          <cell r="R300" t="str">
            <v>tabletop games</v>
          </cell>
        </row>
        <row r="301">
          <cell r="D301">
            <v>15000</v>
          </cell>
          <cell r="F301" t="str">
            <v>successful</v>
          </cell>
          <cell r="R301" t="str">
            <v>radio &amp; podcasts</v>
          </cell>
        </row>
        <row r="302">
          <cell r="D302">
            <v>25000</v>
          </cell>
          <cell r="F302" t="str">
            <v>successful</v>
          </cell>
          <cell r="R302" t="str">
            <v>spaces</v>
          </cell>
        </row>
        <row r="303">
          <cell r="D303">
            <v>4000</v>
          </cell>
          <cell r="F303" t="str">
            <v>successful</v>
          </cell>
          <cell r="R303" t="str">
            <v>electronic music</v>
          </cell>
        </row>
        <row r="304">
          <cell r="D304">
            <v>8000</v>
          </cell>
          <cell r="F304" t="str">
            <v>successful</v>
          </cell>
          <cell r="R304" t="str">
            <v>spaces</v>
          </cell>
        </row>
        <row r="305">
          <cell r="D305">
            <v>24000</v>
          </cell>
          <cell r="F305" t="str">
            <v>successful</v>
          </cell>
          <cell r="R305" t="str">
            <v>documentary</v>
          </cell>
        </row>
        <row r="306">
          <cell r="D306">
            <v>50000</v>
          </cell>
          <cell r="F306" t="str">
            <v>failed</v>
          </cell>
          <cell r="R306" t="str">
            <v>drama</v>
          </cell>
        </row>
        <row r="307">
          <cell r="D307">
            <v>23000</v>
          </cell>
          <cell r="F307" t="str">
            <v>successful</v>
          </cell>
          <cell r="R307" t="str">
            <v>photobooks</v>
          </cell>
        </row>
        <row r="308">
          <cell r="D308">
            <v>25000</v>
          </cell>
          <cell r="F308" t="str">
            <v>successful</v>
          </cell>
          <cell r="R308" t="str">
            <v>spaces</v>
          </cell>
        </row>
        <row r="309">
          <cell r="D309">
            <v>23000</v>
          </cell>
          <cell r="F309" t="str">
            <v>successful</v>
          </cell>
          <cell r="R309" t="str">
            <v>plays</v>
          </cell>
        </row>
        <row r="310">
          <cell r="D310">
            <v>20000</v>
          </cell>
          <cell r="F310" t="str">
            <v>successful</v>
          </cell>
          <cell r="R310" t="str">
            <v>photobooks</v>
          </cell>
        </row>
        <row r="311">
          <cell r="D311">
            <v>25000</v>
          </cell>
          <cell r="F311" t="str">
            <v>successful</v>
          </cell>
          <cell r="R311" t="str">
            <v>spaces</v>
          </cell>
        </row>
        <row r="312">
          <cell r="D312">
            <v>26500</v>
          </cell>
          <cell r="F312" t="str">
            <v>successful</v>
          </cell>
          <cell r="R312" t="str">
            <v>photobooks</v>
          </cell>
        </row>
        <row r="313">
          <cell r="D313">
            <v>25000</v>
          </cell>
          <cell r="F313" t="str">
            <v>successful</v>
          </cell>
          <cell r="R313" t="str">
            <v>documentary</v>
          </cell>
        </row>
        <row r="314">
          <cell r="D314">
            <v>17000</v>
          </cell>
          <cell r="F314" t="str">
            <v>successful</v>
          </cell>
          <cell r="R314" t="str">
            <v>documentary</v>
          </cell>
        </row>
        <row r="315">
          <cell r="D315">
            <v>25000</v>
          </cell>
          <cell r="F315" t="str">
            <v>successful</v>
          </cell>
          <cell r="R315" t="str">
            <v>photobooks</v>
          </cell>
        </row>
        <row r="316">
          <cell r="D316">
            <v>25000</v>
          </cell>
          <cell r="F316" t="str">
            <v>successful</v>
          </cell>
          <cell r="R316" t="str">
            <v>small batch</v>
          </cell>
        </row>
        <row r="317">
          <cell r="D317">
            <v>25000</v>
          </cell>
          <cell r="F317" t="str">
            <v>successful</v>
          </cell>
          <cell r="R317" t="str">
            <v>documentary</v>
          </cell>
        </row>
        <row r="318">
          <cell r="D318">
            <v>25000</v>
          </cell>
          <cell r="F318" t="str">
            <v>successful</v>
          </cell>
          <cell r="R318" t="str">
            <v>small batch</v>
          </cell>
        </row>
        <row r="319">
          <cell r="D319">
            <v>25000</v>
          </cell>
          <cell r="F319" t="str">
            <v>successful</v>
          </cell>
          <cell r="R319" t="str">
            <v>wearables</v>
          </cell>
        </row>
        <row r="320">
          <cell r="D320">
            <v>15000</v>
          </cell>
          <cell r="F320" t="str">
            <v>successful</v>
          </cell>
          <cell r="R320" t="str">
            <v>documentary</v>
          </cell>
        </row>
        <row r="321">
          <cell r="D321">
            <v>20000</v>
          </cell>
          <cell r="F321" t="str">
            <v>successful</v>
          </cell>
          <cell r="R321" t="str">
            <v>nonfiction</v>
          </cell>
        </row>
        <row r="322">
          <cell r="D322">
            <v>26000</v>
          </cell>
          <cell r="F322" t="str">
            <v>successful</v>
          </cell>
          <cell r="R322" t="str">
            <v>documentary</v>
          </cell>
        </row>
        <row r="323">
          <cell r="D323">
            <v>90000</v>
          </cell>
          <cell r="F323" t="str">
            <v>failed</v>
          </cell>
          <cell r="R323" t="str">
            <v>wearables</v>
          </cell>
        </row>
        <row r="324">
          <cell r="D324">
            <v>25000</v>
          </cell>
          <cell r="F324" t="str">
            <v>successful</v>
          </cell>
          <cell r="R324" t="str">
            <v>hardware</v>
          </cell>
        </row>
        <row r="325">
          <cell r="D325">
            <v>20000</v>
          </cell>
          <cell r="F325" t="str">
            <v>successful</v>
          </cell>
          <cell r="R325" t="str">
            <v>hardware</v>
          </cell>
        </row>
        <row r="326">
          <cell r="D326">
            <v>25000</v>
          </cell>
          <cell r="F326" t="str">
            <v>successful</v>
          </cell>
          <cell r="R326" t="str">
            <v>pop</v>
          </cell>
        </row>
        <row r="327">
          <cell r="D327">
            <v>25000</v>
          </cell>
          <cell r="F327" t="str">
            <v>successful</v>
          </cell>
          <cell r="R327" t="str">
            <v>documentary</v>
          </cell>
        </row>
        <row r="328">
          <cell r="D328">
            <v>15000</v>
          </cell>
          <cell r="F328" t="str">
            <v>successful</v>
          </cell>
          <cell r="R328" t="str">
            <v>documentary</v>
          </cell>
        </row>
        <row r="329">
          <cell r="D329">
            <v>16350</v>
          </cell>
          <cell r="F329" t="str">
            <v>successful</v>
          </cell>
          <cell r="R329" t="str">
            <v>photobooks</v>
          </cell>
        </row>
        <row r="330">
          <cell r="D330">
            <v>25000</v>
          </cell>
          <cell r="F330" t="str">
            <v>successful</v>
          </cell>
          <cell r="R330" t="str">
            <v>musical</v>
          </cell>
        </row>
        <row r="331">
          <cell r="D331">
            <v>20000</v>
          </cell>
          <cell r="F331" t="str">
            <v>successful</v>
          </cell>
          <cell r="R331" t="str">
            <v>indie rock</v>
          </cell>
        </row>
        <row r="332">
          <cell r="D332">
            <v>55650</v>
          </cell>
          <cell r="F332" t="str">
            <v>failed</v>
          </cell>
          <cell r="R332" t="str">
            <v>wearables</v>
          </cell>
        </row>
        <row r="333">
          <cell r="D333">
            <v>25000</v>
          </cell>
          <cell r="F333" t="str">
            <v>successful</v>
          </cell>
          <cell r="R333" t="str">
            <v>documentary</v>
          </cell>
        </row>
        <row r="334">
          <cell r="D334">
            <v>12000</v>
          </cell>
          <cell r="F334" t="str">
            <v>successful</v>
          </cell>
          <cell r="R334" t="str">
            <v>rock</v>
          </cell>
        </row>
        <row r="335">
          <cell r="D335">
            <v>25000</v>
          </cell>
          <cell r="F335" t="str">
            <v>successful</v>
          </cell>
          <cell r="R335" t="str">
            <v>small batch</v>
          </cell>
        </row>
        <row r="336">
          <cell r="D336">
            <v>10000</v>
          </cell>
          <cell r="F336" t="str">
            <v>successful</v>
          </cell>
          <cell r="R336" t="str">
            <v>small batch</v>
          </cell>
        </row>
        <row r="337">
          <cell r="D337">
            <v>25000</v>
          </cell>
          <cell r="F337" t="str">
            <v>successful</v>
          </cell>
          <cell r="R337" t="str">
            <v>documentary</v>
          </cell>
        </row>
        <row r="338">
          <cell r="D338">
            <v>25000</v>
          </cell>
          <cell r="F338" t="str">
            <v>successful</v>
          </cell>
          <cell r="R338" t="str">
            <v>plays</v>
          </cell>
        </row>
        <row r="339">
          <cell r="D339">
            <v>24200</v>
          </cell>
          <cell r="F339" t="str">
            <v>successful</v>
          </cell>
          <cell r="R339" t="str">
            <v>documentary</v>
          </cell>
        </row>
        <row r="340">
          <cell r="D340">
            <v>25000</v>
          </cell>
          <cell r="F340" t="str">
            <v>successful</v>
          </cell>
          <cell r="R340" t="str">
            <v>documentary</v>
          </cell>
        </row>
        <row r="341">
          <cell r="D341">
            <v>500000</v>
          </cell>
          <cell r="F341" t="str">
            <v>failed</v>
          </cell>
          <cell r="R341" t="str">
            <v>video games</v>
          </cell>
        </row>
        <row r="342">
          <cell r="D342">
            <v>25000</v>
          </cell>
          <cell r="F342" t="str">
            <v>successful</v>
          </cell>
          <cell r="R342" t="str">
            <v>wearables</v>
          </cell>
        </row>
        <row r="343">
          <cell r="D343">
            <v>25000</v>
          </cell>
          <cell r="F343" t="str">
            <v>successful</v>
          </cell>
          <cell r="R343" t="str">
            <v>spaces</v>
          </cell>
        </row>
        <row r="344">
          <cell r="D344">
            <v>5000</v>
          </cell>
          <cell r="F344" t="str">
            <v>successful</v>
          </cell>
          <cell r="R344" t="str">
            <v>tabletop games</v>
          </cell>
        </row>
        <row r="345">
          <cell r="D345">
            <v>50000</v>
          </cell>
          <cell r="F345" t="str">
            <v>canceled</v>
          </cell>
          <cell r="R345" t="str">
            <v>wearables</v>
          </cell>
        </row>
        <row r="346">
          <cell r="D346">
            <v>97000</v>
          </cell>
          <cell r="F346" t="str">
            <v>failed</v>
          </cell>
          <cell r="R346" t="str">
            <v>animation</v>
          </cell>
        </row>
        <row r="347">
          <cell r="D347">
            <v>9000</v>
          </cell>
          <cell r="F347" t="str">
            <v>successful</v>
          </cell>
          <cell r="R347" t="str">
            <v>tabletop games</v>
          </cell>
        </row>
        <row r="348">
          <cell r="D348">
            <v>22000</v>
          </cell>
          <cell r="F348" t="str">
            <v>successful</v>
          </cell>
          <cell r="R348" t="str">
            <v>documentary</v>
          </cell>
        </row>
        <row r="349">
          <cell r="D349">
            <v>23000</v>
          </cell>
          <cell r="F349" t="str">
            <v>successful</v>
          </cell>
          <cell r="R349" t="str">
            <v>plays</v>
          </cell>
        </row>
        <row r="350">
          <cell r="D350">
            <v>15000</v>
          </cell>
          <cell r="F350" t="str">
            <v>successful</v>
          </cell>
          <cell r="R350" t="str">
            <v>rock</v>
          </cell>
        </row>
        <row r="351">
          <cell r="D351">
            <v>10000</v>
          </cell>
          <cell r="F351" t="str">
            <v>successful</v>
          </cell>
          <cell r="R351" t="str">
            <v>tabletop games</v>
          </cell>
        </row>
        <row r="352">
          <cell r="D352">
            <v>15000</v>
          </cell>
          <cell r="F352" t="str">
            <v>successful</v>
          </cell>
          <cell r="R352" t="str">
            <v>photobooks</v>
          </cell>
        </row>
        <row r="353">
          <cell r="D353">
            <v>5000</v>
          </cell>
          <cell r="F353" t="str">
            <v>successful</v>
          </cell>
          <cell r="R353" t="str">
            <v>photobooks</v>
          </cell>
        </row>
        <row r="354">
          <cell r="D354">
            <v>19000</v>
          </cell>
          <cell r="F354" t="str">
            <v>successful</v>
          </cell>
          <cell r="R354" t="str">
            <v>hardware</v>
          </cell>
        </row>
        <row r="355">
          <cell r="D355">
            <v>320000</v>
          </cell>
          <cell r="F355" t="str">
            <v>failed</v>
          </cell>
          <cell r="R355" t="str">
            <v>wearables</v>
          </cell>
        </row>
        <row r="356">
          <cell r="D356">
            <v>20000</v>
          </cell>
          <cell r="F356" t="str">
            <v>successful</v>
          </cell>
          <cell r="R356" t="str">
            <v>electronic music</v>
          </cell>
        </row>
        <row r="357">
          <cell r="D357">
            <v>23000</v>
          </cell>
          <cell r="F357" t="str">
            <v>successful</v>
          </cell>
          <cell r="R357" t="str">
            <v>small batch</v>
          </cell>
        </row>
        <row r="358">
          <cell r="D358">
            <v>20000</v>
          </cell>
          <cell r="F358" t="str">
            <v>successful</v>
          </cell>
          <cell r="R358" t="str">
            <v>plays</v>
          </cell>
        </row>
        <row r="359">
          <cell r="D359">
            <v>4000</v>
          </cell>
          <cell r="F359" t="str">
            <v>successful</v>
          </cell>
          <cell r="R359" t="str">
            <v>hardware</v>
          </cell>
        </row>
        <row r="360">
          <cell r="D360">
            <v>22000</v>
          </cell>
          <cell r="F360" t="str">
            <v>successful</v>
          </cell>
          <cell r="R360" t="str">
            <v>spaces</v>
          </cell>
        </row>
        <row r="361">
          <cell r="D361">
            <v>18500</v>
          </cell>
          <cell r="F361" t="str">
            <v>successful</v>
          </cell>
          <cell r="R361" t="str">
            <v>photobooks</v>
          </cell>
        </row>
        <row r="362">
          <cell r="D362">
            <v>22000</v>
          </cell>
          <cell r="F362" t="str">
            <v>successful</v>
          </cell>
          <cell r="R362" t="str">
            <v>photobooks</v>
          </cell>
        </row>
        <row r="363">
          <cell r="D363">
            <v>7214</v>
          </cell>
          <cell r="F363" t="str">
            <v>successful</v>
          </cell>
          <cell r="R363" t="str">
            <v>spaces</v>
          </cell>
        </row>
        <row r="364">
          <cell r="D364">
            <v>20000</v>
          </cell>
          <cell r="F364" t="str">
            <v>successful</v>
          </cell>
          <cell r="R364" t="str">
            <v>space exploration</v>
          </cell>
        </row>
        <row r="365">
          <cell r="D365">
            <v>5494</v>
          </cell>
          <cell r="F365" t="str">
            <v>successful</v>
          </cell>
          <cell r="R365" t="str">
            <v>tabletop games</v>
          </cell>
        </row>
        <row r="366">
          <cell r="D366">
            <v>1</v>
          </cell>
          <cell r="F366" t="str">
            <v>successful</v>
          </cell>
          <cell r="R366" t="str">
            <v>hardware</v>
          </cell>
        </row>
        <row r="367">
          <cell r="D367">
            <v>22400</v>
          </cell>
          <cell r="F367" t="str">
            <v>successful</v>
          </cell>
          <cell r="R367" t="str">
            <v>documentary</v>
          </cell>
        </row>
        <row r="368">
          <cell r="D368">
            <v>20000</v>
          </cell>
          <cell r="F368" t="str">
            <v>successful</v>
          </cell>
          <cell r="R368" t="str">
            <v>documentary</v>
          </cell>
        </row>
        <row r="369">
          <cell r="D369">
            <v>22000</v>
          </cell>
          <cell r="F369" t="str">
            <v>successful</v>
          </cell>
          <cell r="R369" t="str">
            <v>rock</v>
          </cell>
        </row>
        <row r="370">
          <cell r="D370">
            <v>20000</v>
          </cell>
          <cell r="F370" t="str">
            <v>successful</v>
          </cell>
          <cell r="R370" t="str">
            <v>television</v>
          </cell>
        </row>
        <row r="371">
          <cell r="D371">
            <v>22000</v>
          </cell>
          <cell r="F371" t="str">
            <v>successful</v>
          </cell>
          <cell r="R371" t="str">
            <v>photobooks</v>
          </cell>
        </row>
        <row r="372">
          <cell r="D372">
            <v>15000</v>
          </cell>
          <cell r="F372" t="str">
            <v>successful</v>
          </cell>
          <cell r="R372" t="str">
            <v>photobooks</v>
          </cell>
        </row>
        <row r="373">
          <cell r="D373">
            <v>19800</v>
          </cell>
          <cell r="F373" t="str">
            <v>successful</v>
          </cell>
          <cell r="R373" t="str">
            <v>photobooks</v>
          </cell>
        </row>
        <row r="374">
          <cell r="D374">
            <v>35000</v>
          </cell>
          <cell r="F374" t="str">
            <v>failed</v>
          </cell>
          <cell r="R374" t="str">
            <v>makerspaces</v>
          </cell>
        </row>
        <row r="375">
          <cell r="D375">
            <v>20000</v>
          </cell>
          <cell r="F375" t="str">
            <v>successful</v>
          </cell>
          <cell r="R375" t="str">
            <v>tabletop games</v>
          </cell>
        </row>
        <row r="376">
          <cell r="D376">
            <v>20000</v>
          </cell>
          <cell r="F376" t="str">
            <v>successful</v>
          </cell>
          <cell r="R376" t="str">
            <v>plays</v>
          </cell>
        </row>
        <row r="377">
          <cell r="D377">
            <v>21000</v>
          </cell>
          <cell r="F377" t="str">
            <v>successful</v>
          </cell>
          <cell r="R377" t="str">
            <v>plays</v>
          </cell>
        </row>
        <row r="378">
          <cell r="D378">
            <v>18000</v>
          </cell>
          <cell r="F378" t="str">
            <v>successful</v>
          </cell>
          <cell r="R378" t="str">
            <v>rock</v>
          </cell>
        </row>
        <row r="379">
          <cell r="D379">
            <v>15000</v>
          </cell>
          <cell r="F379" t="str">
            <v>successful</v>
          </cell>
          <cell r="R379" t="str">
            <v>space exploration</v>
          </cell>
        </row>
        <row r="380">
          <cell r="D380">
            <v>21000</v>
          </cell>
          <cell r="F380" t="str">
            <v>successful</v>
          </cell>
          <cell r="R380" t="str">
            <v>photobooks</v>
          </cell>
        </row>
        <row r="381">
          <cell r="D381">
            <v>20000</v>
          </cell>
          <cell r="F381" t="str">
            <v>successful</v>
          </cell>
          <cell r="R381" t="str">
            <v>spaces</v>
          </cell>
        </row>
        <row r="382">
          <cell r="D382">
            <v>18000</v>
          </cell>
          <cell r="F382" t="str">
            <v>successful</v>
          </cell>
          <cell r="R382" t="str">
            <v>indie rock</v>
          </cell>
        </row>
        <row r="383">
          <cell r="D383">
            <v>20000</v>
          </cell>
          <cell r="F383" t="str">
            <v>successful</v>
          </cell>
          <cell r="R383" t="str">
            <v>documentary</v>
          </cell>
        </row>
        <row r="384">
          <cell r="D384">
            <v>17500</v>
          </cell>
          <cell r="F384" t="str">
            <v>successful</v>
          </cell>
          <cell r="R384" t="str">
            <v>photobooks</v>
          </cell>
        </row>
        <row r="385">
          <cell r="D385">
            <v>12000</v>
          </cell>
          <cell r="F385" t="str">
            <v>successful</v>
          </cell>
          <cell r="R385" t="str">
            <v>photobooks</v>
          </cell>
        </row>
        <row r="386">
          <cell r="D386">
            <v>20000</v>
          </cell>
          <cell r="F386" t="str">
            <v>successful</v>
          </cell>
          <cell r="R386" t="str">
            <v>plays</v>
          </cell>
        </row>
        <row r="387">
          <cell r="D387">
            <v>20000</v>
          </cell>
          <cell r="F387" t="str">
            <v>successful</v>
          </cell>
          <cell r="R387" t="str">
            <v>documentary</v>
          </cell>
        </row>
        <row r="388">
          <cell r="D388">
            <v>18000</v>
          </cell>
          <cell r="F388" t="str">
            <v>successful</v>
          </cell>
          <cell r="R388" t="str">
            <v>documentary</v>
          </cell>
        </row>
        <row r="389">
          <cell r="D389">
            <v>50000</v>
          </cell>
          <cell r="F389" t="str">
            <v>failed</v>
          </cell>
          <cell r="R389" t="str">
            <v>gadgets</v>
          </cell>
        </row>
        <row r="390">
          <cell r="D390">
            <v>20000</v>
          </cell>
          <cell r="F390" t="str">
            <v>successful</v>
          </cell>
          <cell r="R390" t="str">
            <v>documentary</v>
          </cell>
        </row>
        <row r="391">
          <cell r="D391">
            <v>20000</v>
          </cell>
          <cell r="F391" t="str">
            <v>successful</v>
          </cell>
          <cell r="R391" t="str">
            <v>makerspaces</v>
          </cell>
        </row>
        <row r="392">
          <cell r="D392">
            <v>20000</v>
          </cell>
          <cell r="F392" t="str">
            <v>successful</v>
          </cell>
          <cell r="R392" t="str">
            <v>documentary</v>
          </cell>
        </row>
        <row r="393">
          <cell r="D393">
            <v>45000</v>
          </cell>
          <cell r="F393" t="str">
            <v>canceled</v>
          </cell>
          <cell r="R393" t="str">
            <v>wearables</v>
          </cell>
        </row>
        <row r="394">
          <cell r="D394">
            <v>32500</v>
          </cell>
          <cell r="F394" t="str">
            <v>failed</v>
          </cell>
          <cell r="R394" t="str">
            <v>photobooks</v>
          </cell>
        </row>
        <row r="395">
          <cell r="D395">
            <v>75000</v>
          </cell>
          <cell r="F395" t="str">
            <v>failed</v>
          </cell>
          <cell r="R395" t="str">
            <v>video games</v>
          </cell>
        </row>
        <row r="396">
          <cell r="D396">
            <v>20000</v>
          </cell>
          <cell r="F396" t="str">
            <v>successful</v>
          </cell>
          <cell r="R396" t="str">
            <v>makerspaces</v>
          </cell>
        </row>
        <row r="397">
          <cell r="D397">
            <v>20000</v>
          </cell>
          <cell r="F397" t="str">
            <v>successful</v>
          </cell>
          <cell r="R397" t="str">
            <v>space exploration</v>
          </cell>
        </row>
        <row r="398">
          <cell r="D398">
            <v>20000</v>
          </cell>
          <cell r="F398" t="str">
            <v>successful</v>
          </cell>
          <cell r="R398" t="str">
            <v>documentary</v>
          </cell>
        </row>
        <row r="399">
          <cell r="D399">
            <v>20000</v>
          </cell>
          <cell r="F399" t="str">
            <v>successful</v>
          </cell>
          <cell r="R399" t="str">
            <v>classical music</v>
          </cell>
        </row>
        <row r="400">
          <cell r="D400">
            <v>15000</v>
          </cell>
          <cell r="F400" t="str">
            <v>successful</v>
          </cell>
          <cell r="R400" t="str">
            <v>rock</v>
          </cell>
        </row>
        <row r="401">
          <cell r="D401">
            <v>19500</v>
          </cell>
          <cell r="F401" t="str">
            <v>successful</v>
          </cell>
          <cell r="R401" t="str">
            <v>tabletop games</v>
          </cell>
        </row>
        <row r="402">
          <cell r="D402">
            <v>18000</v>
          </cell>
          <cell r="F402" t="str">
            <v>successful</v>
          </cell>
          <cell r="R402" t="str">
            <v>documentary</v>
          </cell>
        </row>
        <row r="403">
          <cell r="D403">
            <v>25000</v>
          </cell>
          <cell r="F403" t="str">
            <v>canceled</v>
          </cell>
          <cell r="R403" t="str">
            <v>wearables</v>
          </cell>
        </row>
        <row r="404">
          <cell r="D404">
            <v>18500</v>
          </cell>
          <cell r="F404" t="str">
            <v>successful</v>
          </cell>
          <cell r="R404" t="str">
            <v>photobooks</v>
          </cell>
        </row>
        <row r="405">
          <cell r="D405">
            <v>13000</v>
          </cell>
          <cell r="F405" t="str">
            <v>successful</v>
          </cell>
          <cell r="R405" t="str">
            <v>tabletop games</v>
          </cell>
        </row>
        <row r="406">
          <cell r="D406">
            <v>18800</v>
          </cell>
          <cell r="F406" t="str">
            <v>successful</v>
          </cell>
          <cell r="R406" t="str">
            <v>rock</v>
          </cell>
        </row>
        <row r="407">
          <cell r="D407">
            <v>14000</v>
          </cell>
          <cell r="F407" t="str">
            <v>successful</v>
          </cell>
          <cell r="R407" t="str">
            <v>photobooks</v>
          </cell>
        </row>
        <row r="408">
          <cell r="D408">
            <v>20000</v>
          </cell>
          <cell r="F408" t="str">
            <v>successful</v>
          </cell>
          <cell r="R408" t="str">
            <v>plays</v>
          </cell>
        </row>
        <row r="409">
          <cell r="D409">
            <v>18000</v>
          </cell>
          <cell r="F409" t="str">
            <v>successful</v>
          </cell>
          <cell r="R409" t="str">
            <v>classical music</v>
          </cell>
        </row>
        <row r="410">
          <cell r="D410">
            <v>20000</v>
          </cell>
          <cell r="F410" t="str">
            <v>successful</v>
          </cell>
          <cell r="R410" t="str">
            <v>nonfiction</v>
          </cell>
        </row>
        <row r="411">
          <cell r="D411">
            <v>18500</v>
          </cell>
          <cell r="F411" t="str">
            <v>successful</v>
          </cell>
          <cell r="R411" t="str">
            <v>television</v>
          </cell>
        </row>
        <row r="412">
          <cell r="D412">
            <v>20000</v>
          </cell>
          <cell r="F412" t="str">
            <v>successful</v>
          </cell>
          <cell r="R412" t="str">
            <v>documentary</v>
          </cell>
        </row>
        <row r="413">
          <cell r="D413">
            <v>20000</v>
          </cell>
          <cell r="F413" t="str">
            <v>successful</v>
          </cell>
          <cell r="R413" t="str">
            <v>documentary</v>
          </cell>
        </row>
        <row r="414">
          <cell r="D414">
            <v>20000</v>
          </cell>
          <cell r="F414" t="str">
            <v>successful</v>
          </cell>
          <cell r="R414" t="str">
            <v>plays</v>
          </cell>
        </row>
        <row r="415">
          <cell r="D415">
            <v>20000</v>
          </cell>
          <cell r="F415" t="str">
            <v>successful</v>
          </cell>
          <cell r="R415" t="str">
            <v>nonfiction</v>
          </cell>
        </row>
        <row r="416">
          <cell r="D416">
            <v>20000</v>
          </cell>
          <cell r="F416" t="str">
            <v>successful</v>
          </cell>
          <cell r="R416" t="str">
            <v>rock</v>
          </cell>
        </row>
        <row r="417">
          <cell r="D417">
            <v>20000</v>
          </cell>
          <cell r="F417" t="str">
            <v>successful</v>
          </cell>
          <cell r="R417" t="str">
            <v>television</v>
          </cell>
        </row>
        <row r="418">
          <cell r="D418">
            <v>20000</v>
          </cell>
          <cell r="F418" t="str">
            <v>successful</v>
          </cell>
          <cell r="R418" t="str">
            <v>plays</v>
          </cell>
        </row>
        <row r="419">
          <cell r="D419">
            <v>13000</v>
          </cell>
          <cell r="F419" t="str">
            <v>successful</v>
          </cell>
          <cell r="R419" t="str">
            <v>tabletop games</v>
          </cell>
        </row>
        <row r="420">
          <cell r="D420">
            <v>14000</v>
          </cell>
          <cell r="F420" t="str">
            <v>successful</v>
          </cell>
          <cell r="R420" t="str">
            <v>television</v>
          </cell>
        </row>
        <row r="421">
          <cell r="D421">
            <v>894700</v>
          </cell>
          <cell r="F421" t="str">
            <v>canceled</v>
          </cell>
          <cell r="R421" t="str">
            <v>wearables</v>
          </cell>
        </row>
        <row r="422">
          <cell r="D422">
            <v>300000</v>
          </cell>
          <cell r="F422" t="str">
            <v>failed</v>
          </cell>
          <cell r="R422" t="str">
            <v>video games</v>
          </cell>
        </row>
        <row r="423">
          <cell r="D423">
            <v>49000</v>
          </cell>
          <cell r="F423" t="str">
            <v>failed</v>
          </cell>
          <cell r="R423" t="str">
            <v>wearables</v>
          </cell>
        </row>
        <row r="424">
          <cell r="D424">
            <v>3500</v>
          </cell>
          <cell r="F424" t="str">
            <v>successful</v>
          </cell>
          <cell r="R424" t="str">
            <v>photobooks</v>
          </cell>
        </row>
        <row r="425">
          <cell r="D425">
            <v>18000</v>
          </cell>
          <cell r="F425" t="str">
            <v>successful</v>
          </cell>
          <cell r="R425" t="str">
            <v>tabletop games</v>
          </cell>
        </row>
        <row r="426">
          <cell r="D426">
            <v>75000</v>
          </cell>
          <cell r="F426" t="str">
            <v>failed</v>
          </cell>
          <cell r="R426" t="str">
            <v>wearables</v>
          </cell>
        </row>
        <row r="427">
          <cell r="D427">
            <v>50000</v>
          </cell>
          <cell r="F427" t="str">
            <v>failed</v>
          </cell>
          <cell r="R427" t="str">
            <v>wearables</v>
          </cell>
        </row>
        <row r="428">
          <cell r="D428">
            <v>18500</v>
          </cell>
          <cell r="F428" t="str">
            <v>successful</v>
          </cell>
          <cell r="R428" t="str">
            <v>tabletop games</v>
          </cell>
        </row>
        <row r="429">
          <cell r="D429">
            <v>10000</v>
          </cell>
          <cell r="F429" t="str">
            <v>successful</v>
          </cell>
          <cell r="R429" t="str">
            <v>hardware</v>
          </cell>
        </row>
        <row r="430">
          <cell r="D430">
            <v>50000</v>
          </cell>
          <cell r="F430" t="str">
            <v>failed</v>
          </cell>
          <cell r="R430" t="str">
            <v>wearables</v>
          </cell>
        </row>
        <row r="431">
          <cell r="D431">
            <v>19000</v>
          </cell>
          <cell r="F431" t="str">
            <v>successful</v>
          </cell>
          <cell r="R431" t="str">
            <v>photobooks</v>
          </cell>
        </row>
        <row r="432">
          <cell r="D432">
            <v>18500</v>
          </cell>
          <cell r="F432" t="str">
            <v>successful</v>
          </cell>
          <cell r="R432" t="str">
            <v>documentary</v>
          </cell>
        </row>
        <row r="433">
          <cell r="D433">
            <v>15000</v>
          </cell>
          <cell r="F433" t="str">
            <v>successful</v>
          </cell>
          <cell r="R433" t="str">
            <v>wearables</v>
          </cell>
        </row>
        <row r="434">
          <cell r="D434">
            <v>5000</v>
          </cell>
          <cell r="F434" t="str">
            <v>successful</v>
          </cell>
          <cell r="R434" t="str">
            <v>tabletop games</v>
          </cell>
        </row>
        <row r="435">
          <cell r="D435">
            <v>1000</v>
          </cell>
          <cell r="F435" t="str">
            <v>successful</v>
          </cell>
          <cell r="R435" t="str">
            <v>tabletop games</v>
          </cell>
        </row>
        <row r="436">
          <cell r="D436">
            <v>18500</v>
          </cell>
          <cell r="F436" t="str">
            <v>successful</v>
          </cell>
          <cell r="R436" t="str">
            <v>documentary</v>
          </cell>
        </row>
        <row r="437">
          <cell r="D437">
            <v>18000</v>
          </cell>
          <cell r="F437" t="str">
            <v>successful</v>
          </cell>
          <cell r="R437" t="str">
            <v>spaces</v>
          </cell>
        </row>
        <row r="438">
          <cell r="D438">
            <v>18000</v>
          </cell>
          <cell r="F438" t="str">
            <v>successful</v>
          </cell>
          <cell r="R438" t="str">
            <v>photobooks</v>
          </cell>
        </row>
        <row r="439">
          <cell r="D439">
            <v>15000</v>
          </cell>
          <cell r="F439" t="str">
            <v>successful</v>
          </cell>
          <cell r="R439" t="str">
            <v>rock</v>
          </cell>
        </row>
        <row r="440">
          <cell r="D440">
            <v>17000</v>
          </cell>
          <cell r="F440" t="str">
            <v>successful</v>
          </cell>
          <cell r="R440" t="str">
            <v>photobooks</v>
          </cell>
        </row>
        <row r="441">
          <cell r="D441">
            <v>18000</v>
          </cell>
          <cell r="F441" t="str">
            <v>successful</v>
          </cell>
          <cell r="R441" t="str">
            <v>indie rock</v>
          </cell>
        </row>
        <row r="442">
          <cell r="D442">
            <v>15000</v>
          </cell>
          <cell r="F442" t="str">
            <v>successful</v>
          </cell>
          <cell r="R442" t="str">
            <v>spaces</v>
          </cell>
        </row>
        <row r="443">
          <cell r="D443">
            <v>17500</v>
          </cell>
          <cell r="F443" t="str">
            <v>successful</v>
          </cell>
          <cell r="R443" t="str">
            <v>makerspaces</v>
          </cell>
        </row>
        <row r="444">
          <cell r="D444">
            <v>13000</v>
          </cell>
          <cell r="F444" t="str">
            <v>successful</v>
          </cell>
          <cell r="R444" t="str">
            <v>documentary</v>
          </cell>
        </row>
        <row r="445">
          <cell r="D445">
            <v>6500</v>
          </cell>
          <cell r="F445" t="str">
            <v>successful</v>
          </cell>
          <cell r="R445" t="str">
            <v>photobooks</v>
          </cell>
        </row>
        <row r="446">
          <cell r="D446">
            <v>8000</v>
          </cell>
          <cell r="F446" t="str">
            <v>successful</v>
          </cell>
          <cell r="R446" t="str">
            <v>space exploration</v>
          </cell>
        </row>
        <row r="447">
          <cell r="D447">
            <v>10000</v>
          </cell>
          <cell r="F447" t="str">
            <v>successful</v>
          </cell>
          <cell r="R447" t="str">
            <v>documentary</v>
          </cell>
        </row>
        <row r="448">
          <cell r="D448">
            <v>14500</v>
          </cell>
          <cell r="F448" t="str">
            <v>successful</v>
          </cell>
          <cell r="R448" t="str">
            <v>documentary</v>
          </cell>
        </row>
        <row r="449">
          <cell r="D449">
            <v>17000</v>
          </cell>
          <cell r="F449" t="str">
            <v>successful</v>
          </cell>
          <cell r="R449" t="str">
            <v>documentary</v>
          </cell>
        </row>
        <row r="450">
          <cell r="D450">
            <v>5000</v>
          </cell>
          <cell r="F450" t="str">
            <v>successful</v>
          </cell>
          <cell r="R450" t="str">
            <v>space exploration</v>
          </cell>
        </row>
        <row r="451">
          <cell r="D451">
            <v>15000</v>
          </cell>
          <cell r="F451" t="str">
            <v>successful</v>
          </cell>
          <cell r="R451" t="str">
            <v>photobooks</v>
          </cell>
        </row>
        <row r="452">
          <cell r="D452">
            <v>25000</v>
          </cell>
          <cell r="F452" t="str">
            <v>canceled</v>
          </cell>
          <cell r="R452" t="str">
            <v>wearables</v>
          </cell>
        </row>
        <row r="453">
          <cell r="D453">
            <v>70000</v>
          </cell>
          <cell r="F453" t="str">
            <v>failed</v>
          </cell>
          <cell r="R453" t="str">
            <v>wearables</v>
          </cell>
        </row>
        <row r="454">
          <cell r="D454">
            <v>15000</v>
          </cell>
          <cell r="F454" t="str">
            <v>successful</v>
          </cell>
          <cell r="R454" t="str">
            <v>rock</v>
          </cell>
        </row>
        <row r="455">
          <cell r="D455">
            <v>17482</v>
          </cell>
          <cell r="F455" t="str">
            <v>successful</v>
          </cell>
          <cell r="R455" t="str">
            <v>rock</v>
          </cell>
        </row>
        <row r="456">
          <cell r="D456">
            <v>15000</v>
          </cell>
          <cell r="F456" t="str">
            <v>successful</v>
          </cell>
          <cell r="R456" t="str">
            <v>plays</v>
          </cell>
        </row>
        <row r="457">
          <cell r="D457">
            <v>15000</v>
          </cell>
          <cell r="F457" t="str">
            <v>successful</v>
          </cell>
          <cell r="R457" t="str">
            <v>documentary</v>
          </cell>
        </row>
        <row r="458">
          <cell r="D458">
            <v>16700</v>
          </cell>
          <cell r="F458" t="str">
            <v>successful</v>
          </cell>
          <cell r="R458" t="str">
            <v>photobooks</v>
          </cell>
        </row>
        <row r="459">
          <cell r="D459">
            <v>15000</v>
          </cell>
          <cell r="F459" t="str">
            <v>successful</v>
          </cell>
          <cell r="R459" t="str">
            <v>indie rock</v>
          </cell>
        </row>
        <row r="460">
          <cell r="D460">
            <v>12000</v>
          </cell>
          <cell r="F460" t="str">
            <v>successful</v>
          </cell>
          <cell r="R460" t="str">
            <v>indie rock</v>
          </cell>
        </row>
        <row r="461">
          <cell r="D461">
            <v>9500</v>
          </cell>
          <cell r="F461" t="str">
            <v>successful</v>
          </cell>
          <cell r="R461" t="str">
            <v>hardware</v>
          </cell>
        </row>
        <row r="462">
          <cell r="D462">
            <v>16000</v>
          </cell>
          <cell r="F462" t="str">
            <v>successful</v>
          </cell>
          <cell r="R462" t="str">
            <v>radio &amp; podcasts</v>
          </cell>
        </row>
        <row r="463">
          <cell r="D463">
            <v>10000</v>
          </cell>
          <cell r="F463" t="str">
            <v>successful</v>
          </cell>
          <cell r="R463" t="str">
            <v>space exploration</v>
          </cell>
        </row>
        <row r="464">
          <cell r="D464">
            <v>16000</v>
          </cell>
          <cell r="F464" t="str">
            <v>successful</v>
          </cell>
          <cell r="R464" t="str">
            <v>indie rock</v>
          </cell>
        </row>
        <row r="465">
          <cell r="D465">
            <v>150000</v>
          </cell>
          <cell r="F465" t="str">
            <v>canceled</v>
          </cell>
          <cell r="R465" t="str">
            <v>space exploration</v>
          </cell>
        </row>
        <row r="466">
          <cell r="D466">
            <v>15000</v>
          </cell>
          <cell r="F466" t="str">
            <v>successful</v>
          </cell>
          <cell r="R466" t="str">
            <v>documentary</v>
          </cell>
        </row>
        <row r="467">
          <cell r="D467">
            <v>10000</v>
          </cell>
          <cell r="F467" t="str">
            <v>successful</v>
          </cell>
          <cell r="R467" t="str">
            <v>documentary</v>
          </cell>
        </row>
        <row r="468">
          <cell r="D468">
            <v>300000</v>
          </cell>
          <cell r="F468" t="str">
            <v>failed</v>
          </cell>
          <cell r="R468" t="str">
            <v>wearables</v>
          </cell>
        </row>
        <row r="469">
          <cell r="D469">
            <v>2500</v>
          </cell>
          <cell r="F469" t="str">
            <v>successful</v>
          </cell>
          <cell r="R469" t="str">
            <v>hardware</v>
          </cell>
        </row>
        <row r="470">
          <cell r="D470">
            <v>12000</v>
          </cell>
          <cell r="F470" t="str">
            <v>successful</v>
          </cell>
          <cell r="R470" t="str">
            <v>hardware</v>
          </cell>
        </row>
        <row r="471">
          <cell r="D471">
            <v>16300</v>
          </cell>
          <cell r="F471" t="str">
            <v>successful</v>
          </cell>
          <cell r="R471" t="str">
            <v>photobooks</v>
          </cell>
        </row>
        <row r="472">
          <cell r="D472">
            <v>15000</v>
          </cell>
          <cell r="F472" t="str">
            <v>successful</v>
          </cell>
          <cell r="R472" t="str">
            <v>rock</v>
          </cell>
        </row>
        <row r="473">
          <cell r="D473">
            <v>16000</v>
          </cell>
          <cell r="F473" t="str">
            <v>successful</v>
          </cell>
          <cell r="R473" t="str">
            <v>photobooks</v>
          </cell>
        </row>
        <row r="474">
          <cell r="D474">
            <v>15000</v>
          </cell>
          <cell r="F474" t="str">
            <v>successful</v>
          </cell>
          <cell r="R474" t="str">
            <v>documentary</v>
          </cell>
        </row>
        <row r="475">
          <cell r="D475">
            <v>15000</v>
          </cell>
          <cell r="F475" t="str">
            <v>successful</v>
          </cell>
          <cell r="R475" t="str">
            <v>spaces</v>
          </cell>
        </row>
        <row r="476">
          <cell r="D476">
            <v>15000</v>
          </cell>
          <cell r="F476" t="str">
            <v>successful</v>
          </cell>
          <cell r="R476" t="str">
            <v>plays</v>
          </cell>
        </row>
        <row r="477">
          <cell r="D477">
            <v>15000</v>
          </cell>
          <cell r="F477" t="str">
            <v>successful</v>
          </cell>
          <cell r="R477" t="str">
            <v>documentary</v>
          </cell>
        </row>
        <row r="478">
          <cell r="D478">
            <v>15000</v>
          </cell>
          <cell r="F478" t="str">
            <v>live</v>
          </cell>
          <cell r="R478" t="str">
            <v>plays</v>
          </cell>
        </row>
        <row r="479">
          <cell r="D479">
            <v>15000</v>
          </cell>
          <cell r="F479" t="str">
            <v>successful</v>
          </cell>
          <cell r="R479" t="str">
            <v>hardware</v>
          </cell>
        </row>
        <row r="480">
          <cell r="D480">
            <v>5500</v>
          </cell>
          <cell r="F480" t="str">
            <v>successful</v>
          </cell>
          <cell r="R480" t="str">
            <v>rock</v>
          </cell>
        </row>
        <row r="481">
          <cell r="D481">
            <v>15000</v>
          </cell>
          <cell r="F481" t="str">
            <v>successful</v>
          </cell>
          <cell r="R481" t="str">
            <v>photobooks</v>
          </cell>
        </row>
        <row r="482">
          <cell r="D482">
            <v>16000</v>
          </cell>
          <cell r="F482" t="str">
            <v>successful</v>
          </cell>
          <cell r="R482" t="str">
            <v>photobooks</v>
          </cell>
        </row>
        <row r="483">
          <cell r="D483">
            <v>15000</v>
          </cell>
          <cell r="F483" t="str">
            <v>successful</v>
          </cell>
          <cell r="R483" t="str">
            <v>documentary</v>
          </cell>
        </row>
        <row r="484">
          <cell r="D484">
            <v>15000</v>
          </cell>
          <cell r="F484" t="str">
            <v>successful</v>
          </cell>
          <cell r="R484" t="str">
            <v>documentary</v>
          </cell>
        </row>
        <row r="485">
          <cell r="D485">
            <v>14000</v>
          </cell>
          <cell r="F485" t="str">
            <v>successful</v>
          </cell>
          <cell r="R485" t="str">
            <v>tabletop games</v>
          </cell>
        </row>
        <row r="486">
          <cell r="D486">
            <v>10000</v>
          </cell>
          <cell r="F486" t="str">
            <v>successful</v>
          </cell>
          <cell r="R486" t="str">
            <v>makerspaces</v>
          </cell>
        </row>
        <row r="487">
          <cell r="D487">
            <v>15000</v>
          </cell>
          <cell r="F487" t="str">
            <v>successful</v>
          </cell>
          <cell r="R487" t="str">
            <v>rock</v>
          </cell>
        </row>
        <row r="488">
          <cell r="D488">
            <v>2500</v>
          </cell>
          <cell r="F488" t="str">
            <v>successful</v>
          </cell>
          <cell r="R488" t="str">
            <v>tabletop games</v>
          </cell>
        </row>
        <row r="489">
          <cell r="D489">
            <v>40000</v>
          </cell>
          <cell r="F489" t="str">
            <v>canceled</v>
          </cell>
          <cell r="R489" t="str">
            <v>wearables</v>
          </cell>
        </row>
        <row r="490">
          <cell r="D490">
            <v>15000</v>
          </cell>
          <cell r="F490" t="str">
            <v>successful</v>
          </cell>
          <cell r="R490" t="str">
            <v>space exploration</v>
          </cell>
        </row>
        <row r="491">
          <cell r="D491">
            <v>15000</v>
          </cell>
          <cell r="F491" t="str">
            <v>successful</v>
          </cell>
          <cell r="R491" t="str">
            <v>spaces</v>
          </cell>
        </row>
        <row r="492">
          <cell r="D492">
            <v>3000</v>
          </cell>
          <cell r="F492" t="str">
            <v>successful</v>
          </cell>
          <cell r="R492" t="str">
            <v>tabletop games</v>
          </cell>
        </row>
        <row r="493">
          <cell r="D493">
            <v>15000</v>
          </cell>
          <cell r="F493" t="str">
            <v>successful</v>
          </cell>
          <cell r="R493" t="str">
            <v>documentary</v>
          </cell>
        </row>
        <row r="494">
          <cell r="D494">
            <v>15500</v>
          </cell>
          <cell r="F494" t="str">
            <v>successful</v>
          </cell>
          <cell r="R494" t="str">
            <v>plays</v>
          </cell>
        </row>
        <row r="495">
          <cell r="D495">
            <v>15000</v>
          </cell>
          <cell r="F495" t="str">
            <v>successful</v>
          </cell>
          <cell r="R495" t="str">
            <v>plays</v>
          </cell>
        </row>
        <row r="496">
          <cell r="D496">
            <v>10000</v>
          </cell>
          <cell r="F496" t="str">
            <v>successful</v>
          </cell>
          <cell r="R496" t="str">
            <v>spaces</v>
          </cell>
        </row>
        <row r="497">
          <cell r="D497">
            <v>15000</v>
          </cell>
          <cell r="F497" t="str">
            <v>successful</v>
          </cell>
          <cell r="R497" t="str">
            <v>plays</v>
          </cell>
        </row>
        <row r="498">
          <cell r="D498">
            <v>10000</v>
          </cell>
          <cell r="F498" t="str">
            <v>successful</v>
          </cell>
          <cell r="R498" t="str">
            <v>hardware</v>
          </cell>
        </row>
        <row r="499">
          <cell r="D499">
            <v>14000</v>
          </cell>
          <cell r="F499" t="str">
            <v>successful</v>
          </cell>
          <cell r="R499" t="str">
            <v>photobooks</v>
          </cell>
        </row>
        <row r="500">
          <cell r="D500">
            <v>14000</v>
          </cell>
          <cell r="F500" t="str">
            <v>successful</v>
          </cell>
          <cell r="R500" t="str">
            <v>rock</v>
          </cell>
        </row>
        <row r="501">
          <cell r="D501">
            <v>15000</v>
          </cell>
          <cell r="F501" t="str">
            <v>successful</v>
          </cell>
          <cell r="R501" t="str">
            <v>indie rock</v>
          </cell>
        </row>
        <row r="502">
          <cell r="D502">
            <v>15000</v>
          </cell>
          <cell r="F502" t="str">
            <v>successful</v>
          </cell>
          <cell r="R502" t="str">
            <v>musical</v>
          </cell>
        </row>
        <row r="503">
          <cell r="D503">
            <v>15000</v>
          </cell>
          <cell r="F503" t="str">
            <v>successful</v>
          </cell>
          <cell r="R503" t="str">
            <v>documentary</v>
          </cell>
        </row>
        <row r="504">
          <cell r="D504">
            <v>10000</v>
          </cell>
          <cell r="F504" t="str">
            <v>successful</v>
          </cell>
          <cell r="R504" t="str">
            <v>rock</v>
          </cell>
        </row>
        <row r="505">
          <cell r="D505">
            <v>15000</v>
          </cell>
          <cell r="F505" t="str">
            <v>successful</v>
          </cell>
          <cell r="R505" t="str">
            <v>photobooks</v>
          </cell>
        </row>
        <row r="506">
          <cell r="D506">
            <v>15000</v>
          </cell>
          <cell r="F506" t="str">
            <v>successful</v>
          </cell>
          <cell r="R506" t="str">
            <v>plays</v>
          </cell>
        </row>
        <row r="507">
          <cell r="D507">
            <v>10000</v>
          </cell>
          <cell r="F507" t="str">
            <v>successful</v>
          </cell>
          <cell r="R507" t="str">
            <v>photobooks</v>
          </cell>
        </row>
        <row r="508">
          <cell r="D508">
            <v>9000</v>
          </cell>
          <cell r="F508" t="str">
            <v>successful</v>
          </cell>
          <cell r="R508" t="str">
            <v>photobooks</v>
          </cell>
        </row>
        <row r="509">
          <cell r="D509">
            <v>15000</v>
          </cell>
          <cell r="F509" t="str">
            <v>successful</v>
          </cell>
          <cell r="R509" t="str">
            <v>plays</v>
          </cell>
        </row>
        <row r="510">
          <cell r="D510">
            <v>10000</v>
          </cell>
          <cell r="F510" t="str">
            <v>successful</v>
          </cell>
          <cell r="R510" t="str">
            <v>plays</v>
          </cell>
        </row>
        <row r="511">
          <cell r="D511">
            <v>13000</v>
          </cell>
          <cell r="F511" t="str">
            <v>successful</v>
          </cell>
          <cell r="R511" t="str">
            <v>documentary</v>
          </cell>
        </row>
        <row r="512">
          <cell r="D512">
            <v>100000</v>
          </cell>
          <cell r="F512" t="str">
            <v>failed</v>
          </cell>
          <cell r="R512" t="str">
            <v>wearables</v>
          </cell>
        </row>
        <row r="513">
          <cell r="D513">
            <v>15000</v>
          </cell>
          <cell r="F513" t="str">
            <v>successful</v>
          </cell>
          <cell r="R513" t="str">
            <v>plays</v>
          </cell>
        </row>
        <row r="514">
          <cell r="D514">
            <v>15000</v>
          </cell>
          <cell r="F514" t="str">
            <v>successful</v>
          </cell>
          <cell r="R514" t="str">
            <v>plays</v>
          </cell>
        </row>
        <row r="515">
          <cell r="D515">
            <v>15000</v>
          </cell>
          <cell r="F515" t="str">
            <v>successful</v>
          </cell>
          <cell r="R515" t="str">
            <v>rock</v>
          </cell>
        </row>
        <row r="516">
          <cell r="D516">
            <v>15000</v>
          </cell>
          <cell r="F516" t="str">
            <v>successful</v>
          </cell>
          <cell r="R516" t="str">
            <v>plays</v>
          </cell>
        </row>
        <row r="517">
          <cell r="D517">
            <v>15000</v>
          </cell>
          <cell r="F517" t="str">
            <v>successful</v>
          </cell>
          <cell r="R517" t="str">
            <v>television</v>
          </cell>
        </row>
        <row r="518">
          <cell r="D518">
            <v>25000</v>
          </cell>
          <cell r="F518" t="str">
            <v>failed</v>
          </cell>
          <cell r="R518" t="str">
            <v>photobooks</v>
          </cell>
        </row>
        <row r="519">
          <cell r="D519">
            <v>5000</v>
          </cell>
          <cell r="F519" t="str">
            <v>successful</v>
          </cell>
          <cell r="R519" t="str">
            <v>documentary</v>
          </cell>
        </row>
        <row r="520">
          <cell r="D520">
            <v>15000</v>
          </cell>
          <cell r="F520" t="str">
            <v>successful</v>
          </cell>
          <cell r="R520" t="str">
            <v>plays</v>
          </cell>
        </row>
        <row r="521">
          <cell r="D521">
            <v>15000</v>
          </cell>
          <cell r="F521" t="str">
            <v>successful</v>
          </cell>
          <cell r="R521" t="str">
            <v>small batch</v>
          </cell>
        </row>
        <row r="522">
          <cell r="D522">
            <v>15000</v>
          </cell>
          <cell r="F522" t="str">
            <v>successful</v>
          </cell>
          <cell r="R522" t="str">
            <v>rock</v>
          </cell>
        </row>
        <row r="523">
          <cell r="D523">
            <v>15000</v>
          </cell>
          <cell r="F523" t="str">
            <v>successful</v>
          </cell>
          <cell r="R523" t="str">
            <v>radio &amp; podcasts</v>
          </cell>
        </row>
        <row r="524">
          <cell r="D524">
            <v>15000</v>
          </cell>
          <cell r="F524" t="str">
            <v>successful</v>
          </cell>
          <cell r="R524" t="str">
            <v>small batch</v>
          </cell>
        </row>
        <row r="525">
          <cell r="D525">
            <v>15000</v>
          </cell>
          <cell r="F525" t="str">
            <v>successful</v>
          </cell>
          <cell r="R525" t="str">
            <v>plays</v>
          </cell>
        </row>
        <row r="526">
          <cell r="D526">
            <v>5000</v>
          </cell>
          <cell r="F526" t="str">
            <v>successful</v>
          </cell>
          <cell r="R526" t="str">
            <v>plays</v>
          </cell>
        </row>
        <row r="527">
          <cell r="D527">
            <v>15000</v>
          </cell>
          <cell r="F527" t="str">
            <v>successful</v>
          </cell>
          <cell r="R527" t="str">
            <v>rock</v>
          </cell>
        </row>
        <row r="528">
          <cell r="D528">
            <v>7900</v>
          </cell>
          <cell r="F528" t="str">
            <v>successful</v>
          </cell>
          <cell r="R528" t="str">
            <v>spaces</v>
          </cell>
        </row>
        <row r="529">
          <cell r="D529">
            <v>2800</v>
          </cell>
          <cell r="F529" t="str">
            <v>successful</v>
          </cell>
          <cell r="R529" t="str">
            <v>tabletop games</v>
          </cell>
        </row>
        <row r="530">
          <cell r="D530">
            <v>13000</v>
          </cell>
          <cell r="F530" t="str">
            <v>successful</v>
          </cell>
          <cell r="R530" t="str">
            <v>documentary</v>
          </cell>
        </row>
        <row r="531">
          <cell r="D531">
            <v>10275</v>
          </cell>
          <cell r="F531" t="str">
            <v>successful</v>
          </cell>
          <cell r="R531" t="str">
            <v>television</v>
          </cell>
        </row>
        <row r="532">
          <cell r="D532">
            <v>20000</v>
          </cell>
          <cell r="F532" t="str">
            <v>failed</v>
          </cell>
          <cell r="R532" t="str">
            <v>wearables</v>
          </cell>
        </row>
        <row r="533">
          <cell r="D533">
            <v>10000</v>
          </cell>
          <cell r="F533" t="str">
            <v>successful</v>
          </cell>
          <cell r="R533" t="str">
            <v>rock</v>
          </cell>
        </row>
        <row r="534">
          <cell r="D534">
            <v>13000</v>
          </cell>
          <cell r="F534" t="str">
            <v>successful</v>
          </cell>
          <cell r="R534" t="str">
            <v>plays</v>
          </cell>
        </row>
        <row r="535">
          <cell r="D535">
            <v>10000</v>
          </cell>
          <cell r="F535" t="str">
            <v>successful</v>
          </cell>
          <cell r="R535" t="str">
            <v>rock</v>
          </cell>
        </row>
        <row r="536">
          <cell r="D536">
            <v>133000</v>
          </cell>
          <cell r="F536" t="str">
            <v>canceled</v>
          </cell>
          <cell r="R536" t="str">
            <v>wearables</v>
          </cell>
        </row>
        <row r="537">
          <cell r="D537">
            <v>50000</v>
          </cell>
          <cell r="F537" t="str">
            <v>failed</v>
          </cell>
          <cell r="R537" t="str">
            <v>video games</v>
          </cell>
        </row>
        <row r="538">
          <cell r="D538">
            <v>12000</v>
          </cell>
          <cell r="F538" t="str">
            <v>successful</v>
          </cell>
          <cell r="R538" t="str">
            <v>hardware</v>
          </cell>
        </row>
        <row r="539">
          <cell r="D539">
            <v>5000</v>
          </cell>
          <cell r="F539" t="str">
            <v>successful</v>
          </cell>
          <cell r="R539" t="str">
            <v>documentary</v>
          </cell>
        </row>
        <row r="540">
          <cell r="D540">
            <v>11000</v>
          </cell>
          <cell r="F540" t="str">
            <v>successful</v>
          </cell>
          <cell r="R540" t="str">
            <v>television</v>
          </cell>
        </row>
        <row r="541">
          <cell r="D541">
            <v>5000</v>
          </cell>
          <cell r="F541" t="str">
            <v>successful</v>
          </cell>
          <cell r="R541" t="str">
            <v>hardware</v>
          </cell>
        </row>
        <row r="542">
          <cell r="D542">
            <v>30000</v>
          </cell>
          <cell r="F542" t="str">
            <v>failed</v>
          </cell>
          <cell r="R542" t="str">
            <v>wearables</v>
          </cell>
        </row>
        <row r="543">
          <cell r="D543">
            <v>12000</v>
          </cell>
          <cell r="F543" t="str">
            <v>successful</v>
          </cell>
          <cell r="R543" t="str">
            <v>rock</v>
          </cell>
        </row>
        <row r="544">
          <cell r="D544">
            <v>12516</v>
          </cell>
          <cell r="F544" t="str">
            <v>successful</v>
          </cell>
          <cell r="R544" t="str">
            <v>rock</v>
          </cell>
        </row>
        <row r="545">
          <cell r="D545">
            <v>4000</v>
          </cell>
          <cell r="F545" t="str">
            <v>successful</v>
          </cell>
          <cell r="R545" t="str">
            <v>hardware</v>
          </cell>
        </row>
        <row r="546">
          <cell r="D546">
            <v>24500</v>
          </cell>
          <cell r="F546" t="str">
            <v>failed</v>
          </cell>
          <cell r="R546" t="str">
            <v>photobooks</v>
          </cell>
        </row>
        <row r="547">
          <cell r="D547">
            <v>12000</v>
          </cell>
          <cell r="F547" t="str">
            <v>successful</v>
          </cell>
          <cell r="R547" t="str">
            <v>documentary</v>
          </cell>
        </row>
        <row r="548">
          <cell r="D548">
            <v>8012</v>
          </cell>
          <cell r="F548" t="str">
            <v>successful</v>
          </cell>
          <cell r="R548" t="str">
            <v>tabletop games</v>
          </cell>
        </row>
        <row r="549">
          <cell r="D549">
            <v>50000</v>
          </cell>
          <cell r="F549" t="str">
            <v>failed</v>
          </cell>
          <cell r="R549" t="str">
            <v>web</v>
          </cell>
        </row>
        <row r="550">
          <cell r="D550">
            <v>12500</v>
          </cell>
          <cell r="F550" t="str">
            <v>successful</v>
          </cell>
          <cell r="R550" t="str">
            <v>classical music</v>
          </cell>
        </row>
        <row r="551">
          <cell r="D551">
            <v>10000</v>
          </cell>
          <cell r="F551" t="str">
            <v>successful</v>
          </cell>
          <cell r="R551" t="str">
            <v>nonfiction</v>
          </cell>
        </row>
        <row r="552">
          <cell r="D552">
            <v>1000</v>
          </cell>
          <cell r="F552" t="str">
            <v>successful</v>
          </cell>
          <cell r="R552" t="str">
            <v>tabletop games</v>
          </cell>
        </row>
        <row r="553">
          <cell r="D553">
            <v>5000</v>
          </cell>
          <cell r="F553" t="str">
            <v>successful</v>
          </cell>
          <cell r="R553" t="str">
            <v>tabletop games</v>
          </cell>
        </row>
        <row r="554">
          <cell r="D554">
            <v>10000</v>
          </cell>
          <cell r="F554" t="str">
            <v>successful</v>
          </cell>
          <cell r="R554" t="str">
            <v>photobooks</v>
          </cell>
        </row>
        <row r="555">
          <cell r="D555">
            <v>8750</v>
          </cell>
          <cell r="F555" t="str">
            <v>successful</v>
          </cell>
          <cell r="R555" t="str">
            <v>rock</v>
          </cell>
        </row>
        <row r="556">
          <cell r="D556">
            <v>12800</v>
          </cell>
          <cell r="F556" t="str">
            <v>successful</v>
          </cell>
          <cell r="R556" t="str">
            <v>documentary</v>
          </cell>
        </row>
        <row r="557">
          <cell r="D557">
            <v>13000</v>
          </cell>
          <cell r="F557" t="str">
            <v>successful</v>
          </cell>
          <cell r="R557" t="str">
            <v>photobooks</v>
          </cell>
        </row>
        <row r="558">
          <cell r="D558">
            <v>6700</v>
          </cell>
          <cell r="F558" t="str">
            <v>successful</v>
          </cell>
          <cell r="R558" t="str">
            <v>rock</v>
          </cell>
        </row>
        <row r="559">
          <cell r="D559">
            <v>30000</v>
          </cell>
          <cell r="F559" t="str">
            <v>canceled</v>
          </cell>
          <cell r="R559" t="str">
            <v>wearables</v>
          </cell>
        </row>
        <row r="560">
          <cell r="D560">
            <v>13000</v>
          </cell>
          <cell r="F560" t="str">
            <v>successful</v>
          </cell>
          <cell r="R560" t="str">
            <v>nonfiction</v>
          </cell>
        </row>
        <row r="561">
          <cell r="D561">
            <v>12000</v>
          </cell>
          <cell r="F561" t="str">
            <v>successful</v>
          </cell>
          <cell r="R561" t="str">
            <v>small batch</v>
          </cell>
        </row>
        <row r="562">
          <cell r="D562">
            <v>9000</v>
          </cell>
          <cell r="F562" t="str">
            <v>successful</v>
          </cell>
          <cell r="R562" t="str">
            <v>tabletop games</v>
          </cell>
        </row>
        <row r="563">
          <cell r="D563">
            <v>12500</v>
          </cell>
          <cell r="F563" t="str">
            <v>successful</v>
          </cell>
          <cell r="R563" t="str">
            <v>photobooks</v>
          </cell>
        </row>
        <row r="564">
          <cell r="D564">
            <v>13000</v>
          </cell>
          <cell r="F564" t="str">
            <v>successful</v>
          </cell>
          <cell r="R564" t="str">
            <v>plays</v>
          </cell>
        </row>
        <row r="565">
          <cell r="D565">
            <v>12000</v>
          </cell>
          <cell r="F565" t="str">
            <v>successful</v>
          </cell>
          <cell r="R565" t="str">
            <v>spaces</v>
          </cell>
        </row>
        <row r="566">
          <cell r="D566">
            <v>5000</v>
          </cell>
          <cell r="F566" t="str">
            <v>successful</v>
          </cell>
          <cell r="R566" t="str">
            <v>hardware</v>
          </cell>
        </row>
        <row r="567">
          <cell r="D567">
            <v>13000</v>
          </cell>
          <cell r="F567" t="str">
            <v>successful</v>
          </cell>
          <cell r="R567" t="str">
            <v>photobooks</v>
          </cell>
        </row>
        <row r="568">
          <cell r="D568">
            <v>12500</v>
          </cell>
          <cell r="F568" t="str">
            <v>successful</v>
          </cell>
          <cell r="R568" t="str">
            <v>documentary</v>
          </cell>
        </row>
        <row r="569">
          <cell r="D569">
            <v>9850</v>
          </cell>
          <cell r="F569" t="str">
            <v>successful</v>
          </cell>
          <cell r="R569" t="str">
            <v>documentary</v>
          </cell>
        </row>
        <row r="570">
          <cell r="D570">
            <v>12444</v>
          </cell>
          <cell r="F570" t="str">
            <v>successful</v>
          </cell>
          <cell r="R570" t="str">
            <v>documentary</v>
          </cell>
        </row>
        <row r="571">
          <cell r="D571">
            <v>11500</v>
          </cell>
          <cell r="F571" t="str">
            <v>canceled</v>
          </cell>
          <cell r="R571" t="str">
            <v>wearables</v>
          </cell>
        </row>
        <row r="572">
          <cell r="D572">
            <v>12000</v>
          </cell>
          <cell r="F572" t="str">
            <v>successful</v>
          </cell>
          <cell r="R572" t="str">
            <v>shorts</v>
          </cell>
        </row>
        <row r="573">
          <cell r="D573">
            <v>60000</v>
          </cell>
          <cell r="F573" t="str">
            <v>canceled</v>
          </cell>
          <cell r="R573" t="str">
            <v>web</v>
          </cell>
        </row>
        <row r="574">
          <cell r="D574">
            <v>10000</v>
          </cell>
          <cell r="F574" t="str">
            <v>successful</v>
          </cell>
          <cell r="R574" t="str">
            <v>plays</v>
          </cell>
        </row>
        <row r="575">
          <cell r="D575">
            <v>10000</v>
          </cell>
          <cell r="F575" t="str">
            <v>successful</v>
          </cell>
          <cell r="R575" t="str">
            <v>nonfiction</v>
          </cell>
        </row>
        <row r="576">
          <cell r="D576">
            <v>10000</v>
          </cell>
          <cell r="F576" t="str">
            <v>successful</v>
          </cell>
          <cell r="R576" t="str">
            <v>plays</v>
          </cell>
        </row>
        <row r="577">
          <cell r="D577">
            <v>50000</v>
          </cell>
          <cell r="F577" t="str">
            <v>failed</v>
          </cell>
          <cell r="R577" t="str">
            <v>wearables</v>
          </cell>
        </row>
        <row r="578">
          <cell r="D578">
            <v>10600</v>
          </cell>
          <cell r="F578" t="str">
            <v>successful</v>
          </cell>
          <cell r="R578" t="str">
            <v>spaces</v>
          </cell>
        </row>
        <row r="579">
          <cell r="D579">
            <v>10000</v>
          </cell>
          <cell r="F579" t="str">
            <v>successful</v>
          </cell>
          <cell r="R579" t="str">
            <v>plays</v>
          </cell>
        </row>
        <row r="580">
          <cell r="D580">
            <v>12000</v>
          </cell>
          <cell r="F580" t="str">
            <v>successful</v>
          </cell>
          <cell r="R580" t="str">
            <v>documentary</v>
          </cell>
        </row>
        <row r="581">
          <cell r="D581">
            <v>5000</v>
          </cell>
          <cell r="F581" t="str">
            <v>successful</v>
          </cell>
          <cell r="R581" t="str">
            <v>hardware</v>
          </cell>
        </row>
        <row r="582">
          <cell r="D582">
            <v>12200</v>
          </cell>
          <cell r="F582" t="str">
            <v>successful</v>
          </cell>
          <cell r="R582" t="str">
            <v>plays</v>
          </cell>
        </row>
        <row r="583">
          <cell r="D583">
            <v>12500</v>
          </cell>
          <cell r="F583" t="str">
            <v>successful</v>
          </cell>
          <cell r="R583" t="str">
            <v>rock</v>
          </cell>
        </row>
        <row r="584">
          <cell r="D584">
            <v>18000</v>
          </cell>
          <cell r="F584" t="str">
            <v>failed</v>
          </cell>
          <cell r="R584" t="str">
            <v>plays</v>
          </cell>
        </row>
        <row r="585">
          <cell r="D585">
            <v>40000</v>
          </cell>
          <cell r="F585" t="str">
            <v>canceled</v>
          </cell>
          <cell r="R585" t="str">
            <v>wearables</v>
          </cell>
        </row>
        <row r="586">
          <cell r="D586">
            <v>2500</v>
          </cell>
          <cell r="F586" t="str">
            <v>successful</v>
          </cell>
          <cell r="R586" t="str">
            <v>rock</v>
          </cell>
        </row>
        <row r="587">
          <cell r="D587">
            <v>10050</v>
          </cell>
          <cell r="F587" t="str">
            <v>successful</v>
          </cell>
          <cell r="R587" t="str">
            <v>photobooks</v>
          </cell>
        </row>
        <row r="588">
          <cell r="D588">
            <v>10000</v>
          </cell>
          <cell r="F588" t="str">
            <v>successful</v>
          </cell>
          <cell r="R588" t="str">
            <v>rock</v>
          </cell>
        </row>
        <row r="589">
          <cell r="D589">
            <v>10000</v>
          </cell>
          <cell r="F589" t="str">
            <v>successful</v>
          </cell>
          <cell r="R589" t="str">
            <v>hardware</v>
          </cell>
        </row>
        <row r="590">
          <cell r="D590">
            <v>12000</v>
          </cell>
          <cell r="F590" t="str">
            <v>successful</v>
          </cell>
          <cell r="R590" t="str">
            <v>plays</v>
          </cell>
        </row>
        <row r="591">
          <cell r="D591">
            <v>10000</v>
          </cell>
          <cell r="F591" t="str">
            <v>successful</v>
          </cell>
          <cell r="R591" t="str">
            <v>plays</v>
          </cell>
        </row>
        <row r="592">
          <cell r="D592">
            <v>5000</v>
          </cell>
          <cell r="F592" t="str">
            <v>successful</v>
          </cell>
          <cell r="R592" t="str">
            <v>spaces</v>
          </cell>
        </row>
        <row r="593">
          <cell r="D593">
            <v>12000</v>
          </cell>
          <cell r="F593" t="str">
            <v>successful</v>
          </cell>
          <cell r="R593" t="str">
            <v>plays</v>
          </cell>
        </row>
        <row r="594">
          <cell r="D594">
            <v>12000</v>
          </cell>
          <cell r="F594" t="str">
            <v>successful</v>
          </cell>
          <cell r="R594" t="str">
            <v>plays</v>
          </cell>
        </row>
        <row r="595">
          <cell r="D595">
            <v>12000</v>
          </cell>
          <cell r="F595" t="str">
            <v>successful</v>
          </cell>
          <cell r="R595" t="str">
            <v>photobooks</v>
          </cell>
        </row>
        <row r="596">
          <cell r="D596">
            <v>10000</v>
          </cell>
          <cell r="F596" t="str">
            <v>successful</v>
          </cell>
          <cell r="R596" t="str">
            <v>plays</v>
          </cell>
        </row>
        <row r="597">
          <cell r="D597">
            <v>12000</v>
          </cell>
          <cell r="F597" t="str">
            <v>successful</v>
          </cell>
          <cell r="R597" t="str">
            <v>documentary</v>
          </cell>
        </row>
        <row r="598">
          <cell r="D598">
            <v>10000</v>
          </cell>
          <cell r="F598" t="str">
            <v>successful</v>
          </cell>
          <cell r="R598" t="str">
            <v>spaces</v>
          </cell>
        </row>
        <row r="599">
          <cell r="D599">
            <v>10000</v>
          </cell>
          <cell r="F599" t="str">
            <v>successful</v>
          </cell>
          <cell r="R599" t="str">
            <v>hardware</v>
          </cell>
        </row>
        <row r="600">
          <cell r="D600">
            <v>11000</v>
          </cell>
          <cell r="F600" t="str">
            <v>successful</v>
          </cell>
          <cell r="R600" t="str">
            <v>space exploration</v>
          </cell>
        </row>
        <row r="601">
          <cell r="D601">
            <v>12000</v>
          </cell>
          <cell r="F601" t="str">
            <v>successful</v>
          </cell>
          <cell r="R601" t="str">
            <v>plays</v>
          </cell>
        </row>
        <row r="602">
          <cell r="D602">
            <v>12000</v>
          </cell>
          <cell r="F602" t="str">
            <v>successful</v>
          </cell>
          <cell r="R602" t="str">
            <v>television</v>
          </cell>
        </row>
        <row r="603">
          <cell r="D603">
            <v>10000</v>
          </cell>
          <cell r="F603" t="str">
            <v>successful</v>
          </cell>
          <cell r="R603" t="str">
            <v>metal</v>
          </cell>
        </row>
        <row r="604">
          <cell r="D604">
            <v>12000</v>
          </cell>
          <cell r="F604" t="str">
            <v>successful</v>
          </cell>
          <cell r="R604" t="str">
            <v>television</v>
          </cell>
        </row>
        <row r="605">
          <cell r="D605">
            <v>11260</v>
          </cell>
          <cell r="F605" t="str">
            <v>successful</v>
          </cell>
          <cell r="R605" t="str">
            <v>documentary</v>
          </cell>
        </row>
        <row r="606">
          <cell r="D606">
            <v>8000</v>
          </cell>
          <cell r="F606" t="str">
            <v>successful</v>
          </cell>
          <cell r="R606" t="str">
            <v>photobooks</v>
          </cell>
        </row>
        <row r="607">
          <cell r="D607">
            <v>12000</v>
          </cell>
          <cell r="F607" t="str">
            <v>successful</v>
          </cell>
          <cell r="R607" t="str">
            <v>television</v>
          </cell>
        </row>
        <row r="608">
          <cell r="D608">
            <v>12000</v>
          </cell>
          <cell r="F608" t="str">
            <v>successful</v>
          </cell>
          <cell r="R608" t="str">
            <v>plays</v>
          </cell>
        </row>
        <row r="609">
          <cell r="D609">
            <v>9665</v>
          </cell>
          <cell r="F609" t="str">
            <v>successful</v>
          </cell>
          <cell r="R609" t="str">
            <v>documentary</v>
          </cell>
        </row>
        <row r="610">
          <cell r="D610">
            <v>10000</v>
          </cell>
          <cell r="F610" t="str">
            <v>successful</v>
          </cell>
          <cell r="R610" t="str">
            <v>spaces</v>
          </cell>
        </row>
        <row r="611">
          <cell r="D611">
            <v>8500</v>
          </cell>
          <cell r="F611" t="str">
            <v>successful</v>
          </cell>
          <cell r="R611" t="str">
            <v>tabletop games</v>
          </cell>
        </row>
        <row r="612">
          <cell r="D612">
            <v>100000</v>
          </cell>
          <cell r="F612" t="str">
            <v>failed</v>
          </cell>
          <cell r="R612" t="str">
            <v>drama</v>
          </cell>
        </row>
        <row r="613">
          <cell r="D613">
            <v>30000</v>
          </cell>
          <cell r="F613" t="str">
            <v>failed</v>
          </cell>
          <cell r="R613" t="str">
            <v>photobooks</v>
          </cell>
        </row>
        <row r="614">
          <cell r="D614">
            <v>10000</v>
          </cell>
          <cell r="F614" t="str">
            <v>successful</v>
          </cell>
          <cell r="R614" t="str">
            <v>plays</v>
          </cell>
        </row>
        <row r="615">
          <cell r="D615">
            <v>30000</v>
          </cell>
          <cell r="F615" t="str">
            <v>failed</v>
          </cell>
          <cell r="R615" t="str">
            <v>wearables</v>
          </cell>
        </row>
        <row r="616">
          <cell r="D616">
            <v>10000</v>
          </cell>
          <cell r="F616" t="str">
            <v>successful</v>
          </cell>
          <cell r="R616" t="str">
            <v>rock</v>
          </cell>
        </row>
        <row r="617">
          <cell r="D617">
            <v>8000</v>
          </cell>
          <cell r="F617" t="str">
            <v>successful</v>
          </cell>
          <cell r="R617" t="str">
            <v>wearables</v>
          </cell>
        </row>
        <row r="618">
          <cell r="D618">
            <v>11737</v>
          </cell>
          <cell r="F618" t="str">
            <v>successful</v>
          </cell>
          <cell r="R618" t="str">
            <v>plays</v>
          </cell>
        </row>
        <row r="619">
          <cell r="D619">
            <v>5000</v>
          </cell>
          <cell r="F619" t="str">
            <v>successful</v>
          </cell>
          <cell r="R619" t="str">
            <v>hardware</v>
          </cell>
        </row>
        <row r="620">
          <cell r="D620">
            <v>1000</v>
          </cell>
          <cell r="F620" t="str">
            <v>successful</v>
          </cell>
          <cell r="R620" t="str">
            <v>tabletop games</v>
          </cell>
        </row>
        <row r="621">
          <cell r="D621">
            <v>10000</v>
          </cell>
          <cell r="F621" t="str">
            <v>successful</v>
          </cell>
          <cell r="R621" t="str">
            <v>electronic music</v>
          </cell>
        </row>
        <row r="622">
          <cell r="D622">
            <v>150000</v>
          </cell>
          <cell r="F622" t="str">
            <v>failed</v>
          </cell>
          <cell r="R622" t="str">
            <v>wearables</v>
          </cell>
        </row>
        <row r="623">
          <cell r="D623">
            <v>10000</v>
          </cell>
          <cell r="F623" t="str">
            <v>successful</v>
          </cell>
          <cell r="R623" t="str">
            <v>documentary</v>
          </cell>
        </row>
        <row r="624">
          <cell r="D624">
            <v>7500</v>
          </cell>
          <cell r="F624" t="str">
            <v>successful</v>
          </cell>
          <cell r="R624" t="str">
            <v>rock</v>
          </cell>
        </row>
        <row r="625">
          <cell r="D625">
            <v>8500</v>
          </cell>
          <cell r="F625" t="str">
            <v>successful</v>
          </cell>
          <cell r="R625" t="str">
            <v>television</v>
          </cell>
        </row>
        <row r="626">
          <cell r="D626">
            <v>10000</v>
          </cell>
          <cell r="F626" t="str">
            <v>successful</v>
          </cell>
          <cell r="R626" t="str">
            <v>television</v>
          </cell>
        </row>
        <row r="627">
          <cell r="D627">
            <v>28000</v>
          </cell>
          <cell r="F627" t="str">
            <v>failed</v>
          </cell>
          <cell r="R627" t="str">
            <v>photobooks</v>
          </cell>
        </row>
        <row r="628">
          <cell r="D628">
            <v>10000</v>
          </cell>
          <cell r="F628" t="str">
            <v>successful</v>
          </cell>
          <cell r="R628" t="str">
            <v>hardware</v>
          </cell>
        </row>
        <row r="629">
          <cell r="D629">
            <v>8000</v>
          </cell>
          <cell r="F629" t="str">
            <v>successful</v>
          </cell>
          <cell r="R629" t="str">
            <v>small batch</v>
          </cell>
        </row>
        <row r="630">
          <cell r="D630">
            <v>10000</v>
          </cell>
          <cell r="F630" t="str">
            <v>successful</v>
          </cell>
          <cell r="R630" t="str">
            <v>small batch</v>
          </cell>
        </row>
        <row r="631">
          <cell r="D631">
            <v>7500</v>
          </cell>
          <cell r="F631" t="str">
            <v>successful</v>
          </cell>
          <cell r="R631" t="str">
            <v>plays</v>
          </cell>
        </row>
        <row r="632">
          <cell r="D632">
            <v>11500</v>
          </cell>
          <cell r="F632" t="str">
            <v>successful</v>
          </cell>
          <cell r="R632" t="str">
            <v>space exploration</v>
          </cell>
        </row>
        <row r="633">
          <cell r="D633">
            <v>10000</v>
          </cell>
          <cell r="F633" t="str">
            <v>successful</v>
          </cell>
          <cell r="R633" t="str">
            <v>rock</v>
          </cell>
        </row>
        <row r="634">
          <cell r="D634">
            <v>200000</v>
          </cell>
          <cell r="F634" t="str">
            <v>canceled</v>
          </cell>
          <cell r="R634" t="str">
            <v>wearables</v>
          </cell>
        </row>
        <row r="635">
          <cell r="D635">
            <v>10000</v>
          </cell>
          <cell r="F635" t="str">
            <v>successful</v>
          </cell>
          <cell r="R635" t="str">
            <v>plays</v>
          </cell>
        </row>
        <row r="636">
          <cell r="D636">
            <v>225000</v>
          </cell>
          <cell r="F636" t="str">
            <v>failed</v>
          </cell>
          <cell r="R636" t="str">
            <v>spaces</v>
          </cell>
        </row>
        <row r="637">
          <cell r="D637">
            <v>8500</v>
          </cell>
          <cell r="F637" t="str">
            <v>successful</v>
          </cell>
          <cell r="R637" t="str">
            <v>tabletop games</v>
          </cell>
        </row>
        <row r="638">
          <cell r="D638">
            <v>10000</v>
          </cell>
          <cell r="F638" t="str">
            <v>successful</v>
          </cell>
          <cell r="R638" t="str">
            <v>rock</v>
          </cell>
        </row>
        <row r="639">
          <cell r="D639">
            <v>7777</v>
          </cell>
          <cell r="F639" t="str">
            <v>successful</v>
          </cell>
          <cell r="R639" t="str">
            <v>indie rock</v>
          </cell>
        </row>
        <row r="640">
          <cell r="D640">
            <v>10000</v>
          </cell>
          <cell r="F640" t="str">
            <v>successful</v>
          </cell>
          <cell r="R640" t="str">
            <v>plays</v>
          </cell>
        </row>
        <row r="641">
          <cell r="D641">
            <v>9000</v>
          </cell>
          <cell r="F641" t="str">
            <v>successful</v>
          </cell>
          <cell r="R641" t="str">
            <v>rock</v>
          </cell>
        </row>
        <row r="642">
          <cell r="D642">
            <v>3600</v>
          </cell>
          <cell r="F642" t="str">
            <v>successful</v>
          </cell>
          <cell r="R642" t="str">
            <v>nonfiction</v>
          </cell>
        </row>
        <row r="643">
          <cell r="D643">
            <v>9500</v>
          </cell>
          <cell r="F643" t="str">
            <v>successful</v>
          </cell>
          <cell r="R643" t="str">
            <v>plays</v>
          </cell>
        </row>
        <row r="644">
          <cell r="D644">
            <v>3950</v>
          </cell>
          <cell r="F644" t="str">
            <v>successful</v>
          </cell>
          <cell r="R644" t="str">
            <v>tabletop games</v>
          </cell>
        </row>
        <row r="645">
          <cell r="D645">
            <v>10000</v>
          </cell>
          <cell r="F645" t="str">
            <v>successful</v>
          </cell>
          <cell r="R645" t="str">
            <v>documentary</v>
          </cell>
        </row>
        <row r="646">
          <cell r="D646">
            <v>7500</v>
          </cell>
          <cell r="F646" t="str">
            <v>successful</v>
          </cell>
          <cell r="R646" t="str">
            <v>hardware</v>
          </cell>
        </row>
        <row r="647">
          <cell r="D647">
            <v>10000</v>
          </cell>
          <cell r="F647" t="str">
            <v>successful</v>
          </cell>
          <cell r="R647" t="str">
            <v>documentary</v>
          </cell>
        </row>
        <row r="648">
          <cell r="D648">
            <v>1333666</v>
          </cell>
          <cell r="F648" t="str">
            <v>failed</v>
          </cell>
          <cell r="R648" t="str">
            <v>spaces</v>
          </cell>
        </row>
        <row r="649">
          <cell r="D649">
            <v>4000</v>
          </cell>
          <cell r="F649" t="str">
            <v>successful</v>
          </cell>
          <cell r="R649" t="str">
            <v>photobooks</v>
          </cell>
        </row>
        <row r="650">
          <cell r="D650">
            <v>10000</v>
          </cell>
          <cell r="F650" t="str">
            <v>successful</v>
          </cell>
          <cell r="R650" t="str">
            <v>electronic music</v>
          </cell>
        </row>
        <row r="651">
          <cell r="D651">
            <v>10000</v>
          </cell>
          <cell r="F651" t="str">
            <v>successful</v>
          </cell>
          <cell r="R651" t="str">
            <v>rock</v>
          </cell>
        </row>
        <row r="652">
          <cell r="D652">
            <v>10000</v>
          </cell>
          <cell r="F652" t="str">
            <v>successful</v>
          </cell>
          <cell r="R652" t="str">
            <v>plays</v>
          </cell>
        </row>
        <row r="653">
          <cell r="D653">
            <v>10000</v>
          </cell>
          <cell r="F653" t="str">
            <v>successful</v>
          </cell>
          <cell r="R653" t="str">
            <v>shorts</v>
          </cell>
        </row>
        <row r="654">
          <cell r="D654">
            <v>8600</v>
          </cell>
          <cell r="F654" t="str">
            <v>successful</v>
          </cell>
          <cell r="R654" t="str">
            <v>television</v>
          </cell>
        </row>
        <row r="655">
          <cell r="D655">
            <v>10000</v>
          </cell>
          <cell r="F655" t="str">
            <v>successful</v>
          </cell>
          <cell r="R655" t="str">
            <v>indie rock</v>
          </cell>
        </row>
        <row r="656">
          <cell r="D656">
            <v>10000</v>
          </cell>
          <cell r="F656" t="str">
            <v>successful</v>
          </cell>
          <cell r="R656" t="str">
            <v>plays</v>
          </cell>
        </row>
        <row r="657">
          <cell r="D657">
            <v>10500</v>
          </cell>
          <cell r="F657" t="str">
            <v>successful</v>
          </cell>
          <cell r="R657" t="str">
            <v>plays</v>
          </cell>
        </row>
        <row r="658">
          <cell r="D658">
            <v>40000</v>
          </cell>
          <cell r="F658" t="str">
            <v>failed</v>
          </cell>
          <cell r="R658" t="str">
            <v>makerspaces</v>
          </cell>
        </row>
        <row r="659">
          <cell r="D659">
            <v>750</v>
          </cell>
          <cell r="F659" t="str">
            <v>successful</v>
          </cell>
          <cell r="R659" t="str">
            <v>hardware</v>
          </cell>
        </row>
        <row r="660">
          <cell r="D660">
            <v>10000</v>
          </cell>
          <cell r="F660" t="str">
            <v>successful</v>
          </cell>
          <cell r="R660" t="str">
            <v>pop</v>
          </cell>
        </row>
        <row r="661">
          <cell r="D661">
            <v>28000</v>
          </cell>
          <cell r="F661" t="str">
            <v>failed</v>
          </cell>
          <cell r="R661" t="str">
            <v>photobooks</v>
          </cell>
        </row>
        <row r="662">
          <cell r="D662">
            <v>2000</v>
          </cell>
          <cell r="F662" t="str">
            <v>successful</v>
          </cell>
          <cell r="R662" t="str">
            <v>tabletop games</v>
          </cell>
        </row>
        <row r="663">
          <cell r="D663">
            <v>50000</v>
          </cell>
          <cell r="F663" t="str">
            <v>failed</v>
          </cell>
          <cell r="R663" t="str">
            <v>wearables</v>
          </cell>
        </row>
        <row r="664">
          <cell r="D664">
            <v>10000</v>
          </cell>
          <cell r="F664" t="str">
            <v>successful</v>
          </cell>
          <cell r="R664" t="str">
            <v>documentary</v>
          </cell>
        </row>
        <row r="665">
          <cell r="D665">
            <v>6000</v>
          </cell>
          <cell r="F665" t="str">
            <v>successful</v>
          </cell>
          <cell r="R665" t="str">
            <v>tabletop games</v>
          </cell>
        </row>
        <row r="666">
          <cell r="D666">
            <v>10000</v>
          </cell>
          <cell r="F666" t="str">
            <v>successful</v>
          </cell>
          <cell r="R666" t="str">
            <v>small batch</v>
          </cell>
        </row>
        <row r="667">
          <cell r="D667">
            <v>50000</v>
          </cell>
          <cell r="F667" t="str">
            <v>failed</v>
          </cell>
          <cell r="R667" t="str">
            <v>plays</v>
          </cell>
        </row>
        <row r="668">
          <cell r="D668">
            <v>10000</v>
          </cell>
          <cell r="F668" t="str">
            <v>successful</v>
          </cell>
          <cell r="R668" t="str">
            <v>electronic music</v>
          </cell>
        </row>
        <row r="669">
          <cell r="D669">
            <v>10500</v>
          </cell>
          <cell r="F669" t="str">
            <v>successful</v>
          </cell>
          <cell r="R669" t="str">
            <v>space exploration</v>
          </cell>
        </row>
        <row r="670">
          <cell r="D670">
            <v>8500</v>
          </cell>
          <cell r="F670" t="str">
            <v>successful</v>
          </cell>
          <cell r="R670" t="str">
            <v>tabletop games</v>
          </cell>
        </row>
        <row r="671">
          <cell r="D671">
            <v>10000</v>
          </cell>
          <cell r="F671" t="str">
            <v>successful</v>
          </cell>
          <cell r="R671" t="str">
            <v>plays</v>
          </cell>
        </row>
        <row r="672">
          <cell r="D672">
            <v>2500</v>
          </cell>
          <cell r="F672" t="str">
            <v>successful</v>
          </cell>
          <cell r="R672" t="str">
            <v>small batch</v>
          </cell>
        </row>
        <row r="673">
          <cell r="D673">
            <v>5000</v>
          </cell>
          <cell r="F673" t="str">
            <v>successful</v>
          </cell>
          <cell r="R673" t="str">
            <v>wearables</v>
          </cell>
        </row>
        <row r="674">
          <cell r="D674">
            <v>8500</v>
          </cell>
          <cell r="F674" t="str">
            <v>successful</v>
          </cell>
          <cell r="R674" t="str">
            <v>nonfiction</v>
          </cell>
        </row>
        <row r="675">
          <cell r="D675">
            <v>10000</v>
          </cell>
          <cell r="F675" t="str">
            <v>successful</v>
          </cell>
          <cell r="R675" t="str">
            <v>documentary</v>
          </cell>
        </row>
        <row r="676">
          <cell r="D676">
            <v>4000</v>
          </cell>
          <cell r="F676" t="str">
            <v>successful</v>
          </cell>
          <cell r="R676" t="str">
            <v>rock</v>
          </cell>
        </row>
        <row r="677">
          <cell r="D677">
            <v>10000</v>
          </cell>
          <cell r="F677" t="str">
            <v>successful</v>
          </cell>
          <cell r="R677" t="str">
            <v>plays</v>
          </cell>
        </row>
        <row r="678">
          <cell r="D678">
            <v>10000</v>
          </cell>
          <cell r="F678" t="str">
            <v>successful</v>
          </cell>
          <cell r="R678" t="str">
            <v>nonfiction</v>
          </cell>
        </row>
        <row r="679">
          <cell r="D679">
            <v>10000</v>
          </cell>
          <cell r="F679" t="str">
            <v>successful</v>
          </cell>
          <cell r="R679" t="str">
            <v>indie rock</v>
          </cell>
        </row>
        <row r="680">
          <cell r="D680">
            <v>10000</v>
          </cell>
          <cell r="F680" t="str">
            <v>successful</v>
          </cell>
          <cell r="R680" t="str">
            <v>plays</v>
          </cell>
        </row>
        <row r="681">
          <cell r="D681">
            <v>3000</v>
          </cell>
          <cell r="F681" t="str">
            <v>successful</v>
          </cell>
          <cell r="R681" t="str">
            <v>electronic music</v>
          </cell>
        </row>
        <row r="682">
          <cell r="D682">
            <v>10000</v>
          </cell>
          <cell r="F682" t="str">
            <v>successful</v>
          </cell>
          <cell r="R682" t="str">
            <v>documentary</v>
          </cell>
        </row>
        <row r="683">
          <cell r="D683">
            <v>10500</v>
          </cell>
          <cell r="F683" t="str">
            <v>successful</v>
          </cell>
          <cell r="R683" t="str">
            <v>documentary</v>
          </cell>
        </row>
        <row r="684">
          <cell r="D684">
            <v>10000</v>
          </cell>
          <cell r="F684" t="str">
            <v>successful</v>
          </cell>
          <cell r="R684" t="str">
            <v>rock</v>
          </cell>
        </row>
        <row r="685">
          <cell r="D685">
            <v>10000</v>
          </cell>
          <cell r="F685" t="str">
            <v>successful</v>
          </cell>
          <cell r="R685" t="str">
            <v>plays</v>
          </cell>
        </row>
        <row r="686">
          <cell r="D686">
            <v>7000</v>
          </cell>
          <cell r="F686" t="str">
            <v>successful</v>
          </cell>
          <cell r="R686" t="str">
            <v>rock</v>
          </cell>
        </row>
        <row r="687">
          <cell r="D687">
            <v>8000</v>
          </cell>
          <cell r="F687" t="str">
            <v>successful</v>
          </cell>
          <cell r="R687" t="str">
            <v>hardware</v>
          </cell>
        </row>
        <row r="688">
          <cell r="D688">
            <v>10000</v>
          </cell>
          <cell r="F688" t="str">
            <v>successful</v>
          </cell>
          <cell r="R688" t="str">
            <v>rock</v>
          </cell>
        </row>
        <row r="689">
          <cell r="D689">
            <v>10000</v>
          </cell>
          <cell r="F689" t="str">
            <v>successful</v>
          </cell>
          <cell r="R689" t="str">
            <v>television</v>
          </cell>
        </row>
        <row r="690">
          <cell r="D690">
            <v>10000</v>
          </cell>
          <cell r="F690" t="str">
            <v>successful</v>
          </cell>
          <cell r="R690" t="str">
            <v>spaces</v>
          </cell>
        </row>
        <row r="691">
          <cell r="D691">
            <v>6000</v>
          </cell>
          <cell r="F691" t="str">
            <v>successful</v>
          </cell>
          <cell r="R691" t="str">
            <v>indie rock</v>
          </cell>
        </row>
        <row r="692">
          <cell r="D692">
            <v>10000</v>
          </cell>
          <cell r="F692" t="str">
            <v>successful</v>
          </cell>
          <cell r="R692" t="str">
            <v>plays</v>
          </cell>
        </row>
        <row r="693">
          <cell r="D693">
            <v>10000</v>
          </cell>
          <cell r="F693" t="str">
            <v>successful</v>
          </cell>
          <cell r="R693" t="str">
            <v>documentary</v>
          </cell>
        </row>
        <row r="694">
          <cell r="D694">
            <v>10000</v>
          </cell>
          <cell r="F694" t="str">
            <v>successful</v>
          </cell>
          <cell r="R694" t="str">
            <v>documentary</v>
          </cell>
        </row>
        <row r="695">
          <cell r="D695">
            <v>10000</v>
          </cell>
          <cell r="F695" t="str">
            <v>successful</v>
          </cell>
          <cell r="R695" t="str">
            <v>plays</v>
          </cell>
        </row>
        <row r="696">
          <cell r="D696">
            <v>10000</v>
          </cell>
          <cell r="F696" t="str">
            <v>successful</v>
          </cell>
          <cell r="R696" t="str">
            <v>plays</v>
          </cell>
        </row>
        <row r="697">
          <cell r="D697">
            <v>10000</v>
          </cell>
          <cell r="F697" t="str">
            <v>successful</v>
          </cell>
          <cell r="R697" t="str">
            <v>television</v>
          </cell>
        </row>
        <row r="698">
          <cell r="D698">
            <v>10000</v>
          </cell>
          <cell r="F698" t="str">
            <v>successful</v>
          </cell>
          <cell r="R698" t="str">
            <v>photobooks</v>
          </cell>
        </row>
        <row r="699">
          <cell r="D699">
            <v>10000</v>
          </cell>
          <cell r="F699" t="str">
            <v>successful</v>
          </cell>
          <cell r="R699" t="str">
            <v>musical</v>
          </cell>
        </row>
        <row r="700">
          <cell r="D700">
            <v>10000</v>
          </cell>
          <cell r="F700" t="str">
            <v>successful</v>
          </cell>
          <cell r="R700" t="str">
            <v>rock</v>
          </cell>
        </row>
        <row r="701">
          <cell r="D701">
            <v>10000</v>
          </cell>
          <cell r="F701" t="str">
            <v>successful</v>
          </cell>
          <cell r="R701" t="str">
            <v>plays</v>
          </cell>
        </row>
        <row r="702">
          <cell r="D702">
            <v>7000</v>
          </cell>
          <cell r="F702" t="str">
            <v>successful</v>
          </cell>
          <cell r="R702" t="str">
            <v>rock</v>
          </cell>
        </row>
        <row r="703">
          <cell r="D703">
            <v>5000</v>
          </cell>
          <cell r="F703" t="str">
            <v>successful</v>
          </cell>
          <cell r="R703" t="str">
            <v>nonfiction</v>
          </cell>
        </row>
        <row r="704">
          <cell r="D704">
            <v>8000</v>
          </cell>
          <cell r="F704" t="str">
            <v>successful</v>
          </cell>
          <cell r="R704" t="str">
            <v>indie rock</v>
          </cell>
        </row>
        <row r="705">
          <cell r="D705">
            <v>7500</v>
          </cell>
          <cell r="F705" t="str">
            <v>successful</v>
          </cell>
          <cell r="R705" t="str">
            <v>indie rock</v>
          </cell>
        </row>
        <row r="706">
          <cell r="D706">
            <v>10000</v>
          </cell>
          <cell r="F706" t="str">
            <v>successful</v>
          </cell>
          <cell r="R706" t="str">
            <v>plays</v>
          </cell>
        </row>
        <row r="707">
          <cell r="D707">
            <v>10000</v>
          </cell>
          <cell r="F707" t="str">
            <v>successful</v>
          </cell>
          <cell r="R707" t="str">
            <v>plays</v>
          </cell>
        </row>
        <row r="708">
          <cell r="D708">
            <v>10000</v>
          </cell>
          <cell r="F708" t="str">
            <v>successful</v>
          </cell>
          <cell r="R708" t="str">
            <v>rock</v>
          </cell>
        </row>
        <row r="709">
          <cell r="D709">
            <v>10000</v>
          </cell>
          <cell r="F709" t="str">
            <v>successful</v>
          </cell>
          <cell r="R709" t="str">
            <v>plays</v>
          </cell>
        </row>
        <row r="710">
          <cell r="D710">
            <v>10000</v>
          </cell>
          <cell r="F710" t="str">
            <v>successful</v>
          </cell>
          <cell r="R710" t="str">
            <v>documentary</v>
          </cell>
        </row>
        <row r="711">
          <cell r="D711">
            <v>10000</v>
          </cell>
          <cell r="F711" t="str">
            <v>successful</v>
          </cell>
          <cell r="R711" t="str">
            <v>plays</v>
          </cell>
        </row>
        <row r="712">
          <cell r="D712">
            <v>10000</v>
          </cell>
          <cell r="F712" t="str">
            <v>successful</v>
          </cell>
          <cell r="R712" t="str">
            <v>television</v>
          </cell>
        </row>
        <row r="713">
          <cell r="D713">
            <v>10000</v>
          </cell>
          <cell r="F713" t="str">
            <v>successful</v>
          </cell>
          <cell r="R713" t="str">
            <v>musical</v>
          </cell>
        </row>
        <row r="714">
          <cell r="D714">
            <v>10000</v>
          </cell>
          <cell r="F714" t="str">
            <v>successful</v>
          </cell>
          <cell r="R714" t="str">
            <v>spaces</v>
          </cell>
        </row>
        <row r="715">
          <cell r="D715">
            <v>10000</v>
          </cell>
          <cell r="F715" t="str">
            <v>successful</v>
          </cell>
          <cell r="R715" t="str">
            <v>plays</v>
          </cell>
        </row>
        <row r="716">
          <cell r="D716">
            <v>5000</v>
          </cell>
          <cell r="F716" t="str">
            <v>successful</v>
          </cell>
          <cell r="R716" t="str">
            <v>pop</v>
          </cell>
        </row>
        <row r="717">
          <cell r="D717">
            <v>5000</v>
          </cell>
          <cell r="F717" t="str">
            <v>successful</v>
          </cell>
          <cell r="R717" t="str">
            <v>photobooks</v>
          </cell>
        </row>
        <row r="718">
          <cell r="D718">
            <v>6500</v>
          </cell>
          <cell r="F718" t="str">
            <v>successful</v>
          </cell>
          <cell r="R718" t="str">
            <v>rock</v>
          </cell>
        </row>
        <row r="719">
          <cell r="D719">
            <v>3000</v>
          </cell>
          <cell r="F719" t="str">
            <v>successful</v>
          </cell>
          <cell r="R719" t="str">
            <v>plays</v>
          </cell>
        </row>
        <row r="720">
          <cell r="D720">
            <v>10000</v>
          </cell>
          <cell r="F720" t="str">
            <v>successful</v>
          </cell>
          <cell r="R720" t="str">
            <v>plays</v>
          </cell>
        </row>
        <row r="721">
          <cell r="D721">
            <v>10000</v>
          </cell>
          <cell r="F721" t="str">
            <v>successful</v>
          </cell>
          <cell r="R721" t="str">
            <v>documentary</v>
          </cell>
        </row>
        <row r="722">
          <cell r="D722">
            <v>6000</v>
          </cell>
          <cell r="F722" t="str">
            <v>successful</v>
          </cell>
          <cell r="R722" t="str">
            <v>hardware</v>
          </cell>
        </row>
        <row r="723">
          <cell r="D723">
            <v>30000</v>
          </cell>
          <cell r="F723" t="str">
            <v>live</v>
          </cell>
          <cell r="R723" t="str">
            <v>faith</v>
          </cell>
        </row>
        <row r="724">
          <cell r="D724">
            <v>10000</v>
          </cell>
          <cell r="F724" t="str">
            <v>successful</v>
          </cell>
          <cell r="R724" t="str">
            <v>plays</v>
          </cell>
        </row>
        <row r="725">
          <cell r="D725">
            <v>10000</v>
          </cell>
          <cell r="F725" t="str">
            <v>successful</v>
          </cell>
          <cell r="R725" t="str">
            <v>plays</v>
          </cell>
        </row>
        <row r="726">
          <cell r="D726">
            <v>10000</v>
          </cell>
          <cell r="F726" t="str">
            <v>successful</v>
          </cell>
          <cell r="R726" t="str">
            <v>plays</v>
          </cell>
        </row>
        <row r="727">
          <cell r="D727">
            <v>10000</v>
          </cell>
          <cell r="F727" t="str">
            <v>successful</v>
          </cell>
          <cell r="R727" t="str">
            <v>plays</v>
          </cell>
        </row>
        <row r="728">
          <cell r="D728">
            <v>10000</v>
          </cell>
          <cell r="F728" t="str">
            <v>successful</v>
          </cell>
          <cell r="R728" t="str">
            <v>classical music</v>
          </cell>
        </row>
        <row r="729">
          <cell r="D729">
            <v>5000</v>
          </cell>
          <cell r="F729" t="str">
            <v>successful</v>
          </cell>
          <cell r="R729" t="str">
            <v>rock</v>
          </cell>
        </row>
        <row r="730">
          <cell r="D730">
            <v>8200</v>
          </cell>
          <cell r="F730" t="str">
            <v>successful</v>
          </cell>
          <cell r="R730" t="str">
            <v>nonfiction</v>
          </cell>
        </row>
        <row r="731">
          <cell r="D731">
            <v>10000</v>
          </cell>
          <cell r="F731" t="str">
            <v>successful</v>
          </cell>
          <cell r="R731" t="str">
            <v>rock</v>
          </cell>
        </row>
        <row r="732">
          <cell r="D732">
            <v>10000</v>
          </cell>
          <cell r="F732" t="str">
            <v>successful</v>
          </cell>
          <cell r="R732" t="str">
            <v>spaces</v>
          </cell>
        </row>
        <row r="733">
          <cell r="D733">
            <v>25000</v>
          </cell>
          <cell r="F733" t="str">
            <v>failed</v>
          </cell>
          <cell r="R733" t="str">
            <v>mobile games</v>
          </cell>
        </row>
        <row r="734">
          <cell r="D734">
            <v>8000</v>
          </cell>
          <cell r="F734" t="str">
            <v>successful</v>
          </cell>
          <cell r="R734" t="str">
            <v>hardware</v>
          </cell>
        </row>
        <row r="735">
          <cell r="D735">
            <v>8500</v>
          </cell>
          <cell r="F735" t="str">
            <v>successful</v>
          </cell>
          <cell r="R735" t="str">
            <v>plays</v>
          </cell>
        </row>
        <row r="736">
          <cell r="D736">
            <v>7500</v>
          </cell>
          <cell r="F736" t="str">
            <v>successful</v>
          </cell>
          <cell r="R736" t="str">
            <v>documentary</v>
          </cell>
        </row>
        <row r="737">
          <cell r="D737">
            <v>9500</v>
          </cell>
          <cell r="F737" t="str">
            <v>successful</v>
          </cell>
          <cell r="R737" t="str">
            <v>radio &amp; podcasts</v>
          </cell>
        </row>
        <row r="738">
          <cell r="D738">
            <v>9000</v>
          </cell>
          <cell r="F738" t="str">
            <v>successful</v>
          </cell>
          <cell r="R738" t="str">
            <v>photobooks</v>
          </cell>
        </row>
        <row r="739">
          <cell r="D739">
            <v>9500</v>
          </cell>
          <cell r="F739" t="str">
            <v>successful</v>
          </cell>
          <cell r="R739" t="str">
            <v>rock</v>
          </cell>
        </row>
        <row r="740">
          <cell r="D740">
            <v>9500</v>
          </cell>
          <cell r="F740" t="str">
            <v>successful</v>
          </cell>
          <cell r="R740" t="str">
            <v>plays</v>
          </cell>
        </row>
        <row r="741">
          <cell r="D741">
            <v>9500</v>
          </cell>
          <cell r="F741" t="str">
            <v>successful</v>
          </cell>
          <cell r="R741" t="str">
            <v>plays</v>
          </cell>
        </row>
        <row r="742">
          <cell r="D742">
            <v>6000</v>
          </cell>
          <cell r="F742" t="str">
            <v>successful</v>
          </cell>
          <cell r="R742" t="str">
            <v>nonfiction</v>
          </cell>
        </row>
        <row r="743">
          <cell r="D743">
            <v>7500</v>
          </cell>
          <cell r="F743" t="str">
            <v>successful</v>
          </cell>
          <cell r="R743" t="str">
            <v>rock</v>
          </cell>
        </row>
        <row r="744">
          <cell r="D744">
            <v>40000</v>
          </cell>
          <cell r="F744" t="str">
            <v>failed</v>
          </cell>
          <cell r="R744" t="str">
            <v>photobooks</v>
          </cell>
        </row>
        <row r="745">
          <cell r="D745">
            <v>46260</v>
          </cell>
          <cell r="F745" t="str">
            <v>failed</v>
          </cell>
          <cell r="R745" t="str">
            <v>photobooks</v>
          </cell>
        </row>
        <row r="746">
          <cell r="D746">
            <v>9000</v>
          </cell>
          <cell r="F746" t="str">
            <v>successful</v>
          </cell>
          <cell r="R746" t="str">
            <v>photobooks</v>
          </cell>
        </row>
        <row r="747">
          <cell r="D747">
            <v>5000</v>
          </cell>
          <cell r="F747" t="str">
            <v>successful</v>
          </cell>
          <cell r="R747" t="str">
            <v>plays</v>
          </cell>
        </row>
        <row r="748">
          <cell r="D748">
            <v>18000</v>
          </cell>
          <cell r="F748" t="str">
            <v>failed</v>
          </cell>
          <cell r="R748" t="str">
            <v>photobooks</v>
          </cell>
        </row>
        <row r="749">
          <cell r="D749">
            <v>8500</v>
          </cell>
          <cell r="F749" t="str">
            <v>successful</v>
          </cell>
          <cell r="R749" t="str">
            <v>photobooks</v>
          </cell>
        </row>
        <row r="750">
          <cell r="D750">
            <v>7500</v>
          </cell>
          <cell r="F750" t="str">
            <v>successful</v>
          </cell>
          <cell r="R750" t="str">
            <v>documentary</v>
          </cell>
        </row>
        <row r="751">
          <cell r="D751">
            <v>9000</v>
          </cell>
          <cell r="F751" t="str">
            <v>successful</v>
          </cell>
          <cell r="R751" t="str">
            <v>indie rock</v>
          </cell>
        </row>
        <row r="752">
          <cell r="D752">
            <v>3700</v>
          </cell>
          <cell r="F752" t="str">
            <v>successful</v>
          </cell>
          <cell r="R752" t="str">
            <v>rock</v>
          </cell>
        </row>
        <row r="753">
          <cell r="D753">
            <v>9000</v>
          </cell>
          <cell r="F753" t="str">
            <v>successful</v>
          </cell>
          <cell r="R753" t="str">
            <v>photobooks</v>
          </cell>
        </row>
        <row r="754">
          <cell r="D754">
            <v>1</v>
          </cell>
          <cell r="F754" t="str">
            <v>successful</v>
          </cell>
          <cell r="R754" t="str">
            <v>tabletop games</v>
          </cell>
        </row>
        <row r="755">
          <cell r="D755">
            <v>9072</v>
          </cell>
          <cell r="F755" t="str">
            <v>successful</v>
          </cell>
          <cell r="R755" t="str">
            <v>indie rock</v>
          </cell>
        </row>
        <row r="756">
          <cell r="D756">
            <v>5000</v>
          </cell>
          <cell r="F756" t="str">
            <v>successful</v>
          </cell>
          <cell r="R756" t="str">
            <v>documentary</v>
          </cell>
        </row>
        <row r="757">
          <cell r="D757">
            <v>8000</v>
          </cell>
          <cell r="F757" t="str">
            <v>successful</v>
          </cell>
          <cell r="R757" t="str">
            <v>indie rock</v>
          </cell>
        </row>
        <row r="758">
          <cell r="D758">
            <v>8300</v>
          </cell>
          <cell r="F758" t="str">
            <v>successful</v>
          </cell>
          <cell r="R758" t="str">
            <v>spaces</v>
          </cell>
        </row>
        <row r="759">
          <cell r="D759">
            <v>9000</v>
          </cell>
          <cell r="F759" t="str">
            <v>successful</v>
          </cell>
          <cell r="R759" t="str">
            <v>rock</v>
          </cell>
        </row>
        <row r="760">
          <cell r="D760">
            <v>8000</v>
          </cell>
          <cell r="F760" t="str">
            <v>successful</v>
          </cell>
          <cell r="R760" t="str">
            <v>rock</v>
          </cell>
        </row>
        <row r="761">
          <cell r="D761">
            <v>9000</v>
          </cell>
          <cell r="F761" t="str">
            <v>successful</v>
          </cell>
          <cell r="R761" t="str">
            <v>plays</v>
          </cell>
        </row>
        <row r="762">
          <cell r="D762">
            <v>3500</v>
          </cell>
          <cell r="F762" t="str">
            <v>successful</v>
          </cell>
          <cell r="R762" t="str">
            <v>photobooks</v>
          </cell>
        </row>
        <row r="763">
          <cell r="D763">
            <v>8750</v>
          </cell>
          <cell r="F763" t="str">
            <v>successful</v>
          </cell>
          <cell r="R763" t="str">
            <v>photobooks</v>
          </cell>
        </row>
        <row r="764">
          <cell r="D764">
            <v>9000</v>
          </cell>
          <cell r="F764" t="str">
            <v>successful</v>
          </cell>
          <cell r="R764" t="str">
            <v>television</v>
          </cell>
        </row>
        <row r="765">
          <cell r="D765">
            <v>8925</v>
          </cell>
          <cell r="F765" t="str">
            <v>successful</v>
          </cell>
          <cell r="R765" t="str">
            <v>documentary</v>
          </cell>
        </row>
        <row r="766">
          <cell r="D766">
            <v>2500</v>
          </cell>
          <cell r="F766" t="str">
            <v>successful</v>
          </cell>
          <cell r="R766" t="str">
            <v>hardware</v>
          </cell>
        </row>
        <row r="767">
          <cell r="D767">
            <v>8000</v>
          </cell>
          <cell r="F767" t="str">
            <v>successful</v>
          </cell>
          <cell r="R767" t="str">
            <v>tabletop games</v>
          </cell>
        </row>
        <row r="768">
          <cell r="D768">
            <v>8000</v>
          </cell>
          <cell r="F768" t="str">
            <v>successful</v>
          </cell>
          <cell r="R768" t="str">
            <v>documentary</v>
          </cell>
        </row>
        <row r="769">
          <cell r="D769">
            <v>40000</v>
          </cell>
          <cell r="F769" t="str">
            <v>failed</v>
          </cell>
          <cell r="R769" t="str">
            <v>wearables</v>
          </cell>
        </row>
        <row r="770">
          <cell r="D770">
            <v>8000</v>
          </cell>
          <cell r="F770" t="str">
            <v>successful</v>
          </cell>
          <cell r="R770" t="str">
            <v>rock</v>
          </cell>
        </row>
        <row r="771">
          <cell r="D771">
            <v>57000</v>
          </cell>
          <cell r="F771" t="str">
            <v>failed</v>
          </cell>
          <cell r="R771" t="str">
            <v>wearables</v>
          </cell>
        </row>
        <row r="772">
          <cell r="D772">
            <v>50000</v>
          </cell>
          <cell r="F772" t="str">
            <v>failed</v>
          </cell>
          <cell r="R772" t="str">
            <v>drama</v>
          </cell>
        </row>
        <row r="773">
          <cell r="D773">
            <v>1800</v>
          </cell>
          <cell r="F773" t="str">
            <v>successful</v>
          </cell>
          <cell r="R773" t="str">
            <v>tabletop games</v>
          </cell>
        </row>
        <row r="774">
          <cell r="D774">
            <v>5000</v>
          </cell>
          <cell r="F774" t="str">
            <v>successful</v>
          </cell>
          <cell r="R774" t="str">
            <v>indie rock</v>
          </cell>
        </row>
        <row r="775">
          <cell r="D775">
            <v>8500</v>
          </cell>
          <cell r="F775" t="str">
            <v>successful</v>
          </cell>
          <cell r="R775" t="str">
            <v>spaces</v>
          </cell>
        </row>
        <row r="776">
          <cell r="D776">
            <v>8400</v>
          </cell>
          <cell r="F776" t="str">
            <v>successful</v>
          </cell>
          <cell r="R776" t="str">
            <v>television</v>
          </cell>
        </row>
        <row r="777">
          <cell r="D777">
            <v>5000</v>
          </cell>
          <cell r="F777" t="str">
            <v>successful</v>
          </cell>
          <cell r="R777" t="str">
            <v>plays</v>
          </cell>
        </row>
        <row r="778">
          <cell r="D778">
            <v>7500</v>
          </cell>
          <cell r="F778" t="str">
            <v>successful</v>
          </cell>
          <cell r="R778" t="str">
            <v>indie rock</v>
          </cell>
        </row>
        <row r="779">
          <cell r="D779">
            <v>8500</v>
          </cell>
          <cell r="F779" t="str">
            <v>successful</v>
          </cell>
          <cell r="R779" t="str">
            <v>documentary</v>
          </cell>
        </row>
        <row r="780">
          <cell r="D780">
            <v>8000</v>
          </cell>
          <cell r="F780" t="str">
            <v>live</v>
          </cell>
          <cell r="R780" t="str">
            <v>faith</v>
          </cell>
        </row>
        <row r="781">
          <cell r="D781">
            <v>17100</v>
          </cell>
          <cell r="F781" t="str">
            <v>failed</v>
          </cell>
          <cell r="R781" t="str">
            <v>musical</v>
          </cell>
        </row>
        <row r="782">
          <cell r="D782">
            <v>8500</v>
          </cell>
          <cell r="F782" t="str">
            <v>successful</v>
          </cell>
          <cell r="R782" t="str">
            <v>spaces</v>
          </cell>
        </row>
        <row r="783">
          <cell r="D783">
            <v>5000</v>
          </cell>
          <cell r="F783" t="str">
            <v>successful</v>
          </cell>
          <cell r="R783" t="str">
            <v>pop</v>
          </cell>
        </row>
        <row r="784">
          <cell r="D784">
            <v>8400</v>
          </cell>
          <cell r="F784" t="str">
            <v>successful</v>
          </cell>
          <cell r="R784" t="str">
            <v>plays</v>
          </cell>
        </row>
        <row r="785">
          <cell r="D785">
            <v>7500</v>
          </cell>
          <cell r="F785" t="str">
            <v>successful</v>
          </cell>
          <cell r="R785" t="str">
            <v>tabletop games</v>
          </cell>
        </row>
        <row r="786">
          <cell r="D786">
            <v>5000</v>
          </cell>
          <cell r="F786" t="str">
            <v>successful</v>
          </cell>
          <cell r="R786" t="str">
            <v>small batch</v>
          </cell>
        </row>
        <row r="787">
          <cell r="D787">
            <v>8500</v>
          </cell>
          <cell r="F787" t="str">
            <v>successful</v>
          </cell>
          <cell r="R787" t="str">
            <v>documentary</v>
          </cell>
        </row>
        <row r="788">
          <cell r="D788">
            <v>25000</v>
          </cell>
          <cell r="F788" t="str">
            <v>canceled</v>
          </cell>
          <cell r="R788" t="str">
            <v>wearables</v>
          </cell>
        </row>
        <row r="789">
          <cell r="D789">
            <v>8000</v>
          </cell>
          <cell r="F789" t="str">
            <v>successful</v>
          </cell>
          <cell r="R789" t="str">
            <v>spaces</v>
          </cell>
        </row>
        <row r="790">
          <cell r="D790">
            <v>80000</v>
          </cell>
          <cell r="F790" t="str">
            <v>failed</v>
          </cell>
          <cell r="R790" t="str">
            <v>food trucks</v>
          </cell>
        </row>
        <row r="791">
          <cell r="D791">
            <v>8000</v>
          </cell>
          <cell r="F791" t="str">
            <v>successful</v>
          </cell>
          <cell r="R791" t="str">
            <v>television</v>
          </cell>
        </row>
        <row r="792">
          <cell r="D792">
            <v>8500</v>
          </cell>
          <cell r="F792" t="str">
            <v>successful</v>
          </cell>
          <cell r="R792" t="str">
            <v>small batch</v>
          </cell>
        </row>
        <row r="793">
          <cell r="D793">
            <v>8000</v>
          </cell>
          <cell r="F793" t="str">
            <v>successful</v>
          </cell>
          <cell r="R793" t="str">
            <v>documentary</v>
          </cell>
        </row>
        <row r="794">
          <cell r="D794">
            <v>100000</v>
          </cell>
          <cell r="F794" t="str">
            <v>canceled</v>
          </cell>
          <cell r="R794" t="str">
            <v>audio</v>
          </cell>
        </row>
        <row r="795">
          <cell r="D795">
            <v>8000</v>
          </cell>
          <cell r="F795" t="str">
            <v>successful</v>
          </cell>
          <cell r="R795" t="str">
            <v>musical</v>
          </cell>
        </row>
        <row r="796">
          <cell r="D796">
            <v>6000</v>
          </cell>
          <cell r="F796" t="str">
            <v>successful</v>
          </cell>
          <cell r="R796" t="str">
            <v>television</v>
          </cell>
        </row>
        <row r="797">
          <cell r="D797">
            <v>8000</v>
          </cell>
          <cell r="F797" t="str">
            <v>successful</v>
          </cell>
          <cell r="R797" t="str">
            <v>television</v>
          </cell>
        </row>
        <row r="798">
          <cell r="D798">
            <v>75000</v>
          </cell>
          <cell r="F798" t="str">
            <v>failed</v>
          </cell>
          <cell r="R798" t="str">
            <v>spaces</v>
          </cell>
        </row>
        <row r="799">
          <cell r="D799">
            <v>3000</v>
          </cell>
          <cell r="F799" t="str">
            <v>successful</v>
          </cell>
          <cell r="R799" t="str">
            <v>photobooks</v>
          </cell>
        </row>
        <row r="800">
          <cell r="D800">
            <v>8000</v>
          </cell>
          <cell r="F800" t="str">
            <v>successful</v>
          </cell>
          <cell r="R800" t="str">
            <v>rock</v>
          </cell>
        </row>
        <row r="801">
          <cell r="D801">
            <v>5000</v>
          </cell>
          <cell r="F801" t="str">
            <v>successful</v>
          </cell>
          <cell r="R801" t="str">
            <v>spaces</v>
          </cell>
        </row>
        <row r="802">
          <cell r="D802">
            <v>5000</v>
          </cell>
          <cell r="F802" t="str">
            <v>successful</v>
          </cell>
          <cell r="R802" t="str">
            <v>small batch</v>
          </cell>
        </row>
        <row r="803">
          <cell r="D803">
            <v>8000</v>
          </cell>
          <cell r="F803" t="str">
            <v>successful</v>
          </cell>
          <cell r="R803" t="str">
            <v>rock</v>
          </cell>
        </row>
        <row r="804">
          <cell r="D804">
            <v>8000</v>
          </cell>
          <cell r="F804" t="str">
            <v>successful</v>
          </cell>
          <cell r="R804" t="str">
            <v>rock</v>
          </cell>
        </row>
        <row r="805">
          <cell r="D805">
            <v>8000</v>
          </cell>
          <cell r="F805" t="str">
            <v>successful</v>
          </cell>
          <cell r="R805" t="str">
            <v>plays</v>
          </cell>
        </row>
        <row r="806">
          <cell r="D806">
            <v>5000</v>
          </cell>
          <cell r="F806" t="str">
            <v>successful</v>
          </cell>
          <cell r="R806" t="str">
            <v>spaces</v>
          </cell>
        </row>
        <row r="807">
          <cell r="D807">
            <v>37956</v>
          </cell>
          <cell r="F807" t="str">
            <v>failed</v>
          </cell>
          <cell r="R807" t="str">
            <v>animation</v>
          </cell>
        </row>
        <row r="808">
          <cell r="D808">
            <v>6000</v>
          </cell>
          <cell r="F808" t="str">
            <v>successful</v>
          </cell>
          <cell r="R808" t="str">
            <v>hardware</v>
          </cell>
        </row>
        <row r="809">
          <cell r="D809">
            <v>2500</v>
          </cell>
          <cell r="F809" t="str">
            <v>successful</v>
          </cell>
          <cell r="R809" t="str">
            <v>tabletop games</v>
          </cell>
        </row>
        <row r="810">
          <cell r="D810">
            <v>7500</v>
          </cell>
          <cell r="F810" t="str">
            <v>successful</v>
          </cell>
          <cell r="R810" t="str">
            <v>classical music</v>
          </cell>
        </row>
        <row r="811">
          <cell r="D811">
            <v>5000</v>
          </cell>
          <cell r="F811" t="str">
            <v>successful</v>
          </cell>
          <cell r="R811" t="str">
            <v>photobooks</v>
          </cell>
        </row>
        <row r="812">
          <cell r="D812">
            <v>35000</v>
          </cell>
          <cell r="F812" t="str">
            <v>failed</v>
          </cell>
          <cell r="R812" t="str">
            <v>food trucks</v>
          </cell>
        </row>
        <row r="813">
          <cell r="D813">
            <v>8000</v>
          </cell>
          <cell r="F813" t="str">
            <v>successful</v>
          </cell>
          <cell r="R813" t="str">
            <v>plays</v>
          </cell>
        </row>
        <row r="814">
          <cell r="D814">
            <v>8000</v>
          </cell>
          <cell r="F814" t="str">
            <v>successful</v>
          </cell>
          <cell r="R814" t="str">
            <v>musical</v>
          </cell>
        </row>
        <row r="815">
          <cell r="D815">
            <v>8000</v>
          </cell>
          <cell r="F815" t="str">
            <v>successful</v>
          </cell>
          <cell r="R815" t="str">
            <v>plays</v>
          </cell>
        </row>
        <row r="816">
          <cell r="D816">
            <v>8000</v>
          </cell>
          <cell r="F816" t="str">
            <v>successful</v>
          </cell>
          <cell r="R816" t="str">
            <v>plays</v>
          </cell>
        </row>
        <row r="817">
          <cell r="D817">
            <v>8000</v>
          </cell>
          <cell r="F817" t="str">
            <v>successful</v>
          </cell>
          <cell r="R817" t="str">
            <v>pop</v>
          </cell>
        </row>
        <row r="818">
          <cell r="D818">
            <v>8000</v>
          </cell>
          <cell r="F818" t="str">
            <v>successful</v>
          </cell>
          <cell r="R818" t="str">
            <v>pop</v>
          </cell>
        </row>
        <row r="819">
          <cell r="D819">
            <v>7500</v>
          </cell>
          <cell r="F819" t="str">
            <v>successful</v>
          </cell>
          <cell r="R819" t="str">
            <v>plays</v>
          </cell>
        </row>
        <row r="820">
          <cell r="D820">
            <v>22500</v>
          </cell>
          <cell r="F820" t="str">
            <v>failed</v>
          </cell>
          <cell r="R820" t="str">
            <v>photobooks</v>
          </cell>
        </row>
        <row r="821">
          <cell r="D821">
            <v>82000</v>
          </cell>
          <cell r="F821" t="str">
            <v>failed</v>
          </cell>
          <cell r="R821" t="str">
            <v>translations</v>
          </cell>
        </row>
        <row r="822">
          <cell r="D822">
            <v>2500</v>
          </cell>
          <cell r="F822" t="str">
            <v>successful</v>
          </cell>
          <cell r="R822" t="str">
            <v>tabletop games</v>
          </cell>
        </row>
        <row r="823">
          <cell r="D823">
            <v>8000</v>
          </cell>
          <cell r="F823" t="str">
            <v>successful</v>
          </cell>
          <cell r="R823" t="str">
            <v>musical</v>
          </cell>
        </row>
        <row r="824">
          <cell r="D824">
            <v>5000</v>
          </cell>
          <cell r="F824" t="str">
            <v>successful</v>
          </cell>
          <cell r="R824" t="str">
            <v>radio &amp; podcasts</v>
          </cell>
        </row>
        <row r="825">
          <cell r="D825">
            <v>6500</v>
          </cell>
          <cell r="F825" t="str">
            <v>successful</v>
          </cell>
          <cell r="R825" t="str">
            <v>rock</v>
          </cell>
        </row>
        <row r="826">
          <cell r="D826">
            <v>7200</v>
          </cell>
          <cell r="F826" t="str">
            <v>successful</v>
          </cell>
          <cell r="R826" t="str">
            <v>hardware</v>
          </cell>
        </row>
        <row r="827">
          <cell r="D827">
            <v>8000</v>
          </cell>
          <cell r="F827" t="str">
            <v>successful</v>
          </cell>
          <cell r="R827" t="str">
            <v>plays</v>
          </cell>
        </row>
        <row r="828">
          <cell r="D828">
            <v>8000</v>
          </cell>
          <cell r="F828" t="str">
            <v>successful</v>
          </cell>
          <cell r="R828" t="str">
            <v>plays</v>
          </cell>
        </row>
        <row r="829">
          <cell r="D829">
            <v>8000</v>
          </cell>
          <cell r="F829" t="str">
            <v>successful</v>
          </cell>
          <cell r="R829" t="str">
            <v>plays</v>
          </cell>
        </row>
        <row r="830">
          <cell r="D830">
            <v>7500</v>
          </cell>
          <cell r="F830" t="str">
            <v>successful</v>
          </cell>
          <cell r="R830" t="str">
            <v>tabletop games</v>
          </cell>
        </row>
        <row r="831">
          <cell r="D831">
            <v>4000</v>
          </cell>
          <cell r="F831" t="str">
            <v>successful</v>
          </cell>
          <cell r="R831" t="str">
            <v>indie rock</v>
          </cell>
        </row>
        <row r="832">
          <cell r="D832">
            <v>7900</v>
          </cell>
          <cell r="F832" t="str">
            <v>successful</v>
          </cell>
          <cell r="R832" t="str">
            <v>pop</v>
          </cell>
        </row>
        <row r="833">
          <cell r="D833">
            <v>8000</v>
          </cell>
          <cell r="F833" t="str">
            <v>successful</v>
          </cell>
          <cell r="R833" t="str">
            <v>rock</v>
          </cell>
        </row>
        <row r="834">
          <cell r="D834">
            <v>7500</v>
          </cell>
          <cell r="F834" t="str">
            <v>successful</v>
          </cell>
          <cell r="R834" t="str">
            <v>small batch</v>
          </cell>
        </row>
        <row r="835">
          <cell r="D835">
            <v>8000</v>
          </cell>
          <cell r="F835" t="str">
            <v>successful</v>
          </cell>
          <cell r="R835" t="str">
            <v>plays</v>
          </cell>
        </row>
        <row r="836">
          <cell r="D836">
            <v>8000</v>
          </cell>
          <cell r="F836" t="str">
            <v>successful</v>
          </cell>
          <cell r="R836" t="str">
            <v>rock</v>
          </cell>
        </row>
        <row r="837">
          <cell r="D837">
            <v>90000</v>
          </cell>
          <cell r="F837" t="str">
            <v>failed</v>
          </cell>
          <cell r="R837" t="str">
            <v>video games</v>
          </cell>
        </row>
        <row r="838">
          <cell r="D838">
            <v>28000</v>
          </cell>
          <cell r="F838" t="str">
            <v>failed</v>
          </cell>
          <cell r="R838" t="str">
            <v>video games</v>
          </cell>
        </row>
        <row r="839">
          <cell r="D839">
            <v>8000</v>
          </cell>
          <cell r="F839" t="str">
            <v>successful</v>
          </cell>
          <cell r="R839" t="str">
            <v>indie rock</v>
          </cell>
        </row>
        <row r="840">
          <cell r="D840">
            <v>1000</v>
          </cell>
          <cell r="F840" t="str">
            <v>successful</v>
          </cell>
          <cell r="R840" t="str">
            <v>tabletop games</v>
          </cell>
        </row>
        <row r="841">
          <cell r="D841">
            <v>7000</v>
          </cell>
          <cell r="F841" t="str">
            <v>successful</v>
          </cell>
          <cell r="R841" t="str">
            <v>rock</v>
          </cell>
        </row>
        <row r="842">
          <cell r="D842">
            <v>8000</v>
          </cell>
          <cell r="F842" t="str">
            <v>successful</v>
          </cell>
          <cell r="R842" t="str">
            <v>rock</v>
          </cell>
        </row>
        <row r="843">
          <cell r="D843">
            <v>8000</v>
          </cell>
          <cell r="F843" t="str">
            <v>successful</v>
          </cell>
          <cell r="R843" t="str">
            <v>documentary</v>
          </cell>
        </row>
        <row r="844">
          <cell r="D844">
            <v>8000</v>
          </cell>
          <cell r="F844" t="str">
            <v>successful</v>
          </cell>
          <cell r="R844" t="str">
            <v>classical music</v>
          </cell>
        </row>
        <row r="845">
          <cell r="D845">
            <v>3000</v>
          </cell>
          <cell r="F845" t="str">
            <v>successful</v>
          </cell>
          <cell r="R845" t="str">
            <v>metal</v>
          </cell>
        </row>
        <row r="846">
          <cell r="D846">
            <v>8000</v>
          </cell>
          <cell r="F846" t="str">
            <v>successful</v>
          </cell>
          <cell r="R846" t="str">
            <v>plays</v>
          </cell>
        </row>
        <row r="847">
          <cell r="D847">
            <v>7500</v>
          </cell>
          <cell r="F847" t="str">
            <v>successful</v>
          </cell>
          <cell r="R847" t="str">
            <v>photobooks</v>
          </cell>
        </row>
        <row r="848">
          <cell r="D848">
            <v>8000</v>
          </cell>
          <cell r="F848" t="str">
            <v>successful</v>
          </cell>
          <cell r="R848" t="str">
            <v>plays</v>
          </cell>
        </row>
        <row r="849">
          <cell r="D849">
            <v>7500</v>
          </cell>
          <cell r="F849" t="str">
            <v>successful</v>
          </cell>
          <cell r="R849" t="str">
            <v>documentary</v>
          </cell>
        </row>
        <row r="850">
          <cell r="D850">
            <v>7000</v>
          </cell>
          <cell r="F850" t="str">
            <v>successful</v>
          </cell>
          <cell r="R850" t="str">
            <v>photobooks</v>
          </cell>
        </row>
        <row r="851">
          <cell r="D851">
            <v>7000</v>
          </cell>
          <cell r="F851" t="str">
            <v>successful</v>
          </cell>
          <cell r="R851" t="str">
            <v>musical</v>
          </cell>
        </row>
        <row r="852">
          <cell r="D852">
            <v>6000</v>
          </cell>
          <cell r="F852" t="str">
            <v>successful</v>
          </cell>
          <cell r="R852" t="str">
            <v>pop</v>
          </cell>
        </row>
        <row r="853">
          <cell r="D853">
            <v>7500</v>
          </cell>
          <cell r="F853" t="str">
            <v>successful</v>
          </cell>
          <cell r="R853" t="str">
            <v>nonfiction</v>
          </cell>
        </row>
        <row r="854">
          <cell r="D854">
            <v>40000</v>
          </cell>
          <cell r="F854" t="str">
            <v>failed</v>
          </cell>
          <cell r="R854" t="str">
            <v>spaces</v>
          </cell>
        </row>
        <row r="855">
          <cell r="D855">
            <v>7000</v>
          </cell>
          <cell r="F855" t="str">
            <v>successful</v>
          </cell>
          <cell r="R855" t="str">
            <v>plays</v>
          </cell>
        </row>
        <row r="856">
          <cell r="D856">
            <v>6000</v>
          </cell>
          <cell r="F856" t="str">
            <v>successful</v>
          </cell>
          <cell r="R856" t="str">
            <v>plays</v>
          </cell>
        </row>
        <row r="857">
          <cell r="D857">
            <v>3400</v>
          </cell>
          <cell r="F857" t="str">
            <v>successful</v>
          </cell>
          <cell r="R857" t="str">
            <v>documentary</v>
          </cell>
        </row>
        <row r="858">
          <cell r="D858">
            <v>35000</v>
          </cell>
          <cell r="F858" t="str">
            <v>canceled</v>
          </cell>
          <cell r="R858" t="str">
            <v>wearables</v>
          </cell>
        </row>
        <row r="859">
          <cell r="D859">
            <v>7750</v>
          </cell>
          <cell r="F859" t="str">
            <v>successful</v>
          </cell>
          <cell r="R859" t="str">
            <v>plays</v>
          </cell>
        </row>
        <row r="860">
          <cell r="D860">
            <v>6000</v>
          </cell>
          <cell r="F860" t="str">
            <v>successful</v>
          </cell>
          <cell r="R860" t="str">
            <v>documentary</v>
          </cell>
        </row>
        <row r="861">
          <cell r="D861">
            <v>20000</v>
          </cell>
          <cell r="F861" t="str">
            <v>failed</v>
          </cell>
          <cell r="R861" t="str">
            <v>indie rock</v>
          </cell>
        </row>
        <row r="862">
          <cell r="D862">
            <v>7500</v>
          </cell>
          <cell r="F862" t="str">
            <v>successful</v>
          </cell>
          <cell r="R862" t="str">
            <v>hardware</v>
          </cell>
        </row>
        <row r="863">
          <cell r="D863">
            <v>5000</v>
          </cell>
          <cell r="F863" t="str">
            <v>successful</v>
          </cell>
          <cell r="R863" t="str">
            <v>plays</v>
          </cell>
        </row>
        <row r="864">
          <cell r="D864">
            <v>1000</v>
          </cell>
          <cell r="F864" t="str">
            <v>successful</v>
          </cell>
          <cell r="R864" t="str">
            <v>tabletop games</v>
          </cell>
        </row>
        <row r="865">
          <cell r="D865">
            <v>30000</v>
          </cell>
          <cell r="F865" t="str">
            <v>canceled</v>
          </cell>
          <cell r="R865" t="str">
            <v>wearables</v>
          </cell>
        </row>
        <row r="866">
          <cell r="D866">
            <v>7500</v>
          </cell>
          <cell r="F866" t="str">
            <v>successful</v>
          </cell>
          <cell r="R866" t="str">
            <v>rock</v>
          </cell>
        </row>
        <row r="867">
          <cell r="D867">
            <v>7500</v>
          </cell>
          <cell r="F867" t="str">
            <v>successful</v>
          </cell>
          <cell r="R867" t="str">
            <v>indie rock</v>
          </cell>
        </row>
        <row r="868">
          <cell r="D868">
            <v>40000</v>
          </cell>
          <cell r="F868" t="str">
            <v>failed</v>
          </cell>
          <cell r="R868" t="str">
            <v>animation</v>
          </cell>
        </row>
        <row r="869">
          <cell r="D869">
            <v>7000</v>
          </cell>
          <cell r="F869" t="str">
            <v>successful</v>
          </cell>
          <cell r="R869" t="str">
            <v>rock</v>
          </cell>
        </row>
        <row r="870">
          <cell r="D870">
            <v>7501</v>
          </cell>
          <cell r="F870" t="str">
            <v>successful</v>
          </cell>
          <cell r="R870" t="str">
            <v>electronic music</v>
          </cell>
        </row>
        <row r="871">
          <cell r="D871">
            <v>7000</v>
          </cell>
          <cell r="F871" t="str">
            <v>successful</v>
          </cell>
          <cell r="R871" t="str">
            <v>documentary</v>
          </cell>
        </row>
        <row r="872">
          <cell r="D872">
            <v>7500</v>
          </cell>
          <cell r="F872" t="str">
            <v>successful</v>
          </cell>
          <cell r="R872" t="str">
            <v>documentary</v>
          </cell>
        </row>
        <row r="873">
          <cell r="D873">
            <v>7500</v>
          </cell>
          <cell r="F873" t="str">
            <v>successful</v>
          </cell>
          <cell r="R873" t="str">
            <v>shorts</v>
          </cell>
        </row>
        <row r="874">
          <cell r="D874">
            <v>4500</v>
          </cell>
          <cell r="F874" t="str">
            <v>successful</v>
          </cell>
          <cell r="R874" t="str">
            <v>plays</v>
          </cell>
        </row>
        <row r="875">
          <cell r="D875">
            <v>6000</v>
          </cell>
          <cell r="F875" t="str">
            <v>successful</v>
          </cell>
          <cell r="R875" t="str">
            <v>shorts</v>
          </cell>
        </row>
        <row r="876">
          <cell r="D876">
            <v>80000</v>
          </cell>
          <cell r="F876" t="str">
            <v>canceled</v>
          </cell>
          <cell r="R876" t="str">
            <v>science fiction</v>
          </cell>
        </row>
        <row r="877">
          <cell r="D877">
            <v>7500</v>
          </cell>
          <cell r="F877" t="str">
            <v>successful</v>
          </cell>
          <cell r="R877" t="str">
            <v>rock</v>
          </cell>
        </row>
        <row r="878">
          <cell r="D878">
            <v>7500</v>
          </cell>
          <cell r="F878" t="str">
            <v>successful</v>
          </cell>
          <cell r="R878" t="str">
            <v>classical music</v>
          </cell>
        </row>
        <row r="879">
          <cell r="D879">
            <v>7000</v>
          </cell>
          <cell r="F879" t="str">
            <v>successful</v>
          </cell>
          <cell r="R879" t="str">
            <v>plays</v>
          </cell>
        </row>
        <row r="880">
          <cell r="D880">
            <v>7000</v>
          </cell>
          <cell r="F880" t="str">
            <v>successful</v>
          </cell>
          <cell r="R880" t="str">
            <v>spaces</v>
          </cell>
        </row>
        <row r="881">
          <cell r="D881">
            <v>7500</v>
          </cell>
          <cell r="F881" t="str">
            <v>successful</v>
          </cell>
          <cell r="R881" t="str">
            <v>space exploration</v>
          </cell>
        </row>
        <row r="882">
          <cell r="D882">
            <v>6000</v>
          </cell>
          <cell r="F882" t="str">
            <v>successful</v>
          </cell>
          <cell r="R882" t="str">
            <v>nonfiction</v>
          </cell>
        </row>
        <row r="883">
          <cell r="D883">
            <v>2500</v>
          </cell>
          <cell r="F883" t="str">
            <v>successful</v>
          </cell>
          <cell r="R883" t="str">
            <v>spaces</v>
          </cell>
        </row>
        <row r="884">
          <cell r="D884">
            <v>10000</v>
          </cell>
          <cell r="F884" t="str">
            <v>live</v>
          </cell>
          <cell r="R884" t="str">
            <v>plays</v>
          </cell>
        </row>
        <row r="885">
          <cell r="D885">
            <v>15000</v>
          </cell>
          <cell r="F885" t="str">
            <v>failed</v>
          </cell>
          <cell r="R885" t="str">
            <v>animation</v>
          </cell>
        </row>
        <row r="886">
          <cell r="D886">
            <v>7000</v>
          </cell>
          <cell r="F886" t="str">
            <v>successful</v>
          </cell>
          <cell r="R886" t="str">
            <v>shorts</v>
          </cell>
        </row>
        <row r="887">
          <cell r="D887">
            <v>7500</v>
          </cell>
          <cell r="F887" t="str">
            <v>successful</v>
          </cell>
          <cell r="R887" t="str">
            <v>pop</v>
          </cell>
        </row>
        <row r="888">
          <cell r="D888">
            <v>7500</v>
          </cell>
          <cell r="F888" t="str">
            <v>successful</v>
          </cell>
          <cell r="R888" t="str">
            <v>rock</v>
          </cell>
        </row>
        <row r="889">
          <cell r="D889">
            <v>7000</v>
          </cell>
          <cell r="F889" t="str">
            <v>successful</v>
          </cell>
          <cell r="R889" t="str">
            <v>tabletop games</v>
          </cell>
        </row>
        <row r="890">
          <cell r="D890">
            <v>38000</v>
          </cell>
          <cell r="F890" t="str">
            <v>failed</v>
          </cell>
          <cell r="R890" t="str">
            <v>plays</v>
          </cell>
        </row>
        <row r="891">
          <cell r="D891">
            <v>6999</v>
          </cell>
          <cell r="F891" t="str">
            <v>successful</v>
          </cell>
          <cell r="R891" t="str">
            <v>rock</v>
          </cell>
        </row>
        <row r="892">
          <cell r="D892">
            <v>3000</v>
          </cell>
          <cell r="F892" t="str">
            <v>successful</v>
          </cell>
          <cell r="R892" t="str">
            <v>hardware</v>
          </cell>
        </row>
        <row r="893">
          <cell r="D893">
            <v>12500</v>
          </cell>
          <cell r="F893" t="str">
            <v>failed</v>
          </cell>
          <cell r="R893" t="str">
            <v>photobooks</v>
          </cell>
        </row>
        <row r="894">
          <cell r="D894">
            <v>5000</v>
          </cell>
          <cell r="F894" t="str">
            <v>successful</v>
          </cell>
          <cell r="R894" t="str">
            <v>shorts</v>
          </cell>
        </row>
        <row r="895">
          <cell r="D895">
            <v>6000</v>
          </cell>
          <cell r="F895" t="str">
            <v>successful</v>
          </cell>
          <cell r="R895" t="str">
            <v>indie rock</v>
          </cell>
        </row>
        <row r="896">
          <cell r="D896">
            <v>5000</v>
          </cell>
          <cell r="F896" t="str">
            <v>successful</v>
          </cell>
          <cell r="R896" t="str">
            <v>hardware</v>
          </cell>
        </row>
        <row r="897">
          <cell r="D897">
            <v>7000</v>
          </cell>
          <cell r="F897" t="str">
            <v>successful</v>
          </cell>
          <cell r="R897" t="str">
            <v>nonfiction</v>
          </cell>
        </row>
        <row r="898">
          <cell r="D898">
            <v>7000</v>
          </cell>
          <cell r="F898" t="str">
            <v>successful</v>
          </cell>
          <cell r="R898" t="str">
            <v>plays</v>
          </cell>
        </row>
        <row r="899">
          <cell r="D899">
            <v>25000</v>
          </cell>
          <cell r="F899" t="str">
            <v>failed</v>
          </cell>
          <cell r="R899" t="str">
            <v>video games</v>
          </cell>
        </row>
        <row r="900">
          <cell r="D900">
            <v>7000</v>
          </cell>
          <cell r="F900" t="str">
            <v>successful</v>
          </cell>
          <cell r="R900" t="str">
            <v>indie rock</v>
          </cell>
        </row>
        <row r="901">
          <cell r="D901">
            <v>750</v>
          </cell>
          <cell r="F901" t="str">
            <v>successful</v>
          </cell>
          <cell r="R901" t="str">
            <v>hardware</v>
          </cell>
        </row>
        <row r="902">
          <cell r="D902">
            <v>2468</v>
          </cell>
          <cell r="F902" t="str">
            <v>successful</v>
          </cell>
          <cell r="R902" t="str">
            <v>hardware</v>
          </cell>
        </row>
        <row r="903">
          <cell r="D903">
            <v>5000</v>
          </cell>
          <cell r="F903" t="str">
            <v>successful</v>
          </cell>
          <cell r="R903" t="str">
            <v>rock</v>
          </cell>
        </row>
        <row r="904">
          <cell r="D904">
            <v>5500</v>
          </cell>
          <cell r="F904" t="str">
            <v>successful</v>
          </cell>
          <cell r="R904" t="str">
            <v>spaces</v>
          </cell>
        </row>
        <row r="905">
          <cell r="D905">
            <v>5000</v>
          </cell>
          <cell r="F905" t="str">
            <v>successful</v>
          </cell>
          <cell r="R905" t="str">
            <v>plays</v>
          </cell>
        </row>
        <row r="906">
          <cell r="D906">
            <v>4900</v>
          </cell>
          <cell r="F906" t="str">
            <v>successful</v>
          </cell>
          <cell r="R906" t="str">
            <v>nonfiction</v>
          </cell>
        </row>
        <row r="907">
          <cell r="D907">
            <v>5500</v>
          </cell>
          <cell r="F907" t="str">
            <v>successful</v>
          </cell>
          <cell r="R907" t="str">
            <v>rock</v>
          </cell>
        </row>
        <row r="908">
          <cell r="D908">
            <v>7000</v>
          </cell>
          <cell r="F908" t="str">
            <v>successful</v>
          </cell>
          <cell r="R908" t="str">
            <v>photobooks</v>
          </cell>
        </row>
        <row r="909">
          <cell r="D909">
            <v>12000</v>
          </cell>
          <cell r="F909" t="str">
            <v>failed</v>
          </cell>
          <cell r="R909" t="str">
            <v>spaces</v>
          </cell>
        </row>
        <row r="910">
          <cell r="D910">
            <v>7000</v>
          </cell>
          <cell r="F910" t="str">
            <v>successful</v>
          </cell>
          <cell r="R910" t="str">
            <v>plays</v>
          </cell>
        </row>
        <row r="911">
          <cell r="D911">
            <v>6500</v>
          </cell>
          <cell r="F911" t="str">
            <v>successful</v>
          </cell>
          <cell r="R911" t="str">
            <v>documentary</v>
          </cell>
        </row>
        <row r="912">
          <cell r="D912">
            <v>6000</v>
          </cell>
          <cell r="F912" t="str">
            <v>successful</v>
          </cell>
          <cell r="R912" t="str">
            <v>plays</v>
          </cell>
        </row>
        <row r="913">
          <cell r="D913">
            <v>5000</v>
          </cell>
          <cell r="F913" t="str">
            <v>successful</v>
          </cell>
          <cell r="R913" t="str">
            <v>rock</v>
          </cell>
        </row>
        <row r="914">
          <cell r="D914">
            <v>7000</v>
          </cell>
          <cell r="F914" t="str">
            <v>successful</v>
          </cell>
          <cell r="R914" t="str">
            <v>plays</v>
          </cell>
        </row>
        <row r="915">
          <cell r="D915">
            <v>6450</v>
          </cell>
          <cell r="F915" t="str">
            <v>successful</v>
          </cell>
          <cell r="R915" t="str">
            <v>indie rock</v>
          </cell>
        </row>
        <row r="916">
          <cell r="D916">
            <v>5000</v>
          </cell>
          <cell r="F916" t="str">
            <v>successful</v>
          </cell>
          <cell r="R916" t="str">
            <v>shorts</v>
          </cell>
        </row>
        <row r="917">
          <cell r="D917">
            <v>7000</v>
          </cell>
          <cell r="F917" t="str">
            <v>successful</v>
          </cell>
          <cell r="R917" t="str">
            <v>spaces</v>
          </cell>
        </row>
        <row r="918">
          <cell r="D918">
            <v>6900</v>
          </cell>
          <cell r="F918" t="str">
            <v>successful</v>
          </cell>
          <cell r="R918" t="str">
            <v>rock</v>
          </cell>
        </row>
        <row r="919">
          <cell r="D919">
            <v>6000</v>
          </cell>
          <cell r="F919" t="str">
            <v>successful</v>
          </cell>
          <cell r="R919" t="str">
            <v>plays</v>
          </cell>
        </row>
        <row r="920">
          <cell r="D920">
            <v>1385</v>
          </cell>
          <cell r="F920" t="str">
            <v>successful</v>
          </cell>
          <cell r="R920" t="str">
            <v>hardware</v>
          </cell>
        </row>
        <row r="921">
          <cell r="D921">
            <v>7000</v>
          </cell>
          <cell r="F921" t="str">
            <v>successful</v>
          </cell>
          <cell r="R921" t="str">
            <v>nonfiction</v>
          </cell>
        </row>
        <row r="922">
          <cell r="D922">
            <v>7000</v>
          </cell>
          <cell r="F922" t="str">
            <v>successful</v>
          </cell>
          <cell r="R922" t="str">
            <v>electronic music</v>
          </cell>
        </row>
        <row r="923">
          <cell r="D923">
            <v>50000</v>
          </cell>
          <cell r="F923" t="str">
            <v>failed</v>
          </cell>
          <cell r="R923" t="str">
            <v>animation</v>
          </cell>
        </row>
        <row r="924">
          <cell r="D924">
            <v>20000</v>
          </cell>
          <cell r="F924" t="str">
            <v>failed</v>
          </cell>
          <cell r="R924" t="str">
            <v>wearables</v>
          </cell>
        </row>
        <row r="925">
          <cell r="D925">
            <v>6000</v>
          </cell>
          <cell r="F925" t="str">
            <v>successful</v>
          </cell>
          <cell r="R925" t="str">
            <v>shorts</v>
          </cell>
        </row>
        <row r="926">
          <cell r="D926">
            <v>6000</v>
          </cell>
          <cell r="F926" t="str">
            <v>successful</v>
          </cell>
          <cell r="R926" t="str">
            <v>electronic music</v>
          </cell>
        </row>
        <row r="927">
          <cell r="D927">
            <v>4000</v>
          </cell>
          <cell r="F927" t="str">
            <v>successful</v>
          </cell>
          <cell r="R927" t="str">
            <v>rock</v>
          </cell>
        </row>
        <row r="928">
          <cell r="D928">
            <v>2000</v>
          </cell>
          <cell r="F928" t="str">
            <v>successful</v>
          </cell>
          <cell r="R928" t="str">
            <v>electronic music</v>
          </cell>
        </row>
        <row r="929">
          <cell r="D929">
            <v>55000</v>
          </cell>
          <cell r="F929" t="str">
            <v>failed</v>
          </cell>
          <cell r="R929" t="str">
            <v>musical</v>
          </cell>
        </row>
        <row r="930">
          <cell r="D930">
            <v>10000</v>
          </cell>
          <cell r="F930" t="str">
            <v>failed</v>
          </cell>
          <cell r="R930" t="str">
            <v>photobooks</v>
          </cell>
        </row>
        <row r="931">
          <cell r="D931">
            <v>5000</v>
          </cell>
          <cell r="F931" t="str">
            <v>successful</v>
          </cell>
          <cell r="R931" t="str">
            <v>rock</v>
          </cell>
        </row>
        <row r="932">
          <cell r="D932">
            <v>5000</v>
          </cell>
          <cell r="F932" t="str">
            <v>successful</v>
          </cell>
          <cell r="R932" t="str">
            <v>documentary</v>
          </cell>
        </row>
        <row r="933">
          <cell r="D933">
            <v>6000</v>
          </cell>
          <cell r="F933" t="str">
            <v>successful</v>
          </cell>
          <cell r="R933" t="str">
            <v>pop</v>
          </cell>
        </row>
        <row r="934">
          <cell r="D934">
            <v>17000</v>
          </cell>
          <cell r="F934" t="str">
            <v>failed</v>
          </cell>
          <cell r="R934" t="str">
            <v>animation</v>
          </cell>
        </row>
        <row r="935">
          <cell r="D935">
            <v>10000</v>
          </cell>
          <cell r="F935" t="str">
            <v>failed</v>
          </cell>
          <cell r="R935" t="str">
            <v>spaces</v>
          </cell>
        </row>
        <row r="936">
          <cell r="D936">
            <v>5000</v>
          </cell>
          <cell r="F936" t="str">
            <v>successful</v>
          </cell>
          <cell r="R936" t="str">
            <v>indie rock</v>
          </cell>
        </row>
        <row r="937">
          <cell r="D937">
            <v>50000</v>
          </cell>
          <cell r="F937" t="str">
            <v>failed</v>
          </cell>
          <cell r="R937" t="str">
            <v>wearables</v>
          </cell>
        </row>
        <row r="938">
          <cell r="D938">
            <v>6000</v>
          </cell>
          <cell r="F938" t="str">
            <v>successful</v>
          </cell>
          <cell r="R938" t="str">
            <v>musical</v>
          </cell>
        </row>
        <row r="939">
          <cell r="D939">
            <v>5400</v>
          </cell>
          <cell r="F939" t="str">
            <v>successful</v>
          </cell>
          <cell r="R939" t="str">
            <v>documentary</v>
          </cell>
        </row>
        <row r="940">
          <cell r="D940">
            <v>6500</v>
          </cell>
          <cell r="F940" t="str">
            <v>successful</v>
          </cell>
          <cell r="R940" t="str">
            <v>photobooks</v>
          </cell>
        </row>
        <row r="941">
          <cell r="D941">
            <v>26500</v>
          </cell>
          <cell r="F941" t="str">
            <v>failed</v>
          </cell>
          <cell r="R941" t="str">
            <v>spaces</v>
          </cell>
        </row>
        <row r="942">
          <cell r="D942">
            <v>5500</v>
          </cell>
          <cell r="F942" t="str">
            <v>successful</v>
          </cell>
          <cell r="R942" t="str">
            <v>documentary</v>
          </cell>
        </row>
        <row r="943">
          <cell r="D943">
            <v>5800</v>
          </cell>
          <cell r="F943" t="str">
            <v>successful</v>
          </cell>
          <cell r="R943" t="str">
            <v>plays</v>
          </cell>
        </row>
        <row r="944">
          <cell r="D944">
            <v>50000</v>
          </cell>
          <cell r="F944" t="str">
            <v>failed</v>
          </cell>
          <cell r="R944" t="str">
            <v>wearables</v>
          </cell>
        </row>
        <row r="945">
          <cell r="D945">
            <v>5500</v>
          </cell>
          <cell r="F945" t="str">
            <v>successful</v>
          </cell>
          <cell r="R945" t="str">
            <v>classical music</v>
          </cell>
        </row>
        <row r="946">
          <cell r="D946">
            <v>50000</v>
          </cell>
          <cell r="F946" t="str">
            <v>canceled</v>
          </cell>
          <cell r="R946" t="str">
            <v>wearables</v>
          </cell>
        </row>
        <row r="947">
          <cell r="D947">
            <v>6500</v>
          </cell>
          <cell r="F947" t="str">
            <v>successful</v>
          </cell>
          <cell r="R947" t="str">
            <v>classical music</v>
          </cell>
        </row>
        <row r="948">
          <cell r="D948">
            <v>55000</v>
          </cell>
          <cell r="F948" t="str">
            <v>failed</v>
          </cell>
          <cell r="R948" t="str">
            <v>animation</v>
          </cell>
        </row>
        <row r="949">
          <cell r="D949">
            <v>6000</v>
          </cell>
          <cell r="F949" t="str">
            <v>successful</v>
          </cell>
          <cell r="R949" t="str">
            <v>spaces</v>
          </cell>
        </row>
        <row r="950">
          <cell r="D950">
            <v>5500</v>
          </cell>
          <cell r="F950" t="str">
            <v>successful</v>
          </cell>
          <cell r="R950" t="str">
            <v>photobooks</v>
          </cell>
        </row>
        <row r="951">
          <cell r="D951">
            <v>15000</v>
          </cell>
          <cell r="F951" t="str">
            <v>failed</v>
          </cell>
          <cell r="R951" t="str">
            <v>wearables</v>
          </cell>
        </row>
        <row r="952">
          <cell r="D952">
            <v>6350</v>
          </cell>
          <cell r="F952" t="str">
            <v>successful</v>
          </cell>
          <cell r="R952" t="str">
            <v>indie rock</v>
          </cell>
        </row>
        <row r="953">
          <cell r="D953">
            <v>6500</v>
          </cell>
          <cell r="F953" t="str">
            <v>successful</v>
          </cell>
          <cell r="R953" t="str">
            <v>plays</v>
          </cell>
        </row>
        <row r="954">
          <cell r="D954">
            <v>5000</v>
          </cell>
          <cell r="F954" t="str">
            <v>successful</v>
          </cell>
          <cell r="R954" t="str">
            <v>electronic music</v>
          </cell>
        </row>
        <row r="955">
          <cell r="D955">
            <v>6500</v>
          </cell>
          <cell r="F955" t="str">
            <v>successful</v>
          </cell>
          <cell r="R955" t="str">
            <v>classical music</v>
          </cell>
        </row>
        <row r="956">
          <cell r="D956">
            <v>6000</v>
          </cell>
          <cell r="F956" t="str">
            <v>successful</v>
          </cell>
          <cell r="R956" t="str">
            <v>documentary</v>
          </cell>
        </row>
        <row r="957">
          <cell r="D957">
            <v>6000</v>
          </cell>
          <cell r="F957" t="str">
            <v>successful</v>
          </cell>
          <cell r="R957" t="str">
            <v>rock</v>
          </cell>
        </row>
        <row r="958">
          <cell r="D958">
            <v>6000</v>
          </cell>
          <cell r="F958" t="str">
            <v>successful</v>
          </cell>
          <cell r="R958" t="str">
            <v>indie rock</v>
          </cell>
        </row>
        <row r="959">
          <cell r="D959">
            <v>6000</v>
          </cell>
          <cell r="F959" t="str">
            <v>successful</v>
          </cell>
          <cell r="R959" t="str">
            <v>shorts</v>
          </cell>
        </row>
        <row r="960">
          <cell r="D960">
            <v>5000</v>
          </cell>
          <cell r="F960" t="str">
            <v>successful</v>
          </cell>
          <cell r="R960" t="str">
            <v>space exploration</v>
          </cell>
        </row>
        <row r="961">
          <cell r="D961">
            <v>45000</v>
          </cell>
          <cell r="F961" t="str">
            <v>failed</v>
          </cell>
          <cell r="R961" t="str">
            <v>video games</v>
          </cell>
        </row>
        <row r="962">
          <cell r="D962">
            <v>30000</v>
          </cell>
          <cell r="F962" t="str">
            <v>canceled</v>
          </cell>
          <cell r="R962" t="str">
            <v>art books</v>
          </cell>
        </row>
        <row r="963">
          <cell r="D963">
            <v>6000</v>
          </cell>
          <cell r="F963" t="str">
            <v>successful</v>
          </cell>
          <cell r="R963" t="str">
            <v>rock</v>
          </cell>
        </row>
        <row r="964">
          <cell r="D964">
            <v>6000</v>
          </cell>
          <cell r="F964" t="str">
            <v>successful</v>
          </cell>
          <cell r="R964" t="str">
            <v>photobooks</v>
          </cell>
        </row>
        <row r="965">
          <cell r="D965">
            <v>6000</v>
          </cell>
          <cell r="F965" t="str">
            <v>successful</v>
          </cell>
          <cell r="R965" t="str">
            <v>plays</v>
          </cell>
        </row>
        <row r="966">
          <cell r="D966">
            <v>5000</v>
          </cell>
          <cell r="F966" t="str">
            <v>successful</v>
          </cell>
          <cell r="R966" t="str">
            <v>documentary</v>
          </cell>
        </row>
        <row r="967">
          <cell r="D967">
            <v>15000</v>
          </cell>
          <cell r="F967" t="str">
            <v>failed</v>
          </cell>
          <cell r="R967" t="str">
            <v>plays</v>
          </cell>
        </row>
        <row r="968">
          <cell r="D968">
            <v>5000</v>
          </cell>
          <cell r="F968" t="str">
            <v>successful</v>
          </cell>
          <cell r="R968" t="str">
            <v>rock</v>
          </cell>
        </row>
        <row r="969">
          <cell r="D969">
            <v>5000</v>
          </cell>
          <cell r="F969" t="str">
            <v>successful</v>
          </cell>
          <cell r="R969" t="str">
            <v>nonfiction</v>
          </cell>
        </row>
        <row r="970">
          <cell r="D970">
            <v>5000</v>
          </cell>
          <cell r="F970" t="str">
            <v>successful</v>
          </cell>
          <cell r="R970" t="str">
            <v>plays</v>
          </cell>
        </row>
        <row r="971">
          <cell r="D971">
            <v>16000</v>
          </cell>
          <cell r="F971" t="str">
            <v>failed</v>
          </cell>
          <cell r="R971" t="str">
            <v>spaces</v>
          </cell>
        </row>
        <row r="972">
          <cell r="D972">
            <v>6000</v>
          </cell>
          <cell r="F972" t="str">
            <v>successful</v>
          </cell>
          <cell r="R972" t="str">
            <v>classical music</v>
          </cell>
        </row>
        <row r="973">
          <cell r="D973">
            <v>4000</v>
          </cell>
          <cell r="F973" t="str">
            <v>successful</v>
          </cell>
          <cell r="R973" t="str">
            <v>documentary</v>
          </cell>
        </row>
        <row r="974">
          <cell r="D974">
            <v>5000</v>
          </cell>
          <cell r="F974" t="str">
            <v>successful</v>
          </cell>
          <cell r="R974" t="str">
            <v>pop</v>
          </cell>
        </row>
        <row r="975">
          <cell r="D975">
            <v>6000</v>
          </cell>
          <cell r="F975" t="str">
            <v>successful</v>
          </cell>
          <cell r="R975" t="str">
            <v>rock</v>
          </cell>
        </row>
        <row r="976">
          <cell r="D976">
            <v>3400</v>
          </cell>
          <cell r="F976" t="str">
            <v>successful</v>
          </cell>
          <cell r="R976" t="str">
            <v>nonfiction</v>
          </cell>
        </row>
        <row r="977">
          <cell r="D977">
            <v>6000</v>
          </cell>
          <cell r="F977" t="str">
            <v>successful</v>
          </cell>
          <cell r="R977" t="str">
            <v>plays</v>
          </cell>
        </row>
        <row r="978">
          <cell r="D978">
            <v>3000</v>
          </cell>
          <cell r="F978" t="str">
            <v>successful</v>
          </cell>
          <cell r="R978" t="str">
            <v>photobooks</v>
          </cell>
        </row>
        <row r="979">
          <cell r="D979">
            <v>5862</v>
          </cell>
          <cell r="F979" t="str">
            <v>successful</v>
          </cell>
          <cell r="R979" t="str">
            <v>plays</v>
          </cell>
        </row>
        <row r="980">
          <cell r="D980">
            <v>4000</v>
          </cell>
          <cell r="F980" t="str">
            <v>successful</v>
          </cell>
          <cell r="R980" t="str">
            <v>metal</v>
          </cell>
        </row>
        <row r="981">
          <cell r="D981">
            <v>5000</v>
          </cell>
          <cell r="F981" t="str">
            <v>successful</v>
          </cell>
          <cell r="R981" t="str">
            <v>indie rock</v>
          </cell>
        </row>
        <row r="982">
          <cell r="D982">
            <v>5800</v>
          </cell>
          <cell r="F982" t="str">
            <v>successful</v>
          </cell>
          <cell r="R982" t="str">
            <v>plays</v>
          </cell>
        </row>
        <row r="983">
          <cell r="D983">
            <v>6000</v>
          </cell>
          <cell r="F983" t="str">
            <v>successful</v>
          </cell>
          <cell r="R983" t="str">
            <v>photobooks</v>
          </cell>
        </row>
        <row r="984">
          <cell r="D984">
            <v>23900</v>
          </cell>
          <cell r="F984" t="str">
            <v>failed</v>
          </cell>
          <cell r="R984" t="str">
            <v>plays</v>
          </cell>
        </row>
        <row r="985">
          <cell r="D985">
            <v>40000</v>
          </cell>
          <cell r="F985" t="str">
            <v>canceled</v>
          </cell>
          <cell r="R985" t="str">
            <v>wearables</v>
          </cell>
        </row>
        <row r="986">
          <cell r="D986">
            <v>5000</v>
          </cell>
          <cell r="F986" t="str">
            <v>successful</v>
          </cell>
          <cell r="R986" t="str">
            <v>nonfiction</v>
          </cell>
        </row>
        <row r="987">
          <cell r="D987">
            <v>23000</v>
          </cell>
          <cell r="F987" t="str">
            <v>failed</v>
          </cell>
          <cell r="R987" t="str">
            <v>wearables</v>
          </cell>
        </row>
        <row r="988">
          <cell r="D988">
            <v>6000</v>
          </cell>
          <cell r="F988" t="str">
            <v>successful</v>
          </cell>
          <cell r="R988" t="str">
            <v>classical music</v>
          </cell>
        </row>
        <row r="989">
          <cell r="D989">
            <v>6000</v>
          </cell>
          <cell r="F989" t="str">
            <v>successful</v>
          </cell>
          <cell r="R989" t="str">
            <v>rock</v>
          </cell>
        </row>
        <row r="990">
          <cell r="D990">
            <v>6000</v>
          </cell>
          <cell r="F990" t="str">
            <v>successful</v>
          </cell>
          <cell r="R990" t="str">
            <v>rock</v>
          </cell>
        </row>
        <row r="991">
          <cell r="D991">
            <v>6000</v>
          </cell>
          <cell r="F991" t="str">
            <v>successful</v>
          </cell>
          <cell r="R991" t="str">
            <v>plays</v>
          </cell>
        </row>
        <row r="992">
          <cell r="D992">
            <v>6000</v>
          </cell>
          <cell r="F992" t="str">
            <v>successful</v>
          </cell>
          <cell r="R992" t="str">
            <v>documentary</v>
          </cell>
        </row>
        <row r="993">
          <cell r="D993">
            <v>6000</v>
          </cell>
          <cell r="F993" t="str">
            <v>successful</v>
          </cell>
          <cell r="R993" t="str">
            <v>rock</v>
          </cell>
        </row>
        <row r="994">
          <cell r="D994">
            <v>5000</v>
          </cell>
          <cell r="F994" t="str">
            <v>successful</v>
          </cell>
          <cell r="R994" t="str">
            <v>plays</v>
          </cell>
        </row>
        <row r="995">
          <cell r="D995">
            <v>6000</v>
          </cell>
          <cell r="F995" t="str">
            <v>successful</v>
          </cell>
          <cell r="R995" t="str">
            <v>indie rock</v>
          </cell>
        </row>
        <row r="996">
          <cell r="D996">
            <v>3000</v>
          </cell>
          <cell r="F996" t="str">
            <v>successful</v>
          </cell>
          <cell r="R996" t="str">
            <v>rock</v>
          </cell>
        </row>
        <row r="997">
          <cell r="D997">
            <v>23000</v>
          </cell>
          <cell r="F997" t="str">
            <v>failed</v>
          </cell>
          <cell r="R997" t="str">
            <v>food trucks</v>
          </cell>
        </row>
        <row r="998">
          <cell r="D998">
            <v>5000</v>
          </cell>
          <cell r="F998" t="str">
            <v>successful</v>
          </cell>
          <cell r="R998" t="str">
            <v>rock</v>
          </cell>
        </row>
        <row r="999">
          <cell r="D999">
            <v>6000</v>
          </cell>
          <cell r="F999" t="str">
            <v>successful</v>
          </cell>
          <cell r="R999" t="str">
            <v>television</v>
          </cell>
        </row>
        <row r="1000">
          <cell r="D1000">
            <v>5000</v>
          </cell>
          <cell r="F1000" t="str">
            <v>successful</v>
          </cell>
          <cell r="R1000" t="str">
            <v>indie rock</v>
          </cell>
        </row>
        <row r="1001">
          <cell r="D1001">
            <v>6000</v>
          </cell>
          <cell r="F1001" t="str">
            <v>successful</v>
          </cell>
          <cell r="R1001" t="str">
            <v>indie rock</v>
          </cell>
        </row>
        <row r="1002">
          <cell r="D1002">
            <v>6000</v>
          </cell>
          <cell r="F1002" t="str">
            <v>successful</v>
          </cell>
          <cell r="R1002" t="str">
            <v>rock</v>
          </cell>
        </row>
        <row r="1003">
          <cell r="D1003">
            <v>5555.55</v>
          </cell>
          <cell r="F1003" t="str">
            <v>successful</v>
          </cell>
          <cell r="R1003" t="str">
            <v>rock</v>
          </cell>
        </row>
        <row r="1004">
          <cell r="D1004">
            <v>1200</v>
          </cell>
          <cell r="F1004" t="str">
            <v>successful</v>
          </cell>
          <cell r="R1004" t="str">
            <v>tabletop games</v>
          </cell>
        </row>
        <row r="1005">
          <cell r="D1005">
            <v>5000</v>
          </cell>
          <cell r="F1005" t="str">
            <v>successful</v>
          </cell>
          <cell r="R1005" t="str">
            <v>plays</v>
          </cell>
        </row>
        <row r="1006">
          <cell r="D1006">
            <v>4800</v>
          </cell>
          <cell r="F1006" t="str">
            <v>successful</v>
          </cell>
          <cell r="R1006" t="str">
            <v>photobooks</v>
          </cell>
        </row>
        <row r="1007">
          <cell r="D1007">
            <v>6000</v>
          </cell>
          <cell r="F1007" t="str">
            <v>successful</v>
          </cell>
          <cell r="R1007" t="str">
            <v>musical</v>
          </cell>
        </row>
        <row r="1008">
          <cell r="D1008">
            <v>6000</v>
          </cell>
          <cell r="F1008" t="str">
            <v>successful</v>
          </cell>
          <cell r="R1008" t="str">
            <v>photobooks</v>
          </cell>
        </row>
        <row r="1009">
          <cell r="D1009">
            <v>5000</v>
          </cell>
          <cell r="F1009" t="str">
            <v>successful</v>
          </cell>
          <cell r="R1009" t="str">
            <v>television</v>
          </cell>
        </row>
        <row r="1010">
          <cell r="D1010">
            <v>6000</v>
          </cell>
          <cell r="F1010" t="str">
            <v>successful</v>
          </cell>
          <cell r="R1010" t="str">
            <v>indie rock</v>
          </cell>
        </row>
        <row r="1011">
          <cell r="D1011">
            <v>5000</v>
          </cell>
          <cell r="F1011" t="str">
            <v>successful</v>
          </cell>
          <cell r="R1011" t="str">
            <v>metal</v>
          </cell>
        </row>
        <row r="1012">
          <cell r="D1012">
            <v>462000</v>
          </cell>
          <cell r="F1012" t="str">
            <v>canceled</v>
          </cell>
          <cell r="R1012" t="str">
            <v>wearables</v>
          </cell>
        </row>
        <row r="1013">
          <cell r="D1013">
            <v>6000</v>
          </cell>
          <cell r="F1013" t="str">
            <v>successful</v>
          </cell>
          <cell r="R1013" t="str">
            <v>plays</v>
          </cell>
        </row>
        <row r="1014">
          <cell r="D1014">
            <v>5000</v>
          </cell>
          <cell r="F1014" t="str">
            <v>successful</v>
          </cell>
          <cell r="R1014" t="str">
            <v>documentary</v>
          </cell>
        </row>
        <row r="1015">
          <cell r="D1015">
            <v>6000</v>
          </cell>
          <cell r="F1015" t="str">
            <v>successful</v>
          </cell>
          <cell r="R1015" t="str">
            <v>plays</v>
          </cell>
        </row>
        <row r="1016">
          <cell r="D1016">
            <v>6000</v>
          </cell>
          <cell r="F1016" t="str">
            <v>successful</v>
          </cell>
          <cell r="R1016" t="str">
            <v>indie rock</v>
          </cell>
        </row>
        <row r="1017">
          <cell r="D1017">
            <v>6000</v>
          </cell>
          <cell r="F1017" t="str">
            <v>successful</v>
          </cell>
          <cell r="R1017" t="str">
            <v>plays</v>
          </cell>
        </row>
        <row r="1018">
          <cell r="D1018">
            <v>6000</v>
          </cell>
          <cell r="F1018" t="str">
            <v>successful</v>
          </cell>
          <cell r="R1018" t="str">
            <v>plays</v>
          </cell>
        </row>
        <row r="1019">
          <cell r="D1019">
            <v>5000</v>
          </cell>
          <cell r="F1019" t="str">
            <v>successful</v>
          </cell>
          <cell r="R1019" t="str">
            <v>television</v>
          </cell>
        </row>
        <row r="1020">
          <cell r="D1020">
            <v>2500</v>
          </cell>
          <cell r="F1020" t="str">
            <v>successful</v>
          </cell>
          <cell r="R1020" t="str">
            <v>documentary</v>
          </cell>
        </row>
        <row r="1021">
          <cell r="D1021">
            <v>5875</v>
          </cell>
          <cell r="F1021" t="str">
            <v>successful</v>
          </cell>
          <cell r="R1021" t="str">
            <v>nonfiction</v>
          </cell>
        </row>
        <row r="1022">
          <cell r="D1022">
            <v>5000</v>
          </cell>
          <cell r="F1022" t="str">
            <v>successful</v>
          </cell>
          <cell r="R1022" t="str">
            <v>plays</v>
          </cell>
        </row>
        <row r="1023">
          <cell r="D1023">
            <v>4000</v>
          </cell>
          <cell r="F1023" t="str">
            <v>successful</v>
          </cell>
          <cell r="R1023" t="str">
            <v>hardware</v>
          </cell>
        </row>
        <row r="1024">
          <cell r="D1024">
            <v>5000</v>
          </cell>
          <cell r="F1024" t="str">
            <v>successful</v>
          </cell>
          <cell r="R1024" t="str">
            <v>documentary</v>
          </cell>
        </row>
        <row r="1025">
          <cell r="D1025">
            <v>3500</v>
          </cell>
          <cell r="F1025" t="str">
            <v>successful</v>
          </cell>
          <cell r="R1025" t="str">
            <v>tabletop games</v>
          </cell>
        </row>
        <row r="1026">
          <cell r="D1026">
            <v>4000</v>
          </cell>
          <cell r="F1026" t="str">
            <v>successful</v>
          </cell>
          <cell r="R1026" t="str">
            <v>documentary</v>
          </cell>
        </row>
        <row r="1027">
          <cell r="D1027">
            <v>12000</v>
          </cell>
          <cell r="F1027" t="str">
            <v>failed</v>
          </cell>
          <cell r="R1027" t="str">
            <v>photobooks</v>
          </cell>
        </row>
        <row r="1028">
          <cell r="D1028">
            <v>51000</v>
          </cell>
          <cell r="F1028" t="str">
            <v>canceled</v>
          </cell>
          <cell r="R1028" t="str">
            <v>space exploration</v>
          </cell>
        </row>
        <row r="1029">
          <cell r="D1029">
            <v>50000</v>
          </cell>
          <cell r="F1029" t="str">
            <v>failed</v>
          </cell>
          <cell r="R1029" t="str">
            <v>food trucks</v>
          </cell>
        </row>
        <row r="1030">
          <cell r="D1030">
            <v>5400</v>
          </cell>
          <cell r="F1030" t="str">
            <v>successful</v>
          </cell>
          <cell r="R1030" t="str">
            <v>electronic music</v>
          </cell>
        </row>
        <row r="1031">
          <cell r="D1031">
            <v>25000</v>
          </cell>
          <cell r="F1031" t="str">
            <v>failed</v>
          </cell>
          <cell r="R1031" t="str">
            <v>spaces</v>
          </cell>
        </row>
        <row r="1032">
          <cell r="D1032">
            <v>5500</v>
          </cell>
          <cell r="F1032" t="str">
            <v>successful</v>
          </cell>
          <cell r="R1032" t="str">
            <v>plays</v>
          </cell>
        </row>
        <row r="1033">
          <cell r="D1033">
            <v>5000</v>
          </cell>
          <cell r="F1033" t="str">
            <v>successful</v>
          </cell>
          <cell r="R1033" t="str">
            <v>plays</v>
          </cell>
        </row>
        <row r="1034">
          <cell r="D1034">
            <v>5000</v>
          </cell>
          <cell r="F1034" t="str">
            <v>successful</v>
          </cell>
          <cell r="R1034" t="str">
            <v>rock</v>
          </cell>
        </row>
        <row r="1035">
          <cell r="D1035">
            <v>3000</v>
          </cell>
          <cell r="F1035" t="str">
            <v>successful</v>
          </cell>
          <cell r="R1035" t="str">
            <v>metal</v>
          </cell>
        </row>
        <row r="1036">
          <cell r="D1036">
            <v>5000</v>
          </cell>
          <cell r="F1036" t="str">
            <v>successful</v>
          </cell>
          <cell r="R1036" t="str">
            <v>plays</v>
          </cell>
        </row>
        <row r="1037">
          <cell r="D1037">
            <v>5000</v>
          </cell>
          <cell r="F1037" t="str">
            <v>successful</v>
          </cell>
          <cell r="R1037" t="str">
            <v>photobooks</v>
          </cell>
        </row>
        <row r="1038">
          <cell r="D1038">
            <v>5500</v>
          </cell>
          <cell r="F1038" t="str">
            <v>successful</v>
          </cell>
          <cell r="R1038" t="str">
            <v>plays</v>
          </cell>
        </row>
        <row r="1039">
          <cell r="D1039">
            <v>50000</v>
          </cell>
          <cell r="F1039" t="str">
            <v>canceled</v>
          </cell>
          <cell r="R1039" t="str">
            <v>wearables</v>
          </cell>
        </row>
        <row r="1040">
          <cell r="D1040">
            <v>3000</v>
          </cell>
          <cell r="F1040" t="str">
            <v>successful</v>
          </cell>
          <cell r="R1040" t="str">
            <v>plays</v>
          </cell>
        </row>
        <row r="1041">
          <cell r="D1041">
            <v>5000</v>
          </cell>
          <cell r="F1041" t="str">
            <v>successful</v>
          </cell>
          <cell r="R1041" t="str">
            <v>rock</v>
          </cell>
        </row>
        <row r="1042">
          <cell r="D1042">
            <v>5000</v>
          </cell>
          <cell r="F1042" t="str">
            <v>successful</v>
          </cell>
          <cell r="R1042" t="str">
            <v>plays</v>
          </cell>
        </row>
        <row r="1043">
          <cell r="D1043">
            <v>5000</v>
          </cell>
          <cell r="F1043" t="str">
            <v>successful</v>
          </cell>
          <cell r="R1043" t="str">
            <v>plays</v>
          </cell>
        </row>
        <row r="1044">
          <cell r="D1044">
            <v>27000</v>
          </cell>
          <cell r="F1044" t="str">
            <v>failed</v>
          </cell>
          <cell r="R1044" t="str">
            <v>jazz</v>
          </cell>
        </row>
        <row r="1045">
          <cell r="D1045">
            <v>5000</v>
          </cell>
          <cell r="F1045" t="str">
            <v>successful</v>
          </cell>
          <cell r="R1045" t="str">
            <v>plays</v>
          </cell>
        </row>
        <row r="1046">
          <cell r="D1046">
            <v>5000</v>
          </cell>
          <cell r="F1046" t="str">
            <v>successful</v>
          </cell>
          <cell r="R1046" t="str">
            <v>plays</v>
          </cell>
        </row>
        <row r="1047">
          <cell r="D1047">
            <v>1500</v>
          </cell>
          <cell r="F1047" t="str">
            <v>successful</v>
          </cell>
          <cell r="R1047" t="str">
            <v>nonfiction</v>
          </cell>
        </row>
        <row r="1048">
          <cell r="D1048">
            <v>5000</v>
          </cell>
          <cell r="F1048" t="str">
            <v>successful</v>
          </cell>
          <cell r="R1048" t="str">
            <v>plays</v>
          </cell>
        </row>
        <row r="1049">
          <cell r="D1049">
            <v>4000</v>
          </cell>
          <cell r="F1049" t="str">
            <v>successful</v>
          </cell>
          <cell r="R1049" t="str">
            <v>documentary</v>
          </cell>
        </row>
        <row r="1050">
          <cell r="D1050">
            <v>5500</v>
          </cell>
          <cell r="F1050" t="str">
            <v>successful</v>
          </cell>
          <cell r="R1050" t="str">
            <v>photobooks</v>
          </cell>
        </row>
        <row r="1051">
          <cell r="D1051">
            <v>5000</v>
          </cell>
          <cell r="F1051" t="str">
            <v>successful</v>
          </cell>
          <cell r="R1051" t="str">
            <v>shorts</v>
          </cell>
        </row>
        <row r="1052">
          <cell r="D1052">
            <v>5500</v>
          </cell>
          <cell r="F1052" t="str">
            <v>successful</v>
          </cell>
          <cell r="R1052" t="str">
            <v>rock</v>
          </cell>
        </row>
        <row r="1053">
          <cell r="D1053">
            <v>5000</v>
          </cell>
          <cell r="F1053" t="str">
            <v>successful</v>
          </cell>
          <cell r="R1053" t="str">
            <v>plays</v>
          </cell>
        </row>
        <row r="1054">
          <cell r="D1054">
            <v>5000</v>
          </cell>
          <cell r="F1054" t="str">
            <v>successful</v>
          </cell>
          <cell r="R1054" t="str">
            <v>documentary</v>
          </cell>
        </row>
        <row r="1055">
          <cell r="D1055">
            <v>5500</v>
          </cell>
          <cell r="F1055" t="str">
            <v>successful</v>
          </cell>
          <cell r="R1055" t="str">
            <v>plays</v>
          </cell>
        </row>
        <row r="1056">
          <cell r="D1056">
            <v>30000</v>
          </cell>
          <cell r="F1056" t="str">
            <v>canceled</v>
          </cell>
          <cell r="R1056" t="str">
            <v>space exploration</v>
          </cell>
        </row>
        <row r="1057">
          <cell r="D1057">
            <v>5250</v>
          </cell>
          <cell r="F1057" t="str">
            <v>successful</v>
          </cell>
          <cell r="R1057" t="str">
            <v>indie rock</v>
          </cell>
        </row>
        <row r="1058">
          <cell r="D1058">
            <v>4999</v>
          </cell>
          <cell r="F1058" t="str">
            <v>successful</v>
          </cell>
          <cell r="R1058" t="str">
            <v>plays</v>
          </cell>
        </row>
        <row r="1059">
          <cell r="D1059">
            <v>5500</v>
          </cell>
          <cell r="F1059" t="str">
            <v>successful</v>
          </cell>
          <cell r="R1059" t="str">
            <v>plays</v>
          </cell>
        </row>
        <row r="1060">
          <cell r="D1060">
            <v>3500</v>
          </cell>
          <cell r="F1060" t="str">
            <v>successful</v>
          </cell>
          <cell r="R1060" t="str">
            <v>television</v>
          </cell>
        </row>
        <row r="1061">
          <cell r="D1061">
            <v>5000</v>
          </cell>
          <cell r="F1061" t="str">
            <v>successful</v>
          </cell>
          <cell r="R1061" t="str">
            <v>nonfiction</v>
          </cell>
        </row>
        <row r="1062">
          <cell r="D1062">
            <v>5500</v>
          </cell>
          <cell r="F1062" t="str">
            <v>successful</v>
          </cell>
          <cell r="R1062" t="str">
            <v>rock</v>
          </cell>
        </row>
        <row r="1063">
          <cell r="D1063">
            <v>2000</v>
          </cell>
          <cell r="F1063" t="str">
            <v>successful</v>
          </cell>
          <cell r="R1063" t="str">
            <v>wearables</v>
          </cell>
        </row>
        <row r="1064">
          <cell r="D1064">
            <v>5000</v>
          </cell>
          <cell r="F1064" t="str">
            <v>successful</v>
          </cell>
          <cell r="R1064" t="str">
            <v>documentary</v>
          </cell>
        </row>
        <row r="1065">
          <cell r="D1065">
            <v>22000</v>
          </cell>
          <cell r="F1065" t="str">
            <v>failed</v>
          </cell>
          <cell r="R1065" t="str">
            <v>food trucks</v>
          </cell>
        </row>
        <row r="1066">
          <cell r="D1066">
            <v>5000</v>
          </cell>
          <cell r="F1066" t="str">
            <v>successful</v>
          </cell>
          <cell r="R1066" t="str">
            <v>documentary</v>
          </cell>
        </row>
        <row r="1067">
          <cell r="D1067">
            <v>5000</v>
          </cell>
          <cell r="F1067" t="str">
            <v>successful</v>
          </cell>
          <cell r="R1067" t="str">
            <v>pop</v>
          </cell>
        </row>
        <row r="1068">
          <cell r="D1068">
            <v>5000</v>
          </cell>
          <cell r="F1068" t="str">
            <v>successful</v>
          </cell>
          <cell r="R1068" t="str">
            <v>rock</v>
          </cell>
        </row>
        <row r="1069">
          <cell r="D1069">
            <v>4600</v>
          </cell>
          <cell r="F1069" t="str">
            <v>successful</v>
          </cell>
          <cell r="R1069" t="str">
            <v>tabletop games</v>
          </cell>
        </row>
        <row r="1070">
          <cell r="D1070">
            <v>5000</v>
          </cell>
          <cell r="F1070" t="str">
            <v>successful</v>
          </cell>
          <cell r="R1070" t="str">
            <v>plays</v>
          </cell>
        </row>
        <row r="1071">
          <cell r="D1071">
            <v>5500</v>
          </cell>
          <cell r="F1071" t="str">
            <v>successful</v>
          </cell>
          <cell r="R1071" t="str">
            <v>plays</v>
          </cell>
        </row>
        <row r="1072">
          <cell r="D1072">
            <v>5000</v>
          </cell>
          <cell r="F1072" t="str">
            <v>successful</v>
          </cell>
          <cell r="R1072" t="str">
            <v>musical</v>
          </cell>
        </row>
        <row r="1073">
          <cell r="D1073">
            <v>5000</v>
          </cell>
          <cell r="F1073" t="str">
            <v>successful</v>
          </cell>
          <cell r="R1073" t="str">
            <v>small batch</v>
          </cell>
        </row>
        <row r="1074">
          <cell r="D1074">
            <v>2500</v>
          </cell>
          <cell r="F1074" t="str">
            <v>successful</v>
          </cell>
          <cell r="R1074" t="str">
            <v>tabletop games</v>
          </cell>
        </row>
        <row r="1075">
          <cell r="D1075">
            <v>5500</v>
          </cell>
          <cell r="F1075" t="str">
            <v>successful</v>
          </cell>
          <cell r="R1075" t="str">
            <v>plays</v>
          </cell>
        </row>
        <row r="1076">
          <cell r="D1076">
            <v>5000</v>
          </cell>
          <cell r="F1076" t="str">
            <v>successful</v>
          </cell>
          <cell r="R1076" t="str">
            <v>plays</v>
          </cell>
        </row>
        <row r="1077">
          <cell r="D1077">
            <v>5500</v>
          </cell>
          <cell r="F1077" t="str">
            <v>successful</v>
          </cell>
          <cell r="R1077" t="str">
            <v>rock</v>
          </cell>
        </row>
        <row r="1078">
          <cell r="D1078">
            <v>4000</v>
          </cell>
          <cell r="F1078" t="str">
            <v>successful</v>
          </cell>
          <cell r="R1078" t="str">
            <v>tabletop games</v>
          </cell>
        </row>
        <row r="1079">
          <cell r="D1079">
            <v>5000</v>
          </cell>
          <cell r="F1079" t="str">
            <v>successful</v>
          </cell>
          <cell r="R1079" t="str">
            <v>plays</v>
          </cell>
        </row>
        <row r="1080">
          <cell r="D1080">
            <v>5000</v>
          </cell>
          <cell r="F1080" t="str">
            <v>successful</v>
          </cell>
          <cell r="R1080" t="str">
            <v>plays</v>
          </cell>
        </row>
        <row r="1081">
          <cell r="D1081">
            <v>5000</v>
          </cell>
          <cell r="F1081" t="str">
            <v>successful</v>
          </cell>
          <cell r="R1081" t="str">
            <v>nonfiction</v>
          </cell>
        </row>
        <row r="1082">
          <cell r="D1082">
            <v>4000</v>
          </cell>
          <cell r="F1082" t="str">
            <v>successful</v>
          </cell>
          <cell r="R1082" t="str">
            <v>rock</v>
          </cell>
        </row>
        <row r="1083">
          <cell r="D1083">
            <v>5000</v>
          </cell>
          <cell r="F1083" t="str">
            <v>successful</v>
          </cell>
          <cell r="R1083" t="str">
            <v>plays</v>
          </cell>
        </row>
        <row r="1084">
          <cell r="D1084">
            <v>4000</v>
          </cell>
          <cell r="F1084" t="str">
            <v>successful</v>
          </cell>
          <cell r="R1084" t="str">
            <v>documentary</v>
          </cell>
        </row>
        <row r="1085">
          <cell r="D1085">
            <v>15500</v>
          </cell>
          <cell r="F1085" t="str">
            <v>failed</v>
          </cell>
          <cell r="R1085" t="str">
            <v>photobooks</v>
          </cell>
        </row>
        <row r="1086">
          <cell r="D1086">
            <v>3500</v>
          </cell>
          <cell r="F1086" t="str">
            <v>successful</v>
          </cell>
          <cell r="R1086" t="str">
            <v>nonfiction</v>
          </cell>
        </row>
        <row r="1087">
          <cell r="D1087">
            <v>2000</v>
          </cell>
          <cell r="F1087" t="str">
            <v>successful</v>
          </cell>
          <cell r="R1087" t="str">
            <v>rock</v>
          </cell>
        </row>
        <row r="1088">
          <cell r="D1088">
            <v>5000</v>
          </cell>
          <cell r="F1088" t="str">
            <v>successful</v>
          </cell>
          <cell r="R1088" t="str">
            <v>indie rock</v>
          </cell>
        </row>
        <row r="1089">
          <cell r="D1089">
            <v>17000</v>
          </cell>
          <cell r="F1089" t="str">
            <v>failed</v>
          </cell>
          <cell r="R1089" t="str">
            <v>translations</v>
          </cell>
        </row>
        <row r="1090">
          <cell r="D1090">
            <v>5000</v>
          </cell>
          <cell r="F1090" t="str">
            <v>successful</v>
          </cell>
          <cell r="R1090" t="str">
            <v>plays</v>
          </cell>
        </row>
        <row r="1091">
          <cell r="D1091">
            <v>35000</v>
          </cell>
          <cell r="F1091" t="str">
            <v>failed</v>
          </cell>
          <cell r="R1091" t="str">
            <v>photobooks</v>
          </cell>
        </row>
        <row r="1092">
          <cell r="D1092">
            <v>2000</v>
          </cell>
          <cell r="F1092" t="str">
            <v>successful</v>
          </cell>
          <cell r="R1092" t="str">
            <v>tabletop games</v>
          </cell>
        </row>
        <row r="1093">
          <cell r="D1093">
            <v>5000</v>
          </cell>
          <cell r="F1093" t="str">
            <v>successful</v>
          </cell>
          <cell r="R1093" t="str">
            <v>musical</v>
          </cell>
        </row>
        <row r="1094">
          <cell r="D1094">
            <v>3500</v>
          </cell>
          <cell r="F1094" t="str">
            <v>successful</v>
          </cell>
          <cell r="R1094" t="str">
            <v>shorts</v>
          </cell>
        </row>
        <row r="1095">
          <cell r="D1095">
            <v>4500</v>
          </cell>
          <cell r="F1095" t="str">
            <v>successful</v>
          </cell>
          <cell r="R1095" t="str">
            <v>rock</v>
          </cell>
        </row>
        <row r="1096">
          <cell r="D1096">
            <v>5000</v>
          </cell>
          <cell r="F1096" t="str">
            <v>successful</v>
          </cell>
          <cell r="R1096" t="str">
            <v>hardware</v>
          </cell>
        </row>
        <row r="1097">
          <cell r="D1097">
            <v>17500</v>
          </cell>
          <cell r="F1097" t="str">
            <v>failed</v>
          </cell>
          <cell r="R1097" t="str">
            <v>photobooks</v>
          </cell>
        </row>
        <row r="1098">
          <cell r="D1098">
            <v>5000</v>
          </cell>
          <cell r="F1098" t="str">
            <v>successful</v>
          </cell>
          <cell r="R1098" t="str">
            <v>documentary</v>
          </cell>
        </row>
        <row r="1099">
          <cell r="D1099">
            <v>5000</v>
          </cell>
          <cell r="F1099" t="str">
            <v>successful</v>
          </cell>
          <cell r="R1099" t="str">
            <v>television</v>
          </cell>
        </row>
        <row r="1100">
          <cell r="D1100">
            <v>6000</v>
          </cell>
          <cell r="F1100" t="str">
            <v>failed</v>
          </cell>
          <cell r="R1100" t="str">
            <v>musical</v>
          </cell>
        </row>
        <row r="1101">
          <cell r="D1101">
            <v>5000</v>
          </cell>
          <cell r="F1101" t="str">
            <v>successful</v>
          </cell>
          <cell r="R1101" t="str">
            <v>plays</v>
          </cell>
        </row>
        <row r="1102">
          <cell r="D1102">
            <v>3871</v>
          </cell>
          <cell r="F1102" t="str">
            <v>successful</v>
          </cell>
          <cell r="R1102" t="str">
            <v>plays</v>
          </cell>
        </row>
        <row r="1103">
          <cell r="D1103">
            <v>5250</v>
          </cell>
          <cell r="F1103" t="str">
            <v>successful</v>
          </cell>
          <cell r="R1103" t="str">
            <v>television</v>
          </cell>
        </row>
        <row r="1104">
          <cell r="D1104">
            <v>5000</v>
          </cell>
          <cell r="F1104" t="str">
            <v>successful</v>
          </cell>
          <cell r="R1104" t="str">
            <v>rock</v>
          </cell>
        </row>
        <row r="1105">
          <cell r="D1105">
            <v>3350</v>
          </cell>
          <cell r="F1105" t="str">
            <v>successful</v>
          </cell>
          <cell r="R1105" t="str">
            <v>plays</v>
          </cell>
        </row>
        <row r="1106">
          <cell r="D1106">
            <v>5000</v>
          </cell>
          <cell r="F1106" t="str">
            <v>successful</v>
          </cell>
          <cell r="R1106" t="str">
            <v>rock</v>
          </cell>
        </row>
        <row r="1107">
          <cell r="D1107">
            <v>5000</v>
          </cell>
          <cell r="F1107" t="str">
            <v>successful</v>
          </cell>
          <cell r="R1107" t="str">
            <v>plays</v>
          </cell>
        </row>
        <row r="1108">
          <cell r="D1108">
            <v>4200</v>
          </cell>
          <cell r="F1108" t="str">
            <v>successful</v>
          </cell>
          <cell r="R1108" t="str">
            <v>rock</v>
          </cell>
        </row>
        <row r="1109">
          <cell r="D1109">
            <v>5000</v>
          </cell>
          <cell r="F1109" t="str">
            <v>successful</v>
          </cell>
          <cell r="R1109" t="str">
            <v>photobooks</v>
          </cell>
        </row>
        <row r="1110">
          <cell r="D1110">
            <v>20000</v>
          </cell>
          <cell r="F1110" t="str">
            <v>failed</v>
          </cell>
          <cell r="R1110" t="str">
            <v>spaces</v>
          </cell>
        </row>
        <row r="1111">
          <cell r="D1111">
            <v>3000</v>
          </cell>
          <cell r="F1111" t="str">
            <v>successful</v>
          </cell>
          <cell r="R1111" t="str">
            <v>documentary</v>
          </cell>
        </row>
        <row r="1112">
          <cell r="D1112">
            <v>4575</v>
          </cell>
          <cell r="F1112" t="str">
            <v>successful</v>
          </cell>
          <cell r="R1112" t="str">
            <v>indie rock</v>
          </cell>
        </row>
        <row r="1113">
          <cell r="D1113">
            <v>4000</v>
          </cell>
          <cell r="F1113" t="str">
            <v>successful</v>
          </cell>
          <cell r="R1113" t="str">
            <v>spaces</v>
          </cell>
        </row>
        <row r="1114">
          <cell r="D1114">
            <v>5000</v>
          </cell>
          <cell r="F1114" t="str">
            <v>successful</v>
          </cell>
          <cell r="R1114" t="str">
            <v>rock</v>
          </cell>
        </row>
        <row r="1115">
          <cell r="D1115">
            <v>4000</v>
          </cell>
          <cell r="F1115" t="str">
            <v>successful</v>
          </cell>
          <cell r="R1115" t="str">
            <v>photobooks</v>
          </cell>
        </row>
        <row r="1116">
          <cell r="D1116">
            <v>5000</v>
          </cell>
          <cell r="F1116" t="str">
            <v>successful</v>
          </cell>
          <cell r="R1116" t="str">
            <v>plays</v>
          </cell>
        </row>
        <row r="1117">
          <cell r="D1117">
            <v>5000</v>
          </cell>
          <cell r="F1117" t="str">
            <v>successful</v>
          </cell>
          <cell r="R1117" t="str">
            <v>plays</v>
          </cell>
        </row>
        <row r="1118">
          <cell r="D1118">
            <v>5000</v>
          </cell>
          <cell r="F1118" t="str">
            <v>successful</v>
          </cell>
          <cell r="R1118" t="str">
            <v>plays</v>
          </cell>
        </row>
        <row r="1119">
          <cell r="D1119">
            <v>5000</v>
          </cell>
          <cell r="F1119" t="str">
            <v>successful</v>
          </cell>
          <cell r="R1119" t="str">
            <v>plays</v>
          </cell>
        </row>
        <row r="1120">
          <cell r="D1120">
            <v>5000</v>
          </cell>
          <cell r="F1120" t="str">
            <v>successful</v>
          </cell>
          <cell r="R1120" t="str">
            <v>documentary</v>
          </cell>
        </row>
        <row r="1121">
          <cell r="D1121">
            <v>5000</v>
          </cell>
          <cell r="F1121" t="str">
            <v>successful</v>
          </cell>
          <cell r="R1121" t="str">
            <v>plays</v>
          </cell>
        </row>
        <row r="1122">
          <cell r="D1122">
            <v>5000</v>
          </cell>
          <cell r="F1122" t="str">
            <v>successful</v>
          </cell>
          <cell r="R1122" t="str">
            <v>shorts</v>
          </cell>
        </row>
        <row r="1123">
          <cell r="D1123">
            <v>4700</v>
          </cell>
          <cell r="F1123" t="str">
            <v>successful</v>
          </cell>
          <cell r="R1123" t="str">
            <v>documentary</v>
          </cell>
        </row>
        <row r="1124">
          <cell r="D1124">
            <v>4500</v>
          </cell>
          <cell r="F1124" t="str">
            <v>successful</v>
          </cell>
          <cell r="R1124" t="str">
            <v>plays</v>
          </cell>
        </row>
        <row r="1125">
          <cell r="D1125">
            <v>50000</v>
          </cell>
          <cell r="F1125" t="str">
            <v>live</v>
          </cell>
          <cell r="R1125" t="str">
            <v>plays</v>
          </cell>
        </row>
        <row r="1126">
          <cell r="D1126">
            <v>5000</v>
          </cell>
          <cell r="F1126" t="str">
            <v>successful</v>
          </cell>
          <cell r="R1126" t="str">
            <v>plays</v>
          </cell>
        </row>
        <row r="1127">
          <cell r="D1127">
            <v>5000</v>
          </cell>
          <cell r="F1127" t="str">
            <v>successful</v>
          </cell>
          <cell r="R1127" t="str">
            <v>pop</v>
          </cell>
        </row>
        <row r="1128">
          <cell r="D1128">
            <v>5000</v>
          </cell>
          <cell r="F1128" t="str">
            <v>successful</v>
          </cell>
          <cell r="R1128" t="str">
            <v>indie rock</v>
          </cell>
        </row>
        <row r="1129">
          <cell r="D1129">
            <v>5000</v>
          </cell>
          <cell r="F1129" t="str">
            <v>successful</v>
          </cell>
          <cell r="R1129" t="str">
            <v>plays</v>
          </cell>
        </row>
        <row r="1130">
          <cell r="D1130">
            <v>280000</v>
          </cell>
          <cell r="F1130" t="str">
            <v>canceled</v>
          </cell>
          <cell r="R1130" t="str">
            <v>space exploration</v>
          </cell>
        </row>
        <row r="1131">
          <cell r="D1131">
            <v>5000</v>
          </cell>
          <cell r="F1131" t="str">
            <v>successful</v>
          </cell>
          <cell r="R1131" t="str">
            <v>plays</v>
          </cell>
        </row>
        <row r="1132">
          <cell r="D1132">
            <v>5000</v>
          </cell>
          <cell r="F1132" t="str">
            <v>successful</v>
          </cell>
          <cell r="R1132" t="str">
            <v>plays</v>
          </cell>
        </row>
        <row r="1133">
          <cell r="D1133">
            <v>4000</v>
          </cell>
          <cell r="F1133" t="str">
            <v>successful</v>
          </cell>
          <cell r="R1133" t="str">
            <v>nonfiction</v>
          </cell>
        </row>
        <row r="1134">
          <cell r="D1134">
            <v>5000</v>
          </cell>
          <cell r="F1134" t="str">
            <v>successful</v>
          </cell>
          <cell r="R1134" t="str">
            <v>rock</v>
          </cell>
        </row>
        <row r="1135">
          <cell r="D1135">
            <v>4500</v>
          </cell>
          <cell r="F1135" t="str">
            <v>successful</v>
          </cell>
          <cell r="R1135" t="str">
            <v>spaces</v>
          </cell>
        </row>
        <row r="1136">
          <cell r="D1136">
            <v>4500</v>
          </cell>
          <cell r="F1136" t="str">
            <v>successful</v>
          </cell>
          <cell r="R1136" t="str">
            <v>plays</v>
          </cell>
        </row>
        <row r="1137">
          <cell r="D1137">
            <v>20000</v>
          </cell>
          <cell r="F1137" t="str">
            <v>live</v>
          </cell>
          <cell r="R1137" t="str">
            <v>faith</v>
          </cell>
        </row>
        <row r="1138">
          <cell r="D1138">
            <v>5000</v>
          </cell>
          <cell r="F1138" t="str">
            <v>successful</v>
          </cell>
          <cell r="R1138" t="str">
            <v>nonfiction</v>
          </cell>
        </row>
        <row r="1139">
          <cell r="D1139">
            <v>5000</v>
          </cell>
          <cell r="F1139" t="str">
            <v>successful</v>
          </cell>
          <cell r="R1139" t="str">
            <v>shorts</v>
          </cell>
        </row>
        <row r="1140">
          <cell r="D1140">
            <v>5000</v>
          </cell>
          <cell r="F1140" t="str">
            <v>canceled</v>
          </cell>
          <cell r="R1140" t="str">
            <v>wearables</v>
          </cell>
        </row>
        <row r="1141">
          <cell r="D1141">
            <v>5000</v>
          </cell>
          <cell r="F1141" t="str">
            <v>successful</v>
          </cell>
          <cell r="R1141" t="str">
            <v>plays</v>
          </cell>
        </row>
        <row r="1142">
          <cell r="D1142">
            <v>5000</v>
          </cell>
          <cell r="F1142" t="str">
            <v>successful</v>
          </cell>
          <cell r="R1142" t="str">
            <v>documentary</v>
          </cell>
        </row>
        <row r="1143">
          <cell r="D1143">
            <v>5000</v>
          </cell>
          <cell r="F1143" t="str">
            <v>successful</v>
          </cell>
          <cell r="R1143" t="str">
            <v>musical</v>
          </cell>
        </row>
        <row r="1144">
          <cell r="D1144">
            <v>5000</v>
          </cell>
          <cell r="F1144" t="str">
            <v>successful</v>
          </cell>
          <cell r="R1144" t="str">
            <v>plays</v>
          </cell>
        </row>
        <row r="1145">
          <cell r="D1145">
            <v>5000</v>
          </cell>
          <cell r="F1145" t="str">
            <v>successful</v>
          </cell>
          <cell r="R1145" t="str">
            <v>musical</v>
          </cell>
        </row>
        <row r="1146">
          <cell r="D1146">
            <v>4000</v>
          </cell>
          <cell r="F1146" t="str">
            <v>successful</v>
          </cell>
          <cell r="R1146" t="str">
            <v>spaces</v>
          </cell>
        </row>
        <row r="1147">
          <cell r="D1147">
            <v>5000</v>
          </cell>
          <cell r="F1147" t="str">
            <v>successful</v>
          </cell>
          <cell r="R1147" t="str">
            <v>makerspaces</v>
          </cell>
        </row>
        <row r="1148">
          <cell r="D1148">
            <v>5000</v>
          </cell>
          <cell r="F1148" t="str">
            <v>successful</v>
          </cell>
          <cell r="R1148" t="str">
            <v>rock</v>
          </cell>
        </row>
        <row r="1149">
          <cell r="D1149">
            <v>5000</v>
          </cell>
          <cell r="F1149" t="str">
            <v>successful</v>
          </cell>
          <cell r="R1149" t="str">
            <v>plays</v>
          </cell>
        </row>
        <row r="1150">
          <cell r="D1150">
            <v>5000</v>
          </cell>
          <cell r="F1150" t="str">
            <v>successful</v>
          </cell>
          <cell r="R1150" t="str">
            <v>nonfiction</v>
          </cell>
        </row>
        <row r="1151">
          <cell r="D1151">
            <v>5000</v>
          </cell>
          <cell r="F1151" t="str">
            <v>successful</v>
          </cell>
          <cell r="R1151" t="str">
            <v>plays</v>
          </cell>
        </row>
        <row r="1152">
          <cell r="D1152">
            <v>5000</v>
          </cell>
          <cell r="F1152" t="str">
            <v>successful</v>
          </cell>
          <cell r="R1152" t="str">
            <v>spaces</v>
          </cell>
        </row>
        <row r="1153">
          <cell r="D1153">
            <v>5000</v>
          </cell>
          <cell r="F1153" t="str">
            <v>successful</v>
          </cell>
          <cell r="R1153" t="str">
            <v>plays</v>
          </cell>
        </row>
        <row r="1154">
          <cell r="D1154">
            <v>4000</v>
          </cell>
          <cell r="F1154" t="str">
            <v>successful</v>
          </cell>
          <cell r="R1154" t="str">
            <v>plays</v>
          </cell>
        </row>
        <row r="1155">
          <cell r="D1155">
            <v>5000</v>
          </cell>
          <cell r="F1155" t="str">
            <v>successful</v>
          </cell>
          <cell r="R1155" t="str">
            <v>nonfiction</v>
          </cell>
        </row>
        <row r="1156">
          <cell r="D1156">
            <v>3300</v>
          </cell>
          <cell r="F1156" t="str">
            <v>successful</v>
          </cell>
          <cell r="R1156" t="str">
            <v>tabletop games</v>
          </cell>
        </row>
        <row r="1157">
          <cell r="D1157">
            <v>4000</v>
          </cell>
          <cell r="F1157" t="str">
            <v>successful</v>
          </cell>
          <cell r="R1157" t="str">
            <v>plays</v>
          </cell>
        </row>
        <row r="1158">
          <cell r="D1158">
            <v>2000</v>
          </cell>
          <cell r="F1158" t="str">
            <v>successful</v>
          </cell>
          <cell r="R1158" t="str">
            <v>indie rock</v>
          </cell>
        </row>
        <row r="1159">
          <cell r="D1159">
            <v>1000</v>
          </cell>
          <cell r="F1159" t="str">
            <v>successful</v>
          </cell>
          <cell r="R1159" t="str">
            <v>hardware</v>
          </cell>
        </row>
        <row r="1160">
          <cell r="D1160">
            <v>5000</v>
          </cell>
          <cell r="F1160" t="str">
            <v>successful</v>
          </cell>
          <cell r="R1160" t="str">
            <v>plays</v>
          </cell>
        </row>
        <row r="1161">
          <cell r="D1161">
            <v>5000</v>
          </cell>
          <cell r="F1161" t="str">
            <v>successful</v>
          </cell>
          <cell r="R1161" t="str">
            <v>plays</v>
          </cell>
        </row>
        <row r="1162">
          <cell r="D1162">
            <v>5000</v>
          </cell>
          <cell r="F1162" t="str">
            <v>successful</v>
          </cell>
          <cell r="R1162" t="str">
            <v>metal</v>
          </cell>
        </row>
        <row r="1163">
          <cell r="D1163">
            <v>4500</v>
          </cell>
          <cell r="F1163" t="str">
            <v>successful</v>
          </cell>
          <cell r="R1163" t="str">
            <v>electronic music</v>
          </cell>
        </row>
        <row r="1164">
          <cell r="D1164">
            <v>5000</v>
          </cell>
          <cell r="F1164" t="str">
            <v>successful</v>
          </cell>
          <cell r="R1164" t="str">
            <v>plays</v>
          </cell>
        </row>
        <row r="1165">
          <cell r="D1165">
            <v>4500</v>
          </cell>
          <cell r="F1165" t="str">
            <v>successful</v>
          </cell>
          <cell r="R1165" t="str">
            <v>rock</v>
          </cell>
        </row>
        <row r="1166">
          <cell r="D1166">
            <v>150000</v>
          </cell>
          <cell r="F1166" t="str">
            <v>failed</v>
          </cell>
          <cell r="R1166" t="str">
            <v>video games</v>
          </cell>
        </row>
        <row r="1167">
          <cell r="D1167">
            <v>5000</v>
          </cell>
          <cell r="F1167" t="str">
            <v>successful</v>
          </cell>
          <cell r="R1167" t="str">
            <v>hardware</v>
          </cell>
        </row>
        <row r="1168">
          <cell r="D1168">
            <v>5000</v>
          </cell>
          <cell r="F1168" t="str">
            <v>successful</v>
          </cell>
          <cell r="R1168" t="str">
            <v>musical</v>
          </cell>
        </row>
        <row r="1169">
          <cell r="D1169">
            <v>4000</v>
          </cell>
          <cell r="F1169" t="str">
            <v>successful</v>
          </cell>
          <cell r="R1169" t="str">
            <v>plays</v>
          </cell>
        </row>
        <row r="1170">
          <cell r="D1170">
            <v>5000</v>
          </cell>
          <cell r="F1170" t="str">
            <v>successful</v>
          </cell>
          <cell r="R1170" t="str">
            <v>rock</v>
          </cell>
        </row>
        <row r="1171">
          <cell r="D1171">
            <v>4000</v>
          </cell>
          <cell r="F1171" t="str">
            <v>successful</v>
          </cell>
          <cell r="R1171" t="str">
            <v>classical music</v>
          </cell>
        </row>
        <row r="1172">
          <cell r="D1172">
            <v>5000</v>
          </cell>
          <cell r="F1172" t="str">
            <v>successful</v>
          </cell>
          <cell r="R1172" t="str">
            <v>classical music</v>
          </cell>
        </row>
        <row r="1173">
          <cell r="D1173">
            <v>5000</v>
          </cell>
          <cell r="F1173" t="str">
            <v>successful</v>
          </cell>
          <cell r="R1173" t="str">
            <v>plays</v>
          </cell>
        </row>
        <row r="1174">
          <cell r="D1174">
            <v>5000</v>
          </cell>
          <cell r="F1174" t="str">
            <v>successful</v>
          </cell>
          <cell r="R1174" t="str">
            <v>plays</v>
          </cell>
        </row>
        <row r="1175">
          <cell r="D1175">
            <v>5000</v>
          </cell>
          <cell r="F1175" t="str">
            <v>successful</v>
          </cell>
          <cell r="R1175" t="str">
            <v>shorts</v>
          </cell>
        </row>
        <row r="1176">
          <cell r="D1176">
            <v>5000</v>
          </cell>
          <cell r="F1176" t="str">
            <v>successful</v>
          </cell>
          <cell r="R1176" t="str">
            <v>plays</v>
          </cell>
        </row>
        <row r="1177">
          <cell r="D1177">
            <v>5000</v>
          </cell>
          <cell r="F1177" t="str">
            <v>successful</v>
          </cell>
          <cell r="R1177" t="str">
            <v>plays</v>
          </cell>
        </row>
        <row r="1178">
          <cell r="D1178">
            <v>5000</v>
          </cell>
          <cell r="F1178" t="str">
            <v>successful</v>
          </cell>
          <cell r="R1178" t="str">
            <v>plays</v>
          </cell>
        </row>
        <row r="1179">
          <cell r="D1179">
            <v>50000</v>
          </cell>
          <cell r="F1179" t="str">
            <v>failed</v>
          </cell>
          <cell r="R1179" t="str">
            <v>wearables</v>
          </cell>
        </row>
        <row r="1180">
          <cell r="D1180">
            <v>5000</v>
          </cell>
          <cell r="F1180" t="str">
            <v>successful</v>
          </cell>
          <cell r="R1180" t="str">
            <v>plays</v>
          </cell>
        </row>
        <row r="1181">
          <cell r="D1181">
            <v>5000</v>
          </cell>
          <cell r="F1181" t="str">
            <v>successful</v>
          </cell>
          <cell r="R1181" t="str">
            <v>rock</v>
          </cell>
        </row>
        <row r="1182">
          <cell r="D1182">
            <v>5000</v>
          </cell>
          <cell r="F1182" t="str">
            <v>successful</v>
          </cell>
          <cell r="R1182" t="str">
            <v>indie rock</v>
          </cell>
        </row>
        <row r="1183">
          <cell r="D1183">
            <v>5000</v>
          </cell>
          <cell r="F1183" t="str">
            <v>successful</v>
          </cell>
          <cell r="R1183" t="str">
            <v>shorts</v>
          </cell>
        </row>
        <row r="1184">
          <cell r="D1184">
            <v>5000</v>
          </cell>
          <cell r="F1184" t="str">
            <v>successful</v>
          </cell>
          <cell r="R1184" t="str">
            <v>documentary</v>
          </cell>
        </row>
        <row r="1185">
          <cell r="D1185">
            <v>5000</v>
          </cell>
          <cell r="F1185" t="str">
            <v>successful</v>
          </cell>
          <cell r="R1185" t="str">
            <v>classical music</v>
          </cell>
        </row>
        <row r="1186">
          <cell r="D1186">
            <v>5000</v>
          </cell>
          <cell r="F1186" t="str">
            <v>successful</v>
          </cell>
          <cell r="R1186" t="str">
            <v>musical</v>
          </cell>
        </row>
        <row r="1187">
          <cell r="D1187">
            <v>5000</v>
          </cell>
          <cell r="F1187" t="str">
            <v>successful</v>
          </cell>
          <cell r="R1187" t="str">
            <v>plays</v>
          </cell>
        </row>
        <row r="1188">
          <cell r="D1188">
            <v>4600</v>
          </cell>
          <cell r="F1188" t="str">
            <v>successful</v>
          </cell>
          <cell r="R1188" t="str">
            <v>electronic music</v>
          </cell>
        </row>
        <row r="1189">
          <cell r="D1189">
            <v>25000</v>
          </cell>
          <cell r="F1189" t="str">
            <v>canceled</v>
          </cell>
          <cell r="R1189" t="str">
            <v>wearables</v>
          </cell>
        </row>
        <row r="1190">
          <cell r="D1190">
            <v>35000</v>
          </cell>
          <cell r="F1190" t="str">
            <v>failed</v>
          </cell>
          <cell r="R1190" t="str">
            <v>gadgets</v>
          </cell>
        </row>
        <row r="1191">
          <cell r="D1191">
            <v>4500</v>
          </cell>
          <cell r="F1191" t="str">
            <v>successful</v>
          </cell>
          <cell r="R1191" t="str">
            <v>musical</v>
          </cell>
        </row>
        <row r="1192">
          <cell r="D1192">
            <v>50000</v>
          </cell>
          <cell r="F1192" t="str">
            <v>canceled</v>
          </cell>
          <cell r="R1192" t="str">
            <v>wearables</v>
          </cell>
        </row>
        <row r="1193">
          <cell r="D1193">
            <v>220000</v>
          </cell>
          <cell r="F1193" t="str">
            <v>failed</v>
          </cell>
          <cell r="R1193" t="str">
            <v>animation</v>
          </cell>
        </row>
        <row r="1194">
          <cell r="D1194">
            <v>4900</v>
          </cell>
          <cell r="F1194" t="str">
            <v>successful</v>
          </cell>
          <cell r="R1194" t="str">
            <v>plays</v>
          </cell>
        </row>
        <row r="1195">
          <cell r="D1195">
            <v>2500</v>
          </cell>
          <cell r="F1195" t="str">
            <v>successful</v>
          </cell>
          <cell r="R1195" t="str">
            <v>electronic music</v>
          </cell>
        </row>
        <row r="1196">
          <cell r="D1196">
            <v>15000</v>
          </cell>
          <cell r="F1196" t="str">
            <v>failed</v>
          </cell>
          <cell r="R1196" t="str">
            <v>animation</v>
          </cell>
        </row>
        <row r="1197">
          <cell r="D1197">
            <v>4589</v>
          </cell>
          <cell r="F1197" t="str">
            <v>successful</v>
          </cell>
          <cell r="R1197" t="str">
            <v>tabletop games</v>
          </cell>
        </row>
        <row r="1198">
          <cell r="D1198">
            <v>24000</v>
          </cell>
          <cell r="F1198" t="str">
            <v>failed</v>
          </cell>
          <cell r="R1198" t="str">
            <v>photobooks</v>
          </cell>
        </row>
        <row r="1199">
          <cell r="D1199">
            <v>4400</v>
          </cell>
          <cell r="F1199" t="str">
            <v>successful</v>
          </cell>
          <cell r="R1199" t="str">
            <v>rock</v>
          </cell>
        </row>
        <row r="1200">
          <cell r="D1200">
            <v>3500</v>
          </cell>
          <cell r="F1200" t="str">
            <v>successful</v>
          </cell>
          <cell r="R1200" t="str">
            <v>rock</v>
          </cell>
        </row>
        <row r="1201">
          <cell r="D1201">
            <v>1500</v>
          </cell>
          <cell r="F1201" t="str">
            <v>successful</v>
          </cell>
          <cell r="R1201" t="str">
            <v>tabletop games</v>
          </cell>
        </row>
        <row r="1202">
          <cell r="D1202">
            <v>4500</v>
          </cell>
          <cell r="F1202" t="str">
            <v>successful</v>
          </cell>
          <cell r="R1202" t="str">
            <v>documentary</v>
          </cell>
        </row>
        <row r="1203">
          <cell r="D1203">
            <v>4000</v>
          </cell>
          <cell r="F1203" t="str">
            <v>successful</v>
          </cell>
          <cell r="R1203" t="str">
            <v>metal</v>
          </cell>
        </row>
        <row r="1204">
          <cell r="D1204">
            <v>4200</v>
          </cell>
          <cell r="F1204" t="str">
            <v>successful</v>
          </cell>
          <cell r="R1204" t="str">
            <v>plays</v>
          </cell>
        </row>
        <row r="1205">
          <cell r="D1205">
            <v>4000</v>
          </cell>
          <cell r="F1205" t="str">
            <v>successful</v>
          </cell>
          <cell r="R1205" t="str">
            <v>plays</v>
          </cell>
        </row>
        <row r="1206">
          <cell r="D1206">
            <v>2000</v>
          </cell>
          <cell r="F1206" t="str">
            <v>successful</v>
          </cell>
          <cell r="R1206" t="str">
            <v>electronic music</v>
          </cell>
        </row>
        <row r="1207">
          <cell r="D1207">
            <v>150000</v>
          </cell>
          <cell r="F1207" t="str">
            <v>canceled</v>
          </cell>
          <cell r="R1207" t="str">
            <v>science fiction</v>
          </cell>
        </row>
        <row r="1208">
          <cell r="D1208">
            <v>4000</v>
          </cell>
          <cell r="F1208" t="str">
            <v>successful</v>
          </cell>
          <cell r="R1208" t="str">
            <v>spaces</v>
          </cell>
        </row>
        <row r="1209">
          <cell r="D1209">
            <v>3500</v>
          </cell>
          <cell r="F1209" t="str">
            <v>successful</v>
          </cell>
          <cell r="R1209" t="str">
            <v>indie rock</v>
          </cell>
        </row>
        <row r="1210">
          <cell r="D1210">
            <v>2200</v>
          </cell>
          <cell r="F1210" t="str">
            <v>successful</v>
          </cell>
          <cell r="R1210" t="str">
            <v>rock</v>
          </cell>
        </row>
        <row r="1211">
          <cell r="D1211">
            <v>200000</v>
          </cell>
          <cell r="F1211" t="str">
            <v>failed</v>
          </cell>
          <cell r="R1211" t="str">
            <v>wearables</v>
          </cell>
        </row>
        <row r="1212">
          <cell r="D1212">
            <v>6500</v>
          </cell>
          <cell r="F1212" t="str">
            <v>failed</v>
          </cell>
          <cell r="R1212" t="str">
            <v>mobile games</v>
          </cell>
        </row>
        <row r="1213">
          <cell r="D1213">
            <v>4500</v>
          </cell>
          <cell r="F1213" t="str">
            <v>successful</v>
          </cell>
          <cell r="R1213" t="str">
            <v>rock</v>
          </cell>
        </row>
        <row r="1214">
          <cell r="D1214">
            <v>3000</v>
          </cell>
          <cell r="F1214" t="str">
            <v>successful</v>
          </cell>
          <cell r="R1214" t="str">
            <v>plays</v>
          </cell>
        </row>
        <row r="1215">
          <cell r="D1215">
            <v>4500</v>
          </cell>
          <cell r="F1215" t="str">
            <v>successful</v>
          </cell>
          <cell r="R1215" t="str">
            <v>shorts</v>
          </cell>
        </row>
        <row r="1216">
          <cell r="D1216">
            <v>3000</v>
          </cell>
          <cell r="F1216" t="str">
            <v>successful</v>
          </cell>
          <cell r="R1216" t="str">
            <v>shorts</v>
          </cell>
        </row>
        <row r="1217">
          <cell r="D1217">
            <v>3000</v>
          </cell>
          <cell r="F1217" t="str">
            <v>successful</v>
          </cell>
          <cell r="R1217" t="str">
            <v>small batch</v>
          </cell>
        </row>
        <row r="1218">
          <cell r="D1218">
            <v>109225</v>
          </cell>
          <cell r="F1218" t="str">
            <v>failed</v>
          </cell>
          <cell r="R1218" t="str">
            <v>spaces</v>
          </cell>
        </row>
        <row r="1219">
          <cell r="D1219">
            <v>15000</v>
          </cell>
          <cell r="F1219" t="str">
            <v>failed</v>
          </cell>
          <cell r="R1219" t="str">
            <v>jazz</v>
          </cell>
        </row>
        <row r="1220">
          <cell r="D1220">
            <v>15000</v>
          </cell>
          <cell r="F1220" t="str">
            <v>failed</v>
          </cell>
          <cell r="R1220" t="str">
            <v>wearables</v>
          </cell>
        </row>
        <row r="1221">
          <cell r="D1221">
            <v>4300</v>
          </cell>
          <cell r="F1221" t="str">
            <v>successful</v>
          </cell>
          <cell r="R1221" t="str">
            <v>plays</v>
          </cell>
        </row>
        <row r="1222">
          <cell r="D1222">
            <v>4500</v>
          </cell>
          <cell r="F1222" t="str">
            <v>successful</v>
          </cell>
          <cell r="R1222" t="str">
            <v>plays</v>
          </cell>
        </row>
        <row r="1223">
          <cell r="D1223">
            <v>3000</v>
          </cell>
          <cell r="F1223" t="str">
            <v>successful</v>
          </cell>
          <cell r="R1223" t="str">
            <v>plays</v>
          </cell>
        </row>
        <row r="1224">
          <cell r="D1224">
            <v>4500</v>
          </cell>
          <cell r="F1224" t="str">
            <v>successful</v>
          </cell>
          <cell r="R1224" t="str">
            <v>plays</v>
          </cell>
        </row>
        <row r="1225">
          <cell r="D1225">
            <v>15000</v>
          </cell>
          <cell r="F1225" t="str">
            <v>failed</v>
          </cell>
          <cell r="R1225" t="str">
            <v>video games</v>
          </cell>
        </row>
        <row r="1226">
          <cell r="D1226">
            <v>4500</v>
          </cell>
          <cell r="F1226" t="str">
            <v>successful</v>
          </cell>
          <cell r="R1226" t="str">
            <v>plays</v>
          </cell>
        </row>
        <row r="1227">
          <cell r="D1227">
            <v>3500</v>
          </cell>
          <cell r="F1227" t="str">
            <v>successful</v>
          </cell>
          <cell r="R1227" t="str">
            <v>plays</v>
          </cell>
        </row>
        <row r="1228">
          <cell r="D1228">
            <v>4444</v>
          </cell>
          <cell r="F1228" t="str">
            <v>successful</v>
          </cell>
          <cell r="R1228" t="str">
            <v>nonfiction</v>
          </cell>
        </row>
        <row r="1229">
          <cell r="D1229">
            <v>4500</v>
          </cell>
          <cell r="F1229" t="str">
            <v>successful</v>
          </cell>
          <cell r="R1229" t="str">
            <v>musical</v>
          </cell>
        </row>
        <row r="1230">
          <cell r="D1230">
            <v>4000</v>
          </cell>
          <cell r="F1230" t="str">
            <v>successful</v>
          </cell>
          <cell r="R1230" t="str">
            <v>plays</v>
          </cell>
        </row>
        <row r="1231">
          <cell r="D1231">
            <v>4000</v>
          </cell>
          <cell r="F1231" t="str">
            <v>successful</v>
          </cell>
          <cell r="R1231" t="str">
            <v>plays</v>
          </cell>
        </row>
        <row r="1232">
          <cell r="D1232">
            <v>4500</v>
          </cell>
          <cell r="F1232" t="str">
            <v>successful</v>
          </cell>
          <cell r="R1232" t="str">
            <v>pop</v>
          </cell>
        </row>
        <row r="1233">
          <cell r="D1233">
            <v>2600</v>
          </cell>
          <cell r="F1233" t="str">
            <v>successful</v>
          </cell>
          <cell r="R1233" t="str">
            <v>photobooks</v>
          </cell>
        </row>
        <row r="1234">
          <cell r="D1234">
            <v>4500</v>
          </cell>
          <cell r="F1234" t="str">
            <v>successful</v>
          </cell>
          <cell r="R1234" t="str">
            <v>shorts</v>
          </cell>
        </row>
        <row r="1235">
          <cell r="D1235">
            <v>4500</v>
          </cell>
          <cell r="F1235" t="str">
            <v>successful</v>
          </cell>
          <cell r="R1235" t="str">
            <v>classical music</v>
          </cell>
        </row>
        <row r="1236">
          <cell r="D1236">
            <v>4000</v>
          </cell>
          <cell r="F1236" t="str">
            <v>successful</v>
          </cell>
          <cell r="R1236" t="str">
            <v>classical music</v>
          </cell>
        </row>
        <row r="1237">
          <cell r="D1237">
            <v>4000</v>
          </cell>
          <cell r="F1237" t="str">
            <v>successful</v>
          </cell>
          <cell r="R1237" t="str">
            <v>indie rock</v>
          </cell>
        </row>
        <row r="1238">
          <cell r="D1238">
            <v>4500</v>
          </cell>
          <cell r="F1238" t="str">
            <v>successful</v>
          </cell>
          <cell r="R1238" t="str">
            <v>plays</v>
          </cell>
        </row>
        <row r="1239">
          <cell r="D1239">
            <v>4000</v>
          </cell>
          <cell r="F1239" t="str">
            <v>successful</v>
          </cell>
          <cell r="R1239" t="str">
            <v>indie rock</v>
          </cell>
        </row>
        <row r="1240">
          <cell r="D1240">
            <v>4500</v>
          </cell>
          <cell r="F1240" t="str">
            <v>successful</v>
          </cell>
          <cell r="R1240" t="str">
            <v>rock</v>
          </cell>
        </row>
        <row r="1241">
          <cell r="D1241">
            <v>4500</v>
          </cell>
          <cell r="F1241" t="str">
            <v>successful</v>
          </cell>
          <cell r="R1241" t="str">
            <v>plays</v>
          </cell>
        </row>
        <row r="1242">
          <cell r="D1242">
            <v>12500</v>
          </cell>
          <cell r="F1242" t="str">
            <v>failed</v>
          </cell>
          <cell r="R1242" t="str">
            <v>drama</v>
          </cell>
        </row>
        <row r="1243">
          <cell r="D1243">
            <v>4000</v>
          </cell>
          <cell r="F1243" t="str">
            <v>successful</v>
          </cell>
          <cell r="R1243" t="str">
            <v>electronic music</v>
          </cell>
        </row>
        <row r="1244">
          <cell r="D1244">
            <v>3500</v>
          </cell>
          <cell r="F1244" t="str">
            <v>successful</v>
          </cell>
          <cell r="R1244" t="str">
            <v>plays</v>
          </cell>
        </row>
        <row r="1245">
          <cell r="D1245">
            <v>4000</v>
          </cell>
          <cell r="F1245" t="str">
            <v>successful</v>
          </cell>
          <cell r="R1245" t="str">
            <v>plays</v>
          </cell>
        </row>
        <row r="1246">
          <cell r="D1246">
            <v>2700</v>
          </cell>
          <cell r="F1246" t="str">
            <v>successful</v>
          </cell>
          <cell r="R1246" t="str">
            <v>plays</v>
          </cell>
        </row>
        <row r="1247">
          <cell r="D1247">
            <v>4000</v>
          </cell>
          <cell r="F1247" t="str">
            <v>successful</v>
          </cell>
          <cell r="R1247" t="str">
            <v>musical</v>
          </cell>
        </row>
        <row r="1248">
          <cell r="D1248">
            <v>4300</v>
          </cell>
          <cell r="F1248" t="str">
            <v>successful</v>
          </cell>
          <cell r="R1248" t="str">
            <v>plays</v>
          </cell>
        </row>
        <row r="1249">
          <cell r="D1249">
            <v>4000</v>
          </cell>
          <cell r="F1249" t="str">
            <v>successful</v>
          </cell>
          <cell r="R1249" t="str">
            <v>plays</v>
          </cell>
        </row>
        <row r="1250">
          <cell r="D1250">
            <v>3000</v>
          </cell>
          <cell r="F1250" t="str">
            <v>successful</v>
          </cell>
          <cell r="R1250" t="str">
            <v>spaces</v>
          </cell>
        </row>
        <row r="1251">
          <cell r="D1251">
            <v>3500</v>
          </cell>
          <cell r="F1251" t="str">
            <v>successful</v>
          </cell>
          <cell r="R1251" t="str">
            <v>documentary</v>
          </cell>
        </row>
        <row r="1252">
          <cell r="D1252">
            <v>3999</v>
          </cell>
          <cell r="F1252" t="str">
            <v>successful</v>
          </cell>
          <cell r="R1252" t="str">
            <v>television</v>
          </cell>
        </row>
        <row r="1253">
          <cell r="D1253">
            <v>500</v>
          </cell>
          <cell r="F1253" t="str">
            <v>successful</v>
          </cell>
          <cell r="R1253" t="str">
            <v>space exploration</v>
          </cell>
        </row>
        <row r="1254">
          <cell r="D1254">
            <v>2000</v>
          </cell>
          <cell r="F1254" t="str">
            <v>successful</v>
          </cell>
          <cell r="R1254" t="str">
            <v>hardware</v>
          </cell>
        </row>
        <row r="1255">
          <cell r="D1255">
            <v>3000</v>
          </cell>
          <cell r="F1255" t="str">
            <v>successful</v>
          </cell>
          <cell r="R1255" t="str">
            <v>plays</v>
          </cell>
        </row>
        <row r="1256">
          <cell r="D1256">
            <v>25000</v>
          </cell>
          <cell r="F1256" t="str">
            <v>canceled</v>
          </cell>
          <cell r="R1256" t="str">
            <v>web</v>
          </cell>
        </row>
        <row r="1257">
          <cell r="D1257">
            <v>3500</v>
          </cell>
          <cell r="F1257" t="str">
            <v>successful</v>
          </cell>
          <cell r="R1257" t="str">
            <v>rock</v>
          </cell>
        </row>
        <row r="1258">
          <cell r="D1258">
            <v>4000</v>
          </cell>
          <cell r="F1258" t="str">
            <v>successful</v>
          </cell>
          <cell r="R1258" t="str">
            <v>radio &amp; podcasts</v>
          </cell>
        </row>
        <row r="1259">
          <cell r="D1259">
            <v>3500</v>
          </cell>
          <cell r="F1259" t="str">
            <v>successful</v>
          </cell>
          <cell r="R1259" t="str">
            <v>plays</v>
          </cell>
        </row>
        <row r="1260">
          <cell r="D1260">
            <v>2500</v>
          </cell>
          <cell r="F1260" t="str">
            <v>successful</v>
          </cell>
          <cell r="R1260" t="str">
            <v>rock</v>
          </cell>
        </row>
        <row r="1261">
          <cell r="D1261">
            <v>20000</v>
          </cell>
          <cell r="F1261" t="str">
            <v>failed</v>
          </cell>
          <cell r="R1261" t="str">
            <v>animation</v>
          </cell>
        </row>
        <row r="1262">
          <cell r="D1262">
            <v>3400</v>
          </cell>
          <cell r="F1262" t="str">
            <v>successful</v>
          </cell>
          <cell r="R1262" t="str">
            <v>pop</v>
          </cell>
        </row>
        <row r="1263">
          <cell r="D1263">
            <v>3500</v>
          </cell>
          <cell r="F1263" t="str">
            <v>successful</v>
          </cell>
          <cell r="R1263" t="str">
            <v>makerspaces</v>
          </cell>
        </row>
        <row r="1264">
          <cell r="D1264">
            <v>2560</v>
          </cell>
          <cell r="F1264" t="str">
            <v>successful</v>
          </cell>
          <cell r="R1264" t="str">
            <v>hardware</v>
          </cell>
        </row>
        <row r="1265">
          <cell r="D1265">
            <v>4000</v>
          </cell>
          <cell r="F1265" t="str">
            <v>successful</v>
          </cell>
          <cell r="R1265" t="str">
            <v>musical</v>
          </cell>
        </row>
        <row r="1266">
          <cell r="D1266">
            <v>10000</v>
          </cell>
          <cell r="F1266" t="str">
            <v>failed</v>
          </cell>
          <cell r="R1266" t="str">
            <v>gadgets</v>
          </cell>
        </row>
        <row r="1267">
          <cell r="D1267">
            <v>4000</v>
          </cell>
          <cell r="F1267" t="str">
            <v>successful</v>
          </cell>
          <cell r="R1267" t="str">
            <v>plays</v>
          </cell>
        </row>
        <row r="1268">
          <cell r="D1268">
            <v>4000</v>
          </cell>
          <cell r="F1268" t="str">
            <v>successful</v>
          </cell>
          <cell r="R1268" t="str">
            <v>classical music</v>
          </cell>
        </row>
        <row r="1269">
          <cell r="D1269">
            <v>4000</v>
          </cell>
          <cell r="F1269" t="str">
            <v>successful</v>
          </cell>
          <cell r="R1269" t="str">
            <v>rock</v>
          </cell>
        </row>
        <row r="1270">
          <cell r="D1270">
            <v>3500</v>
          </cell>
          <cell r="F1270" t="str">
            <v>successful</v>
          </cell>
          <cell r="R1270" t="str">
            <v>plays</v>
          </cell>
        </row>
        <row r="1271">
          <cell r="D1271">
            <v>3500</v>
          </cell>
          <cell r="F1271" t="str">
            <v>successful</v>
          </cell>
          <cell r="R1271" t="str">
            <v>rock</v>
          </cell>
        </row>
        <row r="1272">
          <cell r="D1272">
            <v>4000</v>
          </cell>
          <cell r="F1272" t="str">
            <v>successful</v>
          </cell>
          <cell r="R1272" t="str">
            <v>indie rock</v>
          </cell>
        </row>
        <row r="1273">
          <cell r="D1273">
            <v>4000</v>
          </cell>
          <cell r="F1273" t="str">
            <v>successful</v>
          </cell>
          <cell r="R1273" t="str">
            <v>plays</v>
          </cell>
        </row>
        <row r="1274">
          <cell r="D1274">
            <v>3000</v>
          </cell>
          <cell r="F1274" t="str">
            <v>successful</v>
          </cell>
          <cell r="R1274" t="str">
            <v>plays</v>
          </cell>
        </row>
        <row r="1275">
          <cell r="D1275">
            <v>4000</v>
          </cell>
          <cell r="F1275" t="str">
            <v>successful</v>
          </cell>
          <cell r="R1275" t="str">
            <v>rock</v>
          </cell>
        </row>
        <row r="1276">
          <cell r="D1276">
            <v>4200</v>
          </cell>
          <cell r="F1276" t="str">
            <v>successful</v>
          </cell>
          <cell r="R1276" t="str">
            <v>spaces</v>
          </cell>
        </row>
        <row r="1277">
          <cell r="D1277">
            <v>1100</v>
          </cell>
          <cell r="F1277" t="str">
            <v>successful</v>
          </cell>
          <cell r="R1277" t="str">
            <v>hardware</v>
          </cell>
        </row>
        <row r="1278">
          <cell r="D1278">
            <v>3500</v>
          </cell>
          <cell r="F1278" t="str">
            <v>successful</v>
          </cell>
          <cell r="R1278" t="str">
            <v>indie rock</v>
          </cell>
        </row>
        <row r="1279">
          <cell r="D1279">
            <v>4000</v>
          </cell>
          <cell r="F1279" t="str">
            <v>successful</v>
          </cell>
          <cell r="R1279" t="str">
            <v>plays</v>
          </cell>
        </row>
        <row r="1280">
          <cell r="D1280">
            <v>4000</v>
          </cell>
          <cell r="F1280" t="str">
            <v>successful</v>
          </cell>
          <cell r="R1280" t="str">
            <v>rock</v>
          </cell>
        </row>
        <row r="1281">
          <cell r="D1281">
            <v>19000</v>
          </cell>
          <cell r="F1281" t="str">
            <v>failed</v>
          </cell>
          <cell r="R1281" t="str">
            <v>photobooks</v>
          </cell>
        </row>
        <row r="1282">
          <cell r="D1282">
            <v>4000</v>
          </cell>
          <cell r="F1282" t="str">
            <v>successful</v>
          </cell>
          <cell r="R1282" t="str">
            <v>metal</v>
          </cell>
        </row>
        <row r="1283">
          <cell r="D1283">
            <v>3500</v>
          </cell>
          <cell r="F1283" t="str">
            <v>successful</v>
          </cell>
          <cell r="R1283" t="str">
            <v>pop</v>
          </cell>
        </row>
        <row r="1284">
          <cell r="D1284">
            <v>3500</v>
          </cell>
          <cell r="F1284" t="str">
            <v>successful</v>
          </cell>
          <cell r="R1284" t="str">
            <v>indie rock</v>
          </cell>
        </row>
        <row r="1285">
          <cell r="D1285">
            <v>7000</v>
          </cell>
          <cell r="F1285" t="str">
            <v>failed</v>
          </cell>
          <cell r="R1285" t="str">
            <v>musical</v>
          </cell>
        </row>
        <row r="1286">
          <cell r="D1286">
            <v>3000</v>
          </cell>
          <cell r="F1286" t="str">
            <v>successful</v>
          </cell>
          <cell r="R1286" t="str">
            <v>plays</v>
          </cell>
        </row>
        <row r="1287">
          <cell r="D1287">
            <v>3500</v>
          </cell>
          <cell r="F1287" t="str">
            <v>successful</v>
          </cell>
          <cell r="R1287" t="str">
            <v>rock</v>
          </cell>
        </row>
        <row r="1288">
          <cell r="D1288">
            <v>2500</v>
          </cell>
          <cell r="F1288" t="str">
            <v>successful</v>
          </cell>
          <cell r="R1288" t="str">
            <v>indie rock</v>
          </cell>
        </row>
        <row r="1289">
          <cell r="D1289">
            <v>4000</v>
          </cell>
          <cell r="F1289" t="str">
            <v>successful</v>
          </cell>
          <cell r="R1289" t="str">
            <v>rock</v>
          </cell>
        </row>
        <row r="1290">
          <cell r="D1290">
            <v>3000</v>
          </cell>
          <cell r="F1290" t="str">
            <v>successful</v>
          </cell>
          <cell r="R1290" t="str">
            <v>plays</v>
          </cell>
        </row>
        <row r="1291">
          <cell r="D1291">
            <v>3000</v>
          </cell>
          <cell r="F1291" t="str">
            <v>successful</v>
          </cell>
          <cell r="R1291" t="str">
            <v>plays</v>
          </cell>
        </row>
        <row r="1292">
          <cell r="D1292">
            <v>4000</v>
          </cell>
          <cell r="F1292" t="str">
            <v>successful</v>
          </cell>
          <cell r="R1292" t="str">
            <v>rock</v>
          </cell>
        </row>
        <row r="1293">
          <cell r="D1293">
            <v>4000</v>
          </cell>
          <cell r="F1293" t="str">
            <v>successful</v>
          </cell>
          <cell r="R1293" t="str">
            <v>plays</v>
          </cell>
        </row>
        <row r="1294">
          <cell r="D1294">
            <v>2350</v>
          </cell>
          <cell r="F1294" t="str">
            <v>successful</v>
          </cell>
          <cell r="R1294" t="str">
            <v>photobooks</v>
          </cell>
        </row>
        <row r="1295">
          <cell r="D1295">
            <v>10557</v>
          </cell>
          <cell r="F1295" t="str">
            <v>live</v>
          </cell>
          <cell r="R1295" t="str">
            <v>small batch</v>
          </cell>
        </row>
        <row r="1296">
          <cell r="D1296">
            <v>3000</v>
          </cell>
          <cell r="F1296" t="str">
            <v>successful</v>
          </cell>
          <cell r="R1296" t="str">
            <v>documentary</v>
          </cell>
        </row>
        <row r="1297">
          <cell r="D1297">
            <v>4000</v>
          </cell>
          <cell r="F1297" t="str">
            <v>successful</v>
          </cell>
          <cell r="R1297" t="str">
            <v>rock</v>
          </cell>
        </row>
        <row r="1298">
          <cell r="D1298">
            <v>4000</v>
          </cell>
          <cell r="F1298" t="str">
            <v>successful</v>
          </cell>
          <cell r="R1298" t="str">
            <v>rock</v>
          </cell>
        </row>
        <row r="1299">
          <cell r="D1299">
            <v>14000</v>
          </cell>
          <cell r="F1299" t="str">
            <v>failed</v>
          </cell>
          <cell r="R1299" t="str">
            <v>places</v>
          </cell>
        </row>
        <row r="1300">
          <cell r="D1300">
            <v>4000</v>
          </cell>
          <cell r="F1300" t="str">
            <v>successful</v>
          </cell>
          <cell r="R1300" t="str">
            <v>plays</v>
          </cell>
        </row>
        <row r="1301">
          <cell r="D1301">
            <v>4000</v>
          </cell>
          <cell r="F1301" t="str">
            <v>successful</v>
          </cell>
          <cell r="R1301" t="str">
            <v>classical music</v>
          </cell>
        </row>
        <row r="1302">
          <cell r="D1302">
            <v>3000</v>
          </cell>
          <cell r="F1302" t="str">
            <v>successful</v>
          </cell>
          <cell r="R1302" t="str">
            <v>plays</v>
          </cell>
        </row>
        <row r="1303">
          <cell r="D1303">
            <v>4000</v>
          </cell>
          <cell r="F1303" t="str">
            <v>successful</v>
          </cell>
          <cell r="R1303" t="str">
            <v>plays</v>
          </cell>
        </row>
        <row r="1304">
          <cell r="D1304">
            <v>4000</v>
          </cell>
          <cell r="F1304" t="str">
            <v>successful</v>
          </cell>
          <cell r="R1304" t="str">
            <v>small batch</v>
          </cell>
        </row>
        <row r="1305">
          <cell r="D1305">
            <v>4000</v>
          </cell>
          <cell r="F1305" t="str">
            <v>successful</v>
          </cell>
          <cell r="R1305" t="str">
            <v>plays</v>
          </cell>
        </row>
        <row r="1306">
          <cell r="D1306">
            <v>2000</v>
          </cell>
          <cell r="F1306" t="str">
            <v>successful</v>
          </cell>
          <cell r="R1306" t="str">
            <v>rock</v>
          </cell>
        </row>
        <row r="1307">
          <cell r="D1307">
            <v>9800</v>
          </cell>
          <cell r="F1307" t="str">
            <v>failed</v>
          </cell>
          <cell r="R1307" t="str">
            <v>plays</v>
          </cell>
        </row>
        <row r="1308">
          <cell r="D1308">
            <v>4000</v>
          </cell>
          <cell r="F1308" t="str">
            <v>successful</v>
          </cell>
          <cell r="R1308" t="str">
            <v>rock</v>
          </cell>
        </row>
        <row r="1309">
          <cell r="D1309">
            <v>4000</v>
          </cell>
          <cell r="F1309" t="str">
            <v>successful</v>
          </cell>
          <cell r="R1309" t="str">
            <v>musical</v>
          </cell>
        </row>
        <row r="1310">
          <cell r="D1310">
            <v>3750</v>
          </cell>
          <cell r="F1310" t="str">
            <v>successful</v>
          </cell>
          <cell r="R1310" t="str">
            <v>plays</v>
          </cell>
        </row>
        <row r="1311">
          <cell r="D1311">
            <v>4000</v>
          </cell>
          <cell r="F1311" t="str">
            <v>successful</v>
          </cell>
          <cell r="R1311" t="str">
            <v>television</v>
          </cell>
        </row>
        <row r="1312">
          <cell r="D1312">
            <v>3400</v>
          </cell>
          <cell r="F1312" t="str">
            <v>successful</v>
          </cell>
          <cell r="R1312" t="str">
            <v>plays</v>
          </cell>
        </row>
        <row r="1313">
          <cell r="D1313">
            <v>3000</v>
          </cell>
          <cell r="F1313" t="str">
            <v>successful</v>
          </cell>
          <cell r="R1313" t="str">
            <v>plays</v>
          </cell>
        </row>
        <row r="1314">
          <cell r="D1314">
            <v>3750</v>
          </cell>
          <cell r="F1314" t="str">
            <v>successful</v>
          </cell>
          <cell r="R1314" t="str">
            <v>photobooks</v>
          </cell>
        </row>
        <row r="1315">
          <cell r="D1315">
            <v>4000</v>
          </cell>
          <cell r="F1315" t="str">
            <v>successful</v>
          </cell>
          <cell r="R1315" t="str">
            <v>plays</v>
          </cell>
        </row>
        <row r="1316">
          <cell r="D1316">
            <v>3500</v>
          </cell>
          <cell r="F1316" t="str">
            <v>successful</v>
          </cell>
          <cell r="R1316" t="str">
            <v>shorts</v>
          </cell>
        </row>
        <row r="1317">
          <cell r="D1317">
            <v>4000</v>
          </cell>
          <cell r="F1317" t="str">
            <v>successful</v>
          </cell>
          <cell r="R1317" t="str">
            <v>rock</v>
          </cell>
        </row>
        <row r="1318">
          <cell r="D1318">
            <v>4000</v>
          </cell>
          <cell r="F1318" t="str">
            <v>successful</v>
          </cell>
          <cell r="R1318" t="str">
            <v>plays</v>
          </cell>
        </row>
        <row r="1319">
          <cell r="D1319">
            <v>4000</v>
          </cell>
          <cell r="F1319" t="str">
            <v>successful</v>
          </cell>
          <cell r="R1319" t="str">
            <v>plays</v>
          </cell>
        </row>
        <row r="1320">
          <cell r="D1320">
            <v>4000</v>
          </cell>
          <cell r="F1320" t="str">
            <v>successful</v>
          </cell>
          <cell r="R1320" t="str">
            <v>indie rock</v>
          </cell>
        </row>
        <row r="1321">
          <cell r="D1321">
            <v>2500</v>
          </cell>
          <cell r="F1321" t="str">
            <v>successful</v>
          </cell>
          <cell r="R1321" t="str">
            <v>pop</v>
          </cell>
        </row>
        <row r="1322">
          <cell r="D1322">
            <v>3500</v>
          </cell>
          <cell r="F1322" t="str">
            <v>successful</v>
          </cell>
          <cell r="R1322" t="str">
            <v>rock</v>
          </cell>
        </row>
        <row r="1323">
          <cell r="D1323">
            <v>4000</v>
          </cell>
          <cell r="F1323" t="str">
            <v>successful</v>
          </cell>
          <cell r="R1323" t="str">
            <v>plays</v>
          </cell>
        </row>
        <row r="1324">
          <cell r="D1324">
            <v>4000</v>
          </cell>
          <cell r="F1324" t="str">
            <v>successful</v>
          </cell>
          <cell r="R1324" t="str">
            <v>plays</v>
          </cell>
        </row>
        <row r="1325">
          <cell r="D1325">
            <v>3500</v>
          </cell>
          <cell r="F1325" t="str">
            <v>successful</v>
          </cell>
          <cell r="R1325" t="str">
            <v>indie rock</v>
          </cell>
        </row>
        <row r="1326">
          <cell r="D1326">
            <v>4000</v>
          </cell>
          <cell r="F1326" t="str">
            <v>successful</v>
          </cell>
          <cell r="R1326" t="str">
            <v>plays</v>
          </cell>
        </row>
        <row r="1327">
          <cell r="D1327">
            <v>3000</v>
          </cell>
          <cell r="F1327" t="str">
            <v>successful</v>
          </cell>
          <cell r="R1327" t="str">
            <v>plays</v>
          </cell>
        </row>
        <row r="1328">
          <cell r="D1328">
            <v>4000</v>
          </cell>
          <cell r="F1328" t="str">
            <v>successful</v>
          </cell>
          <cell r="R1328" t="str">
            <v>plays</v>
          </cell>
        </row>
        <row r="1329">
          <cell r="D1329">
            <v>4000</v>
          </cell>
          <cell r="F1329" t="str">
            <v>successful</v>
          </cell>
          <cell r="R1329" t="str">
            <v>shorts</v>
          </cell>
        </row>
        <row r="1330">
          <cell r="D1330">
            <v>3800</v>
          </cell>
          <cell r="F1330" t="str">
            <v>successful</v>
          </cell>
          <cell r="R1330" t="str">
            <v>plays</v>
          </cell>
        </row>
        <row r="1331">
          <cell r="D1331">
            <v>4000</v>
          </cell>
          <cell r="F1331" t="str">
            <v>successful</v>
          </cell>
          <cell r="R1331" t="str">
            <v>plays</v>
          </cell>
        </row>
        <row r="1332">
          <cell r="D1332">
            <v>4000</v>
          </cell>
          <cell r="F1332" t="str">
            <v>successful</v>
          </cell>
          <cell r="R1332" t="str">
            <v>plays</v>
          </cell>
        </row>
        <row r="1333">
          <cell r="D1333">
            <v>3750</v>
          </cell>
          <cell r="F1333" t="str">
            <v>successful</v>
          </cell>
          <cell r="R1333" t="str">
            <v>spaces</v>
          </cell>
        </row>
        <row r="1334">
          <cell r="D1334">
            <v>11000</v>
          </cell>
          <cell r="F1334" t="str">
            <v>failed</v>
          </cell>
          <cell r="R1334" t="str">
            <v>photobooks</v>
          </cell>
        </row>
        <row r="1335">
          <cell r="D1335">
            <v>3500</v>
          </cell>
          <cell r="F1335" t="str">
            <v>successful</v>
          </cell>
          <cell r="R1335" t="str">
            <v>documentary</v>
          </cell>
        </row>
        <row r="1336">
          <cell r="D1336">
            <v>3500</v>
          </cell>
          <cell r="F1336" t="str">
            <v>successful</v>
          </cell>
          <cell r="R1336" t="str">
            <v>shorts</v>
          </cell>
        </row>
        <row r="1337">
          <cell r="D1337">
            <v>2220</v>
          </cell>
          <cell r="F1337" t="str">
            <v>successful</v>
          </cell>
          <cell r="R1337" t="str">
            <v>nonfiction</v>
          </cell>
        </row>
        <row r="1338">
          <cell r="D1338">
            <v>3000</v>
          </cell>
          <cell r="F1338" t="str">
            <v>successful</v>
          </cell>
          <cell r="R1338" t="str">
            <v>indie rock</v>
          </cell>
        </row>
        <row r="1339">
          <cell r="D1339">
            <v>3000</v>
          </cell>
          <cell r="F1339" t="str">
            <v>successful</v>
          </cell>
          <cell r="R1339" t="str">
            <v>rock</v>
          </cell>
        </row>
        <row r="1340">
          <cell r="D1340">
            <v>3910</v>
          </cell>
          <cell r="F1340" t="str">
            <v>successful</v>
          </cell>
          <cell r="R1340" t="str">
            <v>spaces</v>
          </cell>
        </row>
        <row r="1341">
          <cell r="D1341">
            <v>2300</v>
          </cell>
          <cell r="F1341" t="str">
            <v>successful</v>
          </cell>
          <cell r="R1341" t="str">
            <v>indie rock</v>
          </cell>
        </row>
        <row r="1342">
          <cell r="D1342">
            <v>3500</v>
          </cell>
          <cell r="F1342" t="str">
            <v>successful</v>
          </cell>
          <cell r="R1342" t="str">
            <v>rock</v>
          </cell>
        </row>
        <row r="1343">
          <cell r="D1343">
            <v>3500</v>
          </cell>
          <cell r="F1343" t="str">
            <v>successful</v>
          </cell>
          <cell r="R1343" t="str">
            <v>classical music</v>
          </cell>
        </row>
        <row r="1344">
          <cell r="D1344">
            <v>3000</v>
          </cell>
          <cell r="F1344" t="str">
            <v>successful</v>
          </cell>
          <cell r="R1344" t="str">
            <v>plays</v>
          </cell>
        </row>
        <row r="1345">
          <cell r="D1345">
            <v>2000</v>
          </cell>
          <cell r="F1345" t="str">
            <v>successful</v>
          </cell>
          <cell r="R1345" t="str">
            <v>classical music</v>
          </cell>
        </row>
        <row r="1346">
          <cell r="D1346">
            <v>5000</v>
          </cell>
          <cell r="F1346" t="str">
            <v>failed</v>
          </cell>
          <cell r="R1346" t="str">
            <v>plays</v>
          </cell>
        </row>
        <row r="1347">
          <cell r="D1347">
            <v>3300</v>
          </cell>
          <cell r="F1347" t="str">
            <v>successful</v>
          </cell>
          <cell r="R1347" t="str">
            <v>plays</v>
          </cell>
        </row>
        <row r="1348">
          <cell r="D1348">
            <v>3500</v>
          </cell>
          <cell r="F1348" t="str">
            <v>successful</v>
          </cell>
          <cell r="R1348" t="str">
            <v>plays</v>
          </cell>
        </row>
        <row r="1349">
          <cell r="D1349">
            <v>3500</v>
          </cell>
          <cell r="F1349" t="str">
            <v>successful</v>
          </cell>
          <cell r="R1349" t="str">
            <v>plays</v>
          </cell>
        </row>
        <row r="1350">
          <cell r="D1350">
            <v>11140</v>
          </cell>
          <cell r="F1350" t="str">
            <v>failed</v>
          </cell>
          <cell r="R1350" t="str">
            <v>plays</v>
          </cell>
        </row>
        <row r="1351">
          <cell r="D1351">
            <v>3500</v>
          </cell>
          <cell r="F1351" t="str">
            <v>successful</v>
          </cell>
          <cell r="R1351" t="str">
            <v>photobooks</v>
          </cell>
        </row>
        <row r="1352">
          <cell r="D1352">
            <v>1000</v>
          </cell>
          <cell r="F1352" t="str">
            <v>successful</v>
          </cell>
          <cell r="R1352" t="str">
            <v>documentary</v>
          </cell>
        </row>
        <row r="1353">
          <cell r="D1353">
            <v>3800</v>
          </cell>
          <cell r="F1353" t="str">
            <v>successful</v>
          </cell>
          <cell r="R1353" t="str">
            <v>pop</v>
          </cell>
        </row>
        <row r="1354">
          <cell r="D1354">
            <v>3500</v>
          </cell>
          <cell r="F1354" t="str">
            <v>successful</v>
          </cell>
          <cell r="R1354" t="str">
            <v>plays</v>
          </cell>
        </row>
        <row r="1355">
          <cell r="D1355">
            <v>3500</v>
          </cell>
          <cell r="F1355" t="str">
            <v>successful</v>
          </cell>
          <cell r="R1355" t="str">
            <v>plays</v>
          </cell>
        </row>
        <row r="1356">
          <cell r="D1356">
            <v>3500</v>
          </cell>
          <cell r="F1356" t="str">
            <v>successful</v>
          </cell>
          <cell r="R1356" t="str">
            <v>musical</v>
          </cell>
        </row>
        <row r="1357">
          <cell r="D1357">
            <v>2500</v>
          </cell>
          <cell r="F1357" t="str">
            <v>successful</v>
          </cell>
          <cell r="R1357" t="str">
            <v>rock</v>
          </cell>
        </row>
        <row r="1358">
          <cell r="D1358">
            <v>3000</v>
          </cell>
          <cell r="F1358" t="str">
            <v>successful</v>
          </cell>
          <cell r="R1358" t="str">
            <v>hardware</v>
          </cell>
        </row>
        <row r="1359">
          <cell r="D1359">
            <v>75000</v>
          </cell>
          <cell r="F1359" t="str">
            <v>failed</v>
          </cell>
          <cell r="R1359" t="str">
            <v>web</v>
          </cell>
        </row>
        <row r="1360">
          <cell r="D1360">
            <v>3675</v>
          </cell>
          <cell r="F1360" t="str">
            <v>successful</v>
          </cell>
          <cell r="R1360" t="str">
            <v>classical music</v>
          </cell>
        </row>
        <row r="1361">
          <cell r="D1361">
            <v>3000</v>
          </cell>
          <cell r="F1361" t="str">
            <v>successful</v>
          </cell>
          <cell r="R1361" t="str">
            <v>plays</v>
          </cell>
        </row>
        <row r="1362">
          <cell r="D1362">
            <v>3500</v>
          </cell>
          <cell r="F1362" t="str">
            <v>successful</v>
          </cell>
          <cell r="R1362" t="str">
            <v>plays</v>
          </cell>
        </row>
        <row r="1363">
          <cell r="D1363">
            <v>3300</v>
          </cell>
          <cell r="F1363" t="str">
            <v>successful</v>
          </cell>
          <cell r="R1363" t="str">
            <v>rock</v>
          </cell>
        </row>
        <row r="1364">
          <cell r="D1364">
            <v>3000</v>
          </cell>
          <cell r="F1364" t="str">
            <v>successful</v>
          </cell>
          <cell r="R1364" t="str">
            <v>musical</v>
          </cell>
        </row>
        <row r="1365">
          <cell r="D1365">
            <v>3500</v>
          </cell>
          <cell r="F1365" t="str">
            <v>successful</v>
          </cell>
          <cell r="R1365" t="str">
            <v>classical music</v>
          </cell>
        </row>
        <row r="1366">
          <cell r="D1366">
            <v>3500</v>
          </cell>
          <cell r="F1366" t="str">
            <v>successful</v>
          </cell>
          <cell r="R1366" t="str">
            <v>indie rock</v>
          </cell>
        </row>
        <row r="1367">
          <cell r="D1367">
            <v>3500</v>
          </cell>
          <cell r="F1367" t="str">
            <v>successful</v>
          </cell>
          <cell r="R1367" t="str">
            <v>documentary</v>
          </cell>
        </row>
        <row r="1368">
          <cell r="D1368">
            <v>3000</v>
          </cell>
          <cell r="F1368" t="str">
            <v>successful</v>
          </cell>
          <cell r="R1368" t="str">
            <v>plays</v>
          </cell>
        </row>
        <row r="1369">
          <cell r="D1369">
            <v>3500</v>
          </cell>
          <cell r="F1369" t="str">
            <v>successful</v>
          </cell>
          <cell r="R1369" t="str">
            <v>plays</v>
          </cell>
        </row>
        <row r="1370">
          <cell r="D1370">
            <v>3500</v>
          </cell>
          <cell r="F1370" t="str">
            <v>successful</v>
          </cell>
          <cell r="R1370" t="str">
            <v>plays</v>
          </cell>
        </row>
        <row r="1371">
          <cell r="D1371">
            <v>3000</v>
          </cell>
          <cell r="F1371" t="str">
            <v>successful</v>
          </cell>
          <cell r="R1371" t="str">
            <v>television</v>
          </cell>
        </row>
        <row r="1372">
          <cell r="D1372">
            <v>1500</v>
          </cell>
          <cell r="F1372" t="str">
            <v>successful</v>
          </cell>
          <cell r="R1372" t="str">
            <v>shorts</v>
          </cell>
        </row>
        <row r="1373">
          <cell r="D1373">
            <v>10000</v>
          </cell>
          <cell r="F1373" t="str">
            <v>failed</v>
          </cell>
          <cell r="R1373" t="str">
            <v>plays</v>
          </cell>
        </row>
        <row r="1374">
          <cell r="D1374">
            <v>3000</v>
          </cell>
          <cell r="F1374" t="str">
            <v>successful</v>
          </cell>
          <cell r="R1374" t="str">
            <v>classical music</v>
          </cell>
        </row>
        <row r="1375">
          <cell r="D1375">
            <v>3500</v>
          </cell>
          <cell r="F1375" t="str">
            <v>successful</v>
          </cell>
          <cell r="R1375" t="str">
            <v>metal</v>
          </cell>
        </row>
        <row r="1376">
          <cell r="D1376">
            <v>3405</v>
          </cell>
          <cell r="F1376" t="str">
            <v>successful</v>
          </cell>
          <cell r="R1376" t="str">
            <v>plays</v>
          </cell>
        </row>
        <row r="1377">
          <cell r="D1377">
            <v>3500</v>
          </cell>
          <cell r="F1377" t="str">
            <v>successful</v>
          </cell>
          <cell r="R1377" t="str">
            <v>plays</v>
          </cell>
        </row>
        <row r="1378">
          <cell r="D1378">
            <v>3500</v>
          </cell>
          <cell r="F1378" t="str">
            <v>successful</v>
          </cell>
          <cell r="R1378" t="str">
            <v>plays</v>
          </cell>
        </row>
        <row r="1379">
          <cell r="D1379">
            <v>3500</v>
          </cell>
          <cell r="F1379" t="str">
            <v>successful</v>
          </cell>
          <cell r="R1379" t="str">
            <v>plays</v>
          </cell>
        </row>
        <row r="1380">
          <cell r="D1380">
            <v>3000</v>
          </cell>
          <cell r="F1380" t="str">
            <v>successful</v>
          </cell>
          <cell r="R1380" t="str">
            <v>rock</v>
          </cell>
        </row>
        <row r="1381">
          <cell r="D1381">
            <v>3500</v>
          </cell>
          <cell r="F1381" t="str">
            <v>successful</v>
          </cell>
          <cell r="R1381" t="str">
            <v>documentary</v>
          </cell>
        </row>
        <row r="1382">
          <cell r="D1382">
            <v>3000</v>
          </cell>
          <cell r="F1382" t="str">
            <v>successful</v>
          </cell>
          <cell r="R1382" t="str">
            <v>plays</v>
          </cell>
        </row>
        <row r="1383">
          <cell r="D1383">
            <v>3500</v>
          </cell>
          <cell r="F1383" t="str">
            <v>successful</v>
          </cell>
          <cell r="R1383" t="str">
            <v>shorts</v>
          </cell>
        </row>
        <row r="1384">
          <cell r="D1384">
            <v>3000</v>
          </cell>
          <cell r="F1384" t="str">
            <v>successful</v>
          </cell>
          <cell r="R1384" t="str">
            <v>shorts</v>
          </cell>
        </row>
        <row r="1385">
          <cell r="D1385">
            <v>7000</v>
          </cell>
          <cell r="F1385" t="str">
            <v>failed</v>
          </cell>
          <cell r="R1385" t="str">
            <v>fiction</v>
          </cell>
        </row>
        <row r="1386">
          <cell r="D1386">
            <v>3500</v>
          </cell>
          <cell r="F1386" t="str">
            <v>successful</v>
          </cell>
          <cell r="R1386" t="str">
            <v>plays</v>
          </cell>
        </row>
        <row r="1387">
          <cell r="D1387">
            <v>3000</v>
          </cell>
          <cell r="F1387" t="str">
            <v>successful</v>
          </cell>
          <cell r="R1387" t="str">
            <v>rock</v>
          </cell>
        </row>
        <row r="1388">
          <cell r="D1388">
            <v>2800</v>
          </cell>
          <cell r="F1388" t="str">
            <v>successful</v>
          </cell>
          <cell r="R1388" t="str">
            <v>plays</v>
          </cell>
        </row>
        <row r="1389">
          <cell r="D1389">
            <v>20000</v>
          </cell>
          <cell r="F1389" t="str">
            <v>failed</v>
          </cell>
          <cell r="R1389" t="str">
            <v>wearables</v>
          </cell>
        </row>
        <row r="1390">
          <cell r="D1390">
            <v>3000</v>
          </cell>
          <cell r="F1390" t="str">
            <v>successful</v>
          </cell>
          <cell r="R1390" t="str">
            <v>nonfiction</v>
          </cell>
        </row>
        <row r="1391">
          <cell r="D1391">
            <v>100000</v>
          </cell>
          <cell r="F1391" t="str">
            <v>failed</v>
          </cell>
          <cell r="R1391" t="str">
            <v>wearables</v>
          </cell>
        </row>
        <row r="1392">
          <cell r="D1392">
            <v>3000</v>
          </cell>
          <cell r="F1392" t="str">
            <v>successful</v>
          </cell>
          <cell r="R1392" t="str">
            <v>plays</v>
          </cell>
        </row>
        <row r="1393">
          <cell r="D1393">
            <v>3500</v>
          </cell>
          <cell r="F1393" t="str">
            <v>successful</v>
          </cell>
          <cell r="R1393" t="str">
            <v>electronic music</v>
          </cell>
        </row>
        <row r="1394">
          <cell r="D1394">
            <v>3500</v>
          </cell>
          <cell r="F1394" t="str">
            <v>successful</v>
          </cell>
          <cell r="R1394" t="str">
            <v>plays</v>
          </cell>
        </row>
        <row r="1395">
          <cell r="D1395">
            <v>3500</v>
          </cell>
          <cell r="F1395" t="str">
            <v>successful</v>
          </cell>
          <cell r="R1395" t="str">
            <v>musical</v>
          </cell>
        </row>
        <row r="1396">
          <cell r="D1396">
            <v>5000</v>
          </cell>
          <cell r="F1396" t="str">
            <v>failed</v>
          </cell>
          <cell r="R1396" t="str">
            <v>plays</v>
          </cell>
        </row>
        <row r="1397">
          <cell r="D1397">
            <v>3500</v>
          </cell>
          <cell r="F1397" t="str">
            <v>successful</v>
          </cell>
          <cell r="R1397" t="str">
            <v>plays</v>
          </cell>
        </row>
        <row r="1398">
          <cell r="D1398">
            <v>3500</v>
          </cell>
          <cell r="F1398" t="str">
            <v>successful</v>
          </cell>
          <cell r="R1398" t="str">
            <v>plays</v>
          </cell>
        </row>
        <row r="1399">
          <cell r="D1399">
            <v>3500</v>
          </cell>
          <cell r="F1399" t="str">
            <v>successful</v>
          </cell>
          <cell r="R1399" t="str">
            <v>plays</v>
          </cell>
        </row>
        <row r="1400">
          <cell r="D1400">
            <v>2300</v>
          </cell>
          <cell r="F1400" t="str">
            <v>successful</v>
          </cell>
          <cell r="R1400" t="str">
            <v>documentary</v>
          </cell>
        </row>
        <row r="1401">
          <cell r="D1401">
            <v>3400</v>
          </cell>
          <cell r="F1401" t="str">
            <v>successful</v>
          </cell>
          <cell r="R1401" t="str">
            <v>spaces</v>
          </cell>
        </row>
        <row r="1402">
          <cell r="D1402">
            <v>3000</v>
          </cell>
          <cell r="F1402" t="str">
            <v>successful</v>
          </cell>
          <cell r="R1402" t="str">
            <v>plays</v>
          </cell>
        </row>
        <row r="1403">
          <cell r="D1403">
            <v>3500</v>
          </cell>
          <cell r="F1403" t="str">
            <v>successful</v>
          </cell>
          <cell r="R1403" t="str">
            <v>television</v>
          </cell>
        </row>
        <row r="1404">
          <cell r="D1404">
            <v>3500</v>
          </cell>
          <cell r="F1404" t="str">
            <v>successful</v>
          </cell>
          <cell r="R1404" t="str">
            <v>shorts</v>
          </cell>
        </row>
        <row r="1405">
          <cell r="D1405">
            <v>2000</v>
          </cell>
          <cell r="F1405" t="str">
            <v>successful</v>
          </cell>
          <cell r="R1405" t="str">
            <v>pop</v>
          </cell>
        </row>
        <row r="1406">
          <cell r="D1406">
            <v>1500</v>
          </cell>
          <cell r="F1406" t="str">
            <v>successful</v>
          </cell>
          <cell r="R1406" t="str">
            <v>rock</v>
          </cell>
        </row>
        <row r="1407">
          <cell r="D1407">
            <v>2500</v>
          </cell>
          <cell r="F1407" t="str">
            <v>successful</v>
          </cell>
          <cell r="R1407" t="str">
            <v>wearables</v>
          </cell>
        </row>
        <row r="1408">
          <cell r="D1408">
            <v>3000</v>
          </cell>
          <cell r="F1408" t="str">
            <v>successful</v>
          </cell>
          <cell r="R1408" t="str">
            <v>plays</v>
          </cell>
        </row>
        <row r="1409">
          <cell r="D1409">
            <v>3000</v>
          </cell>
          <cell r="F1409" t="str">
            <v>successful</v>
          </cell>
          <cell r="R1409" t="str">
            <v>plays</v>
          </cell>
        </row>
        <row r="1410">
          <cell r="D1410">
            <v>3200</v>
          </cell>
          <cell r="F1410" t="str">
            <v>successful</v>
          </cell>
          <cell r="R1410" t="str">
            <v>plays</v>
          </cell>
        </row>
        <row r="1411">
          <cell r="D1411">
            <v>50000</v>
          </cell>
          <cell r="F1411" t="str">
            <v>failed</v>
          </cell>
          <cell r="R1411" t="str">
            <v>food trucks</v>
          </cell>
        </row>
        <row r="1412">
          <cell r="D1412">
            <v>2500</v>
          </cell>
          <cell r="F1412" t="str">
            <v>successful</v>
          </cell>
          <cell r="R1412" t="str">
            <v>rock</v>
          </cell>
        </row>
        <row r="1413">
          <cell r="D1413">
            <v>3000</v>
          </cell>
          <cell r="F1413" t="str">
            <v>successful</v>
          </cell>
          <cell r="R1413" t="str">
            <v>indie rock</v>
          </cell>
        </row>
        <row r="1414">
          <cell r="D1414">
            <v>3000</v>
          </cell>
          <cell r="F1414" t="str">
            <v>successful</v>
          </cell>
          <cell r="R1414" t="str">
            <v>plays</v>
          </cell>
        </row>
        <row r="1415">
          <cell r="D1415">
            <v>3000</v>
          </cell>
          <cell r="F1415" t="str">
            <v>successful</v>
          </cell>
          <cell r="R1415" t="str">
            <v>pop</v>
          </cell>
        </row>
        <row r="1416">
          <cell r="D1416">
            <v>2000</v>
          </cell>
          <cell r="F1416" t="str">
            <v>successful</v>
          </cell>
          <cell r="R1416" t="str">
            <v>indie rock</v>
          </cell>
        </row>
        <row r="1417">
          <cell r="D1417">
            <v>3300</v>
          </cell>
          <cell r="F1417" t="str">
            <v>successful</v>
          </cell>
          <cell r="R1417" t="str">
            <v>plays</v>
          </cell>
        </row>
        <row r="1418">
          <cell r="D1418">
            <v>10000</v>
          </cell>
          <cell r="F1418" t="str">
            <v>live</v>
          </cell>
          <cell r="R1418" t="str">
            <v>spaces</v>
          </cell>
        </row>
        <row r="1419">
          <cell r="D1419">
            <v>3000</v>
          </cell>
          <cell r="F1419" t="str">
            <v>successful</v>
          </cell>
          <cell r="R1419" t="str">
            <v>plays</v>
          </cell>
        </row>
        <row r="1420">
          <cell r="D1420">
            <v>3000</v>
          </cell>
          <cell r="F1420" t="str">
            <v>successful</v>
          </cell>
          <cell r="R1420" t="str">
            <v>indie rock</v>
          </cell>
        </row>
        <row r="1421">
          <cell r="D1421">
            <v>2800</v>
          </cell>
          <cell r="F1421" t="str">
            <v>successful</v>
          </cell>
          <cell r="R1421" t="str">
            <v>rock</v>
          </cell>
        </row>
        <row r="1422">
          <cell r="D1422">
            <v>250000</v>
          </cell>
          <cell r="F1422" t="str">
            <v>canceled</v>
          </cell>
          <cell r="R1422" t="str">
            <v>wearables</v>
          </cell>
        </row>
        <row r="1423">
          <cell r="D1423">
            <v>19500</v>
          </cell>
          <cell r="F1423" t="str">
            <v>failed</v>
          </cell>
          <cell r="R1423" t="str">
            <v>makerspaces</v>
          </cell>
        </row>
        <row r="1424">
          <cell r="D1424">
            <v>25000</v>
          </cell>
          <cell r="F1424" t="str">
            <v>canceled</v>
          </cell>
          <cell r="R1424" t="str">
            <v>art books</v>
          </cell>
        </row>
        <row r="1425">
          <cell r="D1425">
            <v>54000</v>
          </cell>
          <cell r="F1425" t="str">
            <v>failed</v>
          </cell>
          <cell r="R1425" t="str">
            <v>video games</v>
          </cell>
        </row>
        <row r="1426">
          <cell r="D1426">
            <v>3000</v>
          </cell>
          <cell r="F1426" t="str">
            <v>successful</v>
          </cell>
          <cell r="R1426" t="str">
            <v>plays</v>
          </cell>
        </row>
        <row r="1427">
          <cell r="D1427">
            <v>5500</v>
          </cell>
          <cell r="F1427" t="str">
            <v>failed</v>
          </cell>
          <cell r="R1427" t="str">
            <v>plays</v>
          </cell>
        </row>
        <row r="1428">
          <cell r="D1428">
            <v>3200</v>
          </cell>
          <cell r="F1428" t="str">
            <v>successful</v>
          </cell>
          <cell r="R1428" t="str">
            <v>shorts</v>
          </cell>
        </row>
        <row r="1429">
          <cell r="D1429">
            <v>2500</v>
          </cell>
          <cell r="F1429" t="str">
            <v>successful</v>
          </cell>
          <cell r="R1429" t="str">
            <v>plays</v>
          </cell>
        </row>
        <row r="1430">
          <cell r="D1430">
            <v>3250</v>
          </cell>
          <cell r="F1430" t="str">
            <v>successful</v>
          </cell>
          <cell r="R1430" t="str">
            <v>shorts</v>
          </cell>
        </row>
        <row r="1431">
          <cell r="D1431">
            <v>2001</v>
          </cell>
          <cell r="F1431" t="str">
            <v>successful</v>
          </cell>
          <cell r="R1431" t="str">
            <v>space exploration</v>
          </cell>
        </row>
        <row r="1432">
          <cell r="D1432">
            <v>3100</v>
          </cell>
          <cell r="F1432" t="str">
            <v>successful</v>
          </cell>
          <cell r="R1432" t="str">
            <v>plays</v>
          </cell>
        </row>
        <row r="1433">
          <cell r="D1433">
            <v>2600</v>
          </cell>
          <cell r="F1433" t="str">
            <v>successful</v>
          </cell>
          <cell r="R1433" t="str">
            <v>television</v>
          </cell>
        </row>
        <row r="1434">
          <cell r="D1434">
            <v>60000</v>
          </cell>
          <cell r="F1434" t="str">
            <v>failed</v>
          </cell>
          <cell r="R1434" t="str">
            <v>food trucks</v>
          </cell>
        </row>
        <row r="1435">
          <cell r="D1435">
            <v>3000</v>
          </cell>
          <cell r="F1435" t="str">
            <v>successful</v>
          </cell>
          <cell r="R1435" t="str">
            <v>plays</v>
          </cell>
        </row>
        <row r="1436">
          <cell r="D1436">
            <v>1500</v>
          </cell>
          <cell r="F1436" t="str">
            <v>successful</v>
          </cell>
          <cell r="R1436" t="str">
            <v>indie rock</v>
          </cell>
        </row>
        <row r="1437">
          <cell r="D1437">
            <v>3000</v>
          </cell>
          <cell r="F1437" t="str">
            <v>successful</v>
          </cell>
          <cell r="R1437" t="str">
            <v>plays</v>
          </cell>
        </row>
        <row r="1438">
          <cell r="D1438">
            <v>3350</v>
          </cell>
          <cell r="F1438" t="str">
            <v>successful</v>
          </cell>
          <cell r="R1438" t="str">
            <v>indie rock</v>
          </cell>
        </row>
        <row r="1439">
          <cell r="D1439">
            <v>2500</v>
          </cell>
          <cell r="F1439" t="str">
            <v>successful</v>
          </cell>
          <cell r="R1439" t="str">
            <v>rock</v>
          </cell>
        </row>
        <row r="1440">
          <cell r="D1440">
            <v>3000</v>
          </cell>
          <cell r="F1440" t="str">
            <v>successful</v>
          </cell>
          <cell r="R1440" t="str">
            <v>radio &amp; podcasts</v>
          </cell>
        </row>
        <row r="1441">
          <cell r="D1441">
            <v>3300</v>
          </cell>
          <cell r="F1441" t="str">
            <v>successful</v>
          </cell>
          <cell r="R1441" t="str">
            <v>plays</v>
          </cell>
        </row>
        <row r="1442">
          <cell r="D1442">
            <v>3000</v>
          </cell>
          <cell r="F1442" t="str">
            <v>successful</v>
          </cell>
          <cell r="R1442" t="str">
            <v>plays</v>
          </cell>
        </row>
        <row r="1443">
          <cell r="D1443">
            <v>3200</v>
          </cell>
          <cell r="F1443" t="str">
            <v>successful</v>
          </cell>
          <cell r="R1443" t="str">
            <v>indie rock</v>
          </cell>
        </row>
        <row r="1444">
          <cell r="D1444">
            <v>3000</v>
          </cell>
          <cell r="F1444" t="str">
            <v>successful</v>
          </cell>
          <cell r="R1444" t="str">
            <v>documentary</v>
          </cell>
        </row>
        <row r="1445">
          <cell r="D1445">
            <v>3350</v>
          </cell>
          <cell r="F1445" t="str">
            <v>successful</v>
          </cell>
          <cell r="R1445" t="str">
            <v>plays</v>
          </cell>
        </row>
        <row r="1446">
          <cell r="D1446">
            <v>3300</v>
          </cell>
          <cell r="F1446" t="str">
            <v>successful</v>
          </cell>
          <cell r="R1446" t="str">
            <v>plays</v>
          </cell>
        </row>
        <row r="1447">
          <cell r="D1447">
            <v>3000</v>
          </cell>
          <cell r="F1447" t="str">
            <v>successful</v>
          </cell>
          <cell r="R1447" t="str">
            <v>nonfiction</v>
          </cell>
        </row>
        <row r="1448">
          <cell r="D1448">
            <v>3000</v>
          </cell>
          <cell r="F1448" t="str">
            <v>successful</v>
          </cell>
          <cell r="R1448" t="str">
            <v>indie rock</v>
          </cell>
        </row>
        <row r="1449">
          <cell r="D1449">
            <v>3000</v>
          </cell>
          <cell r="F1449" t="str">
            <v>successful</v>
          </cell>
          <cell r="R1449" t="str">
            <v>plays</v>
          </cell>
        </row>
        <row r="1450">
          <cell r="D1450">
            <v>3000</v>
          </cell>
          <cell r="F1450" t="str">
            <v>successful</v>
          </cell>
          <cell r="R1450" t="str">
            <v>indie rock</v>
          </cell>
        </row>
        <row r="1451">
          <cell r="D1451">
            <v>3000</v>
          </cell>
          <cell r="F1451" t="str">
            <v>successful</v>
          </cell>
          <cell r="R1451" t="str">
            <v>plays</v>
          </cell>
        </row>
        <row r="1452">
          <cell r="D1452">
            <v>10000</v>
          </cell>
          <cell r="F1452" t="str">
            <v>failed</v>
          </cell>
          <cell r="R1452" t="str">
            <v>makerspaces</v>
          </cell>
        </row>
        <row r="1453">
          <cell r="D1453">
            <v>3000</v>
          </cell>
          <cell r="F1453" t="str">
            <v>successful</v>
          </cell>
          <cell r="R1453" t="str">
            <v>plays</v>
          </cell>
        </row>
        <row r="1454">
          <cell r="D1454">
            <v>2987</v>
          </cell>
          <cell r="F1454" t="str">
            <v>successful</v>
          </cell>
          <cell r="R1454" t="str">
            <v>nonfiction</v>
          </cell>
        </row>
        <row r="1455">
          <cell r="D1455">
            <v>50000</v>
          </cell>
          <cell r="F1455" t="str">
            <v>canceled</v>
          </cell>
          <cell r="R1455" t="str">
            <v>wearables</v>
          </cell>
        </row>
        <row r="1456">
          <cell r="D1456">
            <v>3300</v>
          </cell>
          <cell r="F1456" t="str">
            <v>successful</v>
          </cell>
          <cell r="R1456" t="str">
            <v>plays</v>
          </cell>
        </row>
        <row r="1457">
          <cell r="D1457">
            <v>2800</v>
          </cell>
          <cell r="F1457" t="str">
            <v>successful</v>
          </cell>
          <cell r="R1457" t="str">
            <v>plays</v>
          </cell>
        </row>
        <row r="1458">
          <cell r="D1458">
            <v>500</v>
          </cell>
          <cell r="F1458" t="str">
            <v>successful</v>
          </cell>
          <cell r="R1458" t="str">
            <v>space exploration</v>
          </cell>
        </row>
        <row r="1459">
          <cell r="D1459">
            <v>2500</v>
          </cell>
          <cell r="F1459" t="str">
            <v>successful</v>
          </cell>
          <cell r="R1459" t="str">
            <v>rock</v>
          </cell>
        </row>
        <row r="1460">
          <cell r="D1460">
            <v>18000</v>
          </cell>
          <cell r="F1460" t="str">
            <v>failed</v>
          </cell>
          <cell r="R1460" t="str">
            <v>video games</v>
          </cell>
        </row>
        <row r="1461">
          <cell r="D1461">
            <v>3000</v>
          </cell>
          <cell r="F1461" t="str">
            <v>successful</v>
          </cell>
          <cell r="R1461" t="str">
            <v>plays</v>
          </cell>
        </row>
        <row r="1462">
          <cell r="D1462">
            <v>3000</v>
          </cell>
          <cell r="F1462" t="str">
            <v>successful</v>
          </cell>
          <cell r="R1462" t="str">
            <v>television</v>
          </cell>
        </row>
        <row r="1463">
          <cell r="D1463">
            <v>3000</v>
          </cell>
          <cell r="F1463" t="str">
            <v>successful</v>
          </cell>
          <cell r="R1463" t="str">
            <v>plays</v>
          </cell>
        </row>
        <row r="1464">
          <cell r="D1464">
            <v>3000</v>
          </cell>
          <cell r="F1464" t="str">
            <v>successful</v>
          </cell>
          <cell r="R1464" t="str">
            <v>plays</v>
          </cell>
        </row>
        <row r="1465">
          <cell r="D1465">
            <v>3000</v>
          </cell>
          <cell r="F1465" t="str">
            <v>successful</v>
          </cell>
          <cell r="R1465" t="str">
            <v>plays</v>
          </cell>
        </row>
        <row r="1466">
          <cell r="D1466">
            <v>3000</v>
          </cell>
          <cell r="F1466" t="str">
            <v>successful</v>
          </cell>
          <cell r="R1466" t="str">
            <v>plays</v>
          </cell>
        </row>
        <row r="1467">
          <cell r="D1467">
            <v>3000</v>
          </cell>
          <cell r="F1467" t="str">
            <v>successful</v>
          </cell>
          <cell r="R1467" t="str">
            <v>plays</v>
          </cell>
        </row>
        <row r="1468">
          <cell r="D1468">
            <v>3200</v>
          </cell>
          <cell r="F1468" t="str">
            <v>successful</v>
          </cell>
          <cell r="R1468" t="str">
            <v>plays</v>
          </cell>
        </row>
        <row r="1469">
          <cell r="D1469">
            <v>3100</v>
          </cell>
          <cell r="F1469" t="str">
            <v>successful</v>
          </cell>
          <cell r="R1469" t="str">
            <v>musical</v>
          </cell>
        </row>
        <row r="1470">
          <cell r="D1470">
            <v>3000</v>
          </cell>
          <cell r="F1470" t="str">
            <v>successful</v>
          </cell>
          <cell r="R1470" t="str">
            <v>small batch</v>
          </cell>
        </row>
        <row r="1471">
          <cell r="D1471">
            <v>3000</v>
          </cell>
          <cell r="F1471" t="str">
            <v>successful</v>
          </cell>
          <cell r="R1471" t="str">
            <v>plays</v>
          </cell>
        </row>
        <row r="1472">
          <cell r="D1472">
            <v>3000</v>
          </cell>
          <cell r="F1472" t="str">
            <v>successful</v>
          </cell>
          <cell r="R1472" t="str">
            <v>plays</v>
          </cell>
        </row>
        <row r="1473">
          <cell r="D1473">
            <v>3000</v>
          </cell>
          <cell r="F1473" t="str">
            <v>successful</v>
          </cell>
          <cell r="R1473" t="str">
            <v>indie rock</v>
          </cell>
        </row>
        <row r="1474">
          <cell r="D1474">
            <v>3000</v>
          </cell>
          <cell r="F1474" t="str">
            <v>successful</v>
          </cell>
          <cell r="R1474" t="str">
            <v>indie rock</v>
          </cell>
        </row>
        <row r="1475">
          <cell r="D1475">
            <v>3000</v>
          </cell>
          <cell r="F1475" t="str">
            <v>successful</v>
          </cell>
          <cell r="R1475" t="str">
            <v>indie rock</v>
          </cell>
        </row>
        <row r="1476">
          <cell r="D1476">
            <v>3000</v>
          </cell>
          <cell r="F1476" t="str">
            <v>successful</v>
          </cell>
          <cell r="R1476" t="str">
            <v>rock</v>
          </cell>
        </row>
        <row r="1477">
          <cell r="D1477">
            <v>2500</v>
          </cell>
          <cell r="F1477" t="str">
            <v>successful</v>
          </cell>
          <cell r="R1477" t="str">
            <v>photobooks</v>
          </cell>
        </row>
        <row r="1478">
          <cell r="D1478">
            <v>3000</v>
          </cell>
          <cell r="F1478" t="str">
            <v>successful</v>
          </cell>
          <cell r="R1478" t="str">
            <v>spaces</v>
          </cell>
        </row>
        <row r="1479">
          <cell r="D1479">
            <v>2200</v>
          </cell>
          <cell r="F1479" t="str">
            <v>successful</v>
          </cell>
          <cell r="R1479" t="str">
            <v>tabletop games</v>
          </cell>
        </row>
        <row r="1480">
          <cell r="D1480">
            <v>3000</v>
          </cell>
          <cell r="F1480" t="str">
            <v>successful</v>
          </cell>
          <cell r="R1480" t="str">
            <v>nonfiction</v>
          </cell>
        </row>
        <row r="1481">
          <cell r="D1481">
            <v>3000</v>
          </cell>
          <cell r="F1481" t="str">
            <v>successful</v>
          </cell>
          <cell r="R1481" t="str">
            <v>rock</v>
          </cell>
        </row>
        <row r="1482">
          <cell r="D1482">
            <v>20000</v>
          </cell>
          <cell r="F1482" t="str">
            <v>canceled</v>
          </cell>
          <cell r="R1482" t="str">
            <v>wearables</v>
          </cell>
        </row>
        <row r="1483">
          <cell r="D1483">
            <v>2000</v>
          </cell>
          <cell r="F1483" t="str">
            <v>successful</v>
          </cell>
          <cell r="R1483" t="str">
            <v>photobooks</v>
          </cell>
        </row>
        <row r="1484">
          <cell r="D1484">
            <v>3200</v>
          </cell>
          <cell r="F1484" t="str">
            <v>successful</v>
          </cell>
          <cell r="R1484" t="str">
            <v>indie rock</v>
          </cell>
        </row>
        <row r="1485">
          <cell r="D1485">
            <v>3200</v>
          </cell>
          <cell r="F1485" t="str">
            <v>successful</v>
          </cell>
          <cell r="R1485" t="str">
            <v>plays</v>
          </cell>
        </row>
        <row r="1486">
          <cell r="D1486">
            <v>3000</v>
          </cell>
          <cell r="F1486" t="str">
            <v>successful</v>
          </cell>
          <cell r="R1486" t="str">
            <v>indie rock</v>
          </cell>
        </row>
        <row r="1487">
          <cell r="D1487">
            <v>60000</v>
          </cell>
          <cell r="F1487" t="str">
            <v>failed</v>
          </cell>
          <cell r="R1487" t="str">
            <v>food trucks</v>
          </cell>
        </row>
        <row r="1488">
          <cell r="D1488">
            <v>8000</v>
          </cell>
          <cell r="F1488" t="str">
            <v>failed</v>
          </cell>
          <cell r="R1488" t="str">
            <v>indie rock</v>
          </cell>
        </row>
        <row r="1489">
          <cell r="D1489">
            <v>3000</v>
          </cell>
          <cell r="F1489" t="str">
            <v>successful</v>
          </cell>
          <cell r="R1489" t="str">
            <v>classical music</v>
          </cell>
        </row>
        <row r="1490">
          <cell r="D1490">
            <v>3000</v>
          </cell>
          <cell r="F1490" t="str">
            <v>successful</v>
          </cell>
          <cell r="R1490" t="str">
            <v>plays</v>
          </cell>
        </row>
        <row r="1491">
          <cell r="D1491">
            <v>1550</v>
          </cell>
          <cell r="F1491" t="str">
            <v>successful</v>
          </cell>
          <cell r="R1491" t="str">
            <v>electronic music</v>
          </cell>
        </row>
        <row r="1492">
          <cell r="D1492">
            <v>75000</v>
          </cell>
          <cell r="F1492" t="str">
            <v>failed</v>
          </cell>
          <cell r="R1492" t="str">
            <v>musical</v>
          </cell>
        </row>
        <row r="1493">
          <cell r="D1493">
            <v>3000</v>
          </cell>
          <cell r="F1493" t="str">
            <v>successful</v>
          </cell>
          <cell r="R1493" t="str">
            <v>plays</v>
          </cell>
        </row>
        <row r="1494">
          <cell r="D1494">
            <v>2800</v>
          </cell>
          <cell r="F1494" t="str">
            <v>successful</v>
          </cell>
          <cell r="R1494" t="str">
            <v>plays</v>
          </cell>
        </row>
        <row r="1495">
          <cell r="D1495">
            <v>15000</v>
          </cell>
          <cell r="F1495" t="str">
            <v>failed</v>
          </cell>
          <cell r="R1495" t="str">
            <v>people</v>
          </cell>
        </row>
        <row r="1496">
          <cell r="D1496">
            <v>2500</v>
          </cell>
          <cell r="F1496" t="str">
            <v>successful</v>
          </cell>
          <cell r="R1496" t="str">
            <v>documentary</v>
          </cell>
        </row>
        <row r="1497">
          <cell r="D1497">
            <v>3000</v>
          </cell>
          <cell r="F1497" t="str">
            <v>successful</v>
          </cell>
          <cell r="R1497" t="str">
            <v>space exploration</v>
          </cell>
        </row>
        <row r="1498">
          <cell r="D1498">
            <v>3000</v>
          </cell>
          <cell r="F1498" t="str">
            <v>successful</v>
          </cell>
          <cell r="R1498" t="str">
            <v>plays</v>
          </cell>
        </row>
        <row r="1499">
          <cell r="D1499">
            <v>2000</v>
          </cell>
          <cell r="F1499" t="str">
            <v>successful</v>
          </cell>
          <cell r="R1499" t="str">
            <v>space exploration</v>
          </cell>
        </row>
        <row r="1500">
          <cell r="D1500">
            <v>15000</v>
          </cell>
          <cell r="F1500" t="str">
            <v>canceled</v>
          </cell>
          <cell r="R1500" t="str">
            <v>space exploration</v>
          </cell>
        </row>
        <row r="1501">
          <cell r="D1501">
            <v>3000</v>
          </cell>
          <cell r="F1501" t="str">
            <v>successful</v>
          </cell>
          <cell r="R1501" t="str">
            <v>rock</v>
          </cell>
        </row>
        <row r="1502">
          <cell r="D1502">
            <v>3000</v>
          </cell>
          <cell r="F1502" t="str">
            <v>successful</v>
          </cell>
          <cell r="R1502" t="str">
            <v>plays</v>
          </cell>
        </row>
        <row r="1503">
          <cell r="D1503">
            <v>2800</v>
          </cell>
          <cell r="F1503" t="str">
            <v>successful</v>
          </cell>
          <cell r="R1503" t="str">
            <v>plays</v>
          </cell>
        </row>
        <row r="1504">
          <cell r="D1504">
            <v>3000</v>
          </cell>
          <cell r="F1504" t="str">
            <v>successful</v>
          </cell>
          <cell r="R1504" t="str">
            <v>spaces</v>
          </cell>
        </row>
        <row r="1505">
          <cell r="D1505">
            <v>3000</v>
          </cell>
          <cell r="F1505" t="str">
            <v>successful</v>
          </cell>
          <cell r="R1505" t="str">
            <v>plays</v>
          </cell>
        </row>
        <row r="1506">
          <cell r="D1506">
            <v>3000</v>
          </cell>
          <cell r="F1506" t="str">
            <v>successful</v>
          </cell>
          <cell r="R1506" t="str">
            <v>rock</v>
          </cell>
        </row>
        <row r="1507">
          <cell r="D1507">
            <v>10000</v>
          </cell>
          <cell r="F1507" t="str">
            <v>live</v>
          </cell>
          <cell r="R1507" t="str">
            <v>faith</v>
          </cell>
        </row>
        <row r="1508">
          <cell r="D1508">
            <v>1200</v>
          </cell>
          <cell r="F1508" t="str">
            <v>successful</v>
          </cell>
          <cell r="R1508" t="str">
            <v>photobooks</v>
          </cell>
        </row>
        <row r="1509">
          <cell r="D1509">
            <v>2500</v>
          </cell>
          <cell r="F1509" t="str">
            <v>successful</v>
          </cell>
          <cell r="R1509" t="str">
            <v>plays</v>
          </cell>
        </row>
        <row r="1510">
          <cell r="D1510">
            <v>2500</v>
          </cell>
          <cell r="F1510" t="str">
            <v>successful</v>
          </cell>
          <cell r="R1510" t="str">
            <v>plays</v>
          </cell>
        </row>
        <row r="1511">
          <cell r="D1511">
            <v>3000</v>
          </cell>
          <cell r="F1511" t="str">
            <v>successful</v>
          </cell>
          <cell r="R1511" t="str">
            <v>plays</v>
          </cell>
        </row>
        <row r="1512">
          <cell r="D1512">
            <v>2500</v>
          </cell>
          <cell r="F1512" t="str">
            <v>successful</v>
          </cell>
          <cell r="R1512" t="str">
            <v>plays</v>
          </cell>
        </row>
        <row r="1513">
          <cell r="D1513">
            <v>20000</v>
          </cell>
          <cell r="F1513" t="str">
            <v>canceled</v>
          </cell>
          <cell r="R1513" t="str">
            <v>wearables</v>
          </cell>
        </row>
        <row r="1514">
          <cell r="D1514">
            <v>3000</v>
          </cell>
          <cell r="F1514" t="str">
            <v>successful</v>
          </cell>
          <cell r="R1514" t="str">
            <v>shorts</v>
          </cell>
        </row>
        <row r="1515">
          <cell r="D1515">
            <v>3000</v>
          </cell>
          <cell r="F1515" t="str">
            <v>successful</v>
          </cell>
          <cell r="R1515" t="str">
            <v>plays</v>
          </cell>
        </row>
        <row r="1516">
          <cell r="D1516">
            <v>2000</v>
          </cell>
          <cell r="F1516" t="str">
            <v>successful</v>
          </cell>
          <cell r="R1516" t="str">
            <v>plays</v>
          </cell>
        </row>
        <row r="1517">
          <cell r="D1517">
            <v>3000</v>
          </cell>
          <cell r="F1517" t="str">
            <v>successful</v>
          </cell>
          <cell r="R1517" t="str">
            <v>plays</v>
          </cell>
        </row>
        <row r="1518">
          <cell r="D1518">
            <v>3000</v>
          </cell>
          <cell r="F1518" t="str">
            <v>successful</v>
          </cell>
          <cell r="R1518" t="str">
            <v>plays</v>
          </cell>
        </row>
        <row r="1519">
          <cell r="D1519">
            <v>2600</v>
          </cell>
          <cell r="F1519" t="str">
            <v>successful</v>
          </cell>
          <cell r="R1519" t="str">
            <v>plays</v>
          </cell>
        </row>
        <row r="1520">
          <cell r="D1520">
            <v>3000</v>
          </cell>
          <cell r="F1520" t="str">
            <v>successful</v>
          </cell>
          <cell r="R1520" t="str">
            <v>plays</v>
          </cell>
        </row>
        <row r="1521">
          <cell r="D1521">
            <v>3000</v>
          </cell>
          <cell r="F1521" t="str">
            <v>successful</v>
          </cell>
          <cell r="R1521" t="str">
            <v>plays</v>
          </cell>
        </row>
        <row r="1522">
          <cell r="D1522">
            <v>2500</v>
          </cell>
          <cell r="F1522" t="str">
            <v>successful</v>
          </cell>
          <cell r="R1522" t="str">
            <v>nonfiction</v>
          </cell>
        </row>
        <row r="1523">
          <cell r="D1523">
            <v>2000</v>
          </cell>
          <cell r="F1523" t="str">
            <v>successful</v>
          </cell>
          <cell r="R1523" t="str">
            <v>tabletop games</v>
          </cell>
        </row>
        <row r="1524">
          <cell r="D1524">
            <v>3000</v>
          </cell>
          <cell r="F1524" t="str">
            <v>successful</v>
          </cell>
          <cell r="R1524" t="str">
            <v>plays</v>
          </cell>
        </row>
        <row r="1525">
          <cell r="D1525">
            <v>2500</v>
          </cell>
          <cell r="F1525" t="str">
            <v>successful</v>
          </cell>
          <cell r="R1525" t="str">
            <v>pop</v>
          </cell>
        </row>
        <row r="1526">
          <cell r="D1526">
            <v>10000</v>
          </cell>
          <cell r="F1526" t="str">
            <v>canceled</v>
          </cell>
          <cell r="R1526" t="str">
            <v>wearables</v>
          </cell>
        </row>
        <row r="1527">
          <cell r="D1527">
            <v>3000</v>
          </cell>
          <cell r="F1527" t="str">
            <v>successful</v>
          </cell>
          <cell r="R1527" t="str">
            <v>plays</v>
          </cell>
        </row>
        <row r="1528">
          <cell r="D1528">
            <v>3000</v>
          </cell>
          <cell r="F1528" t="str">
            <v>successful</v>
          </cell>
          <cell r="R1528" t="str">
            <v>plays</v>
          </cell>
        </row>
        <row r="1529">
          <cell r="D1529">
            <v>2800</v>
          </cell>
          <cell r="F1529" t="str">
            <v>successful</v>
          </cell>
          <cell r="R1529" t="str">
            <v>rock</v>
          </cell>
        </row>
        <row r="1530">
          <cell r="D1530">
            <v>3000</v>
          </cell>
          <cell r="F1530" t="str">
            <v>successful</v>
          </cell>
          <cell r="R1530" t="str">
            <v>plays</v>
          </cell>
        </row>
        <row r="1531">
          <cell r="D1531">
            <v>3000</v>
          </cell>
          <cell r="F1531" t="str">
            <v>successful</v>
          </cell>
          <cell r="R1531" t="str">
            <v>plays</v>
          </cell>
        </row>
        <row r="1532">
          <cell r="D1532">
            <v>5000</v>
          </cell>
          <cell r="F1532" t="str">
            <v>failed</v>
          </cell>
          <cell r="R1532" t="str">
            <v>plays</v>
          </cell>
        </row>
        <row r="1533">
          <cell r="D1533">
            <v>3000</v>
          </cell>
          <cell r="F1533" t="str">
            <v>successful</v>
          </cell>
          <cell r="R1533" t="str">
            <v>plays</v>
          </cell>
        </row>
        <row r="1534">
          <cell r="D1534">
            <v>2500</v>
          </cell>
          <cell r="F1534" t="str">
            <v>successful</v>
          </cell>
          <cell r="R1534" t="str">
            <v>rock</v>
          </cell>
        </row>
        <row r="1535">
          <cell r="D1535">
            <v>2820</v>
          </cell>
          <cell r="F1535" t="str">
            <v>successful</v>
          </cell>
          <cell r="R1535" t="str">
            <v>documentary</v>
          </cell>
        </row>
        <row r="1536">
          <cell r="D1536">
            <v>3000</v>
          </cell>
          <cell r="F1536" t="str">
            <v>successful</v>
          </cell>
          <cell r="R1536" t="str">
            <v>documentary</v>
          </cell>
        </row>
        <row r="1537">
          <cell r="D1537">
            <v>3000</v>
          </cell>
          <cell r="F1537" t="str">
            <v>successful</v>
          </cell>
          <cell r="R1537" t="str">
            <v>plays</v>
          </cell>
        </row>
        <row r="1538">
          <cell r="D1538">
            <v>3000</v>
          </cell>
          <cell r="F1538" t="str">
            <v>successful</v>
          </cell>
          <cell r="R1538" t="str">
            <v>spaces</v>
          </cell>
        </row>
        <row r="1539">
          <cell r="D1539">
            <v>3000</v>
          </cell>
          <cell r="F1539" t="str">
            <v>successful</v>
          </cell>
          <cell r="R1539" t="str">
            <v>spaces</v>
          </cell>
        </row>
        <row r="1540">
          <cell r="D1540">
            <v>3000</v>
          </cell>
          <cell r="F1540" t="str">
            <v>successful</v>
          </cell>
          <cell r="R1540" t="str">
            <v>plays</v>
          </cell>
        </row>
        <row r="1541">
          <cell r="D1541">
            <v>12000</v>
          </cell>
          <cell r="F1541" t="str">
            <v>failed</v>
          </cell>
          <cell r="R1541" t="str">
            <v>drama</v>
          </cell>
        </row>
        <row r="1542">
          <cell r="D1542">
            <v>3000</v>
          </cell>
          <cell r="F1542" t="str">
            <v>successful</v>
          </cell>
          <cell r="R1542" t="str">
            <v>plays</v>
          </cell>
        </row>
        <row r="1543">
          <cell r="D1543">
            <v>3000</v>
          </cell>
          <cell r="F1543" t="str">
            <v>successful</v>
          </cell>
          <cell r="R1543" t="str">
            <v>plays</v>
          </cell>
        </row>
        <row r="1544">
          <cell r="D1544">
            <v>3000</v>
          </cell>
          <cell r="F1544" t="str">
            <v>successful</v>
          </cell>
          <cell r="R1544" t="str">
            <v>rock</v>
          </cell>
        </row>
        <row r="1545">
          <cell r="D1545">
            <v>2500</v>
          </cell>
          <cell r="F1545" t="str">
            <v>successful</v>
          </cell>
          <cell r="R1545" t="str">
            <v>rock</v>
          </cell>
        </row>
        <row r="1546">
          <cell r="D1546">
            <v>3000</v>
          </cell>
          <cell r="F1546" t="str">
            <v>successful</v>
          </cell>
          <cell r="R1546" t="str">
            <v>wearables</v>
          </cell>
        </row>
        <row r="1547">
          <cell r="D1547">
            <v>3000</v>
          </cell>
          <cell r="F1547" t="str">
            <v>successful</v>
          </cell>
          <cell r="R1547" t="str">
            <v>plays</v>
          </cell>
        </row>
        <row r="1548">
          <cell r="D1548">
            <v>2800</v>
          </cell>
          <cell r="F1548" t="str">
            <v>successful</v>
          </cell>
          <cell r="R1548" t="str">
            <v>documentary</v>
          </cell>
        </row>
        <row r="1549">
          <cell r="D1549">
            <v>3000</v>
          </cell>
          <cell r="F1549" t="str">
            <v>successful</v>
          </cell>
          <cell r="R1549" t="str">
            <v>television</v>
          </cell>
        </row>
        <row r="1550">
          <cell r="D1550">
            <v>2000</v>
          </cell>
          <cell r="F1550" t="str">
            <v>successful</v>
          </cell>
          <cell r="R1550" t="str">
            <v>musical</v>
          </cell>
        </row>
        <row r="1551">
          <cell r="D1551">
            <v>3000</v>
          </cell>
          <cell r="F1551" t="str">
            <v>successful</v>
          </cell>
          <cell r="R1551" t="str">
            <v>wearables</v>
          </cell>
        </row>
        <row r="1552">
          <cell r="D1552">
            <v>2500</v>
          </cell>
          <cell r="F1552" t="str">
            <v>successful</v>
          </cell>
          <cell r="R1552" t="str">
            <v>nonfiction</v>
          </cell>
        </row>
        <row r="1553">
          <cell r="D1553">
            <v>2500</v>
          </cell>
          <cell r="F1553" t="str">
            <v>successful</v>
          </cell>
          <cell r="R1553" t="str">
            <v>indie rock</v>
          </cell>
        </row>
        <row r="1554">
          <cell r="D1554">
            <v>1960</v>
          </cell>
          <cell r="F1554" t="str">
            <v>successful</v>
          </cell>
          <cell r="R1554" t="str">
            <v>plays</v>
          </cell>
        </row>
        <row r="1555">
          <cell r="D1555">
            <v>3000</v>
          </cell>
          <cell r="F1555" t="str">
            <v>successful</v>
          </cell>
          <cell r="R1555" t="str">
            <v>classical music</v>
          </cell>
        </row>
        <row r="1556">
          <cell r="D1556">
            <v>3000</v>
          </cell>
          <cell r="F1556" t="str">
            <v>successful</v>
          </cell>
          <cell r="R1556" t="str">
            <v>rock</v>
          </cell>
        </row>
        <row r="1557">
          <cell r="D1557">
            <v>17000</v>
          </cell>
          <cell r="F1557" t="str">
            <v>failed</v>
          </cell>
          <cell r="R1557" t="str">
            <v>plays</v>
          </cell>
        </row>
        <row r="1558">
          <cell r="D1558">
            <v>5000</v>
          </cell>
          <cell r="F1558" t="str">
            <v>failed</v>
          </cell>
          <cell r="R1558" t="str">
            <v>drama</v>
          </cell>
        </row>
        <row r="1559">
          <cell r="D1559">
            <v>3000</v>
          </cell>
          <cell r="F1559" t="str">
            <v>successful</v>
          </cell>
          <cell r="R1559" t="str">
            <v>rock</v>
          </cell>
        </row>
        <row r="1560">
          <cell r="D1560">
            <v>3000</v>
          </cell>
          <cell r="F1560" t="str">
            <v>successful</v>
          </cell>
          <cell r="R1560" t="str">
            <v>indie rock</v>
          </cell>
        </row>
        <row r="1561">
          <cell r="D1561">
            <v>3000</v>
          </cell>
          <cell r="F1561" t="str">
            <v>successful</v>
          </cell>
          <cell r="R1561" t="str">
            <v>plays</v>
          </cell>
        </row>
        <row r="1562">
          <cell r="D1562">
            <v>3000</v>
          </cell>
          <cell r="F1562" t="str">
            <v>successful</v>
          </cell>
          <cell r="R1562" t="str">
            <v>plays</v>
          </cell>
        </row>
        <row r="1563">
          <cell r="D1563">
            <v>3000</v>
          </cell>
          <cell r="F1563" t="str">
            <v>successful</v>
          </cell>
          <cell r="R1563" t="str">
            <v>plays</v>
          </cell>
        </row>
        <row r="1564">
          <cell r="D1564">
            <v>2500</v>
          </cell>
          <cell r="F1564" t="str">
            <v>successful</v>
          </cell>
          <cell r="R1564" t="str">
            <v>plays</v>
          </cell>
        </row>
        <row r="1565">
          <cell r="D1565">
            <v>2500</v>
          </cell>
          <cell r="F1565" t="str">
            <v>successful</v>
          </cell>
          <cell r="R1565" t="str">
            <v>musical</v>
          </cell>
        </row>
        <row r="1566">
          <cell r="D1566">
            <v>2500</v>
          </cell>
          <cell r="F1566" t="str">
            <v>successful</v>
          </cell>
          <cell r="R1566" t="str">
            <v>musical</v>
          </cell>
        </row>
        <row r="1567">
          <cell r="D1567">
            <v>65108</v>
          </cell>
          <cell r="F1567" t="str">
            <v>failed</v>
          </cell>
          <cell r="R1567" t="str">
            <v>animation</v>
          </cell>
        </row>
        <row r="1568">
          <cell r="D1568">
            <v>8000</v>
          </cell>
          <cell r="F1568" t="str">
            <v>failed</v>
          </cell>
          <cell r="R1568" t="str">
            <v>plays</v>
          </cell>
        </row>
        <row r="1569">
          <cell r="D1569">
            <v>2500</v>
          </cell>
          <cell r="F1569" t="str">
            <v>successful</v>
          </cell>
          <cell r="R1569" t="str">
            <v>tabletop games</v>
          </cell>
        </row>
        <row r="1570">
          <cell r="D1570">
            <v>60000</v>
          </cell>
          <cell r="F1570" t="str">
            <v>failed</v>
          </cell>
          <cell r="R1570" t="str">
            <v>video games</v>
          </cell>
        </row>
        <row r="1571">
          <cell r="D1571">
            <v>5000</v>
          </cell>
          <cell r="F1571" t="str">
            <v>failed</v>
          </cell>
          <cell r="R1571" t="str">
            <v>gadgets</v>
          </cell>
        </row>
        <row r="1572">
          <cell r="D1572">
            <v>9999</v>
          </cell>
          <cell r="F1572" t="str">
            <v>canceled</v>
          </cell>
          <cell r="R1572" t="str">
            <v>wearables</v>
          </cell>
        </row>
        <row r="1573">
          <cell r="D1573">
            <v>2900</v>
          </cell>
          <cell r="F1573" t="str">
            <v>successful</v>
          </cell>
          <cell r="R1573" t="str">
            <v>plays</v>
          </cell>
        </row>
        <row r="1574">
          <cell r="D1574">
            <v>2500</v>
          </cell>
          <cell r="F1574" t="str">
            <v>successful</v>
          </cell>
          <cell r="R1574" t="str">
            <v>plays</v>
          </cell>
        </row>
        <row r="1575">
          <cell r="D1575">
            <v>2700</v>
          </cell>
          <cell r="F1575" t="str">
            <v>successful</v>
          </cell>
          <cell r="R1575" t="str">
            <v>photobooks</v>
          </cell>
        </row>
        <row r="1576">
          <cell r="D1576">
            <v>2500</v>
          </cell>
          <cell r="F1576" t="str">
            <v>successful</v>
          </cell>
          <cell r="R1576" t="str">
            <v>plays</v>
          </cell>
        </row>
        <row r="1577">
          <cell r="D1577">
            <v>2000</v>
          </cell>
          <cell r="F1577" t="str">
            <v>successful</v>
          </cell>
          <cell r="R1577" t="str">
            <v>rock</v>
          </cell>
        </row>
        <row r="1578">
          <cell r="D1578">
            <v>1500</v>
          </cell>
          <cell r="F1578" t="str">
            <v>successful</v>
          </cell>
          <cell r="R1578" t="str">
            <v>indie rock</v>
          </cell>
        </row>
        <row r="1579">
          <cell r="D1579">
            <v>2750</v>
          </cell>
          <cell r="F1579" t="str">
            <v>successful</v>
          </cell>
          <cell r="R1579" t="str">
            <v>plays</v>
          </cell>
        </row>
        <row r="1580">
          <cell r="D1580">
            <v>1000</v>
          </cell>
          <cell r="F1580" t="str">
            <v>successful</v>
          </cell>
          <cell r="R1580" t="str">
            <v>documentary</v>
          </cell>
        </row>
        <row r="1581">
          <cell r="D1581">
            <v>2827</v>
          </cell>
          <cell r="F1581" t="str">
            <v>successful</v>
          </cell>
          <cell r="R1581" t="str">
            <v>plays</v>
          </cell>
        </row>
        <row r="1582">
          <cell r="D1582">
            <v>2700</v>
          </cell>
          <cell r="F1582" t="str">
            <v>successful</v>
          </cell>
          <cell r="R1582" t="str">
            <v>plays</v>
          </cell>
        </row>
        <row r="1583">
          <cell r="D1583">
            <v>2000</v>
          </cell>
          <cell r="F1583" t="str">
            <v>successful</v>
          </cell>
          <cell r="R1583" t="str">
            <v>rock</v>
          </cell>
        </row>
        <row r="1584">
          <cell r="D1584">
            <v>150000</v>
          </cell>
          <cell r="F1584" t="str">
            <v>failed</v>
          </cell>
          <cell r="R1584" t="str">
            <v>wearables</v>
          </cell>
        </row>
        <row r="1585">
          <cell r="D1585">
            <v>1500</v>
          </cell>
          <cell r="F1585" t="str">
            <v>successful</v>
          </cell>
          <cell r="R1585" t="str">
            <v>hardware</v>
          </cell>
        </row>
        <row r="1586">
          <cell r="D1586">
            <v>2300</v>
          </cell>
          <cell r="F1586" t="str">
            <v>successful</v>
          </cell>
          <cell r="R1586" t="str">
            <v>pop</v>
          </cell>
        </row>
        <row r="1587">
          <cell r="D1587">
            <v>850</v>
          </cell>
          <cell r="F1587" t="str">
            <v>successful</v>
          </cell>
          <cell r="R1587" t="str">
            <v>plays</v>
          </cell>
        </row>
        <row r="1588">
          <cell r="D1588">
            <v>2250</v>
          </cell>
          <cell r="F1588" t="str">
            <v>successful</v>
          </cell>
          <cell r="R1588" t="str">
            <v>plays</v>
          </cell>
        </row>
        <row r="1589">
          <cell r="D1589">
            <v>15000</v>
          </cell>
          <cell r="F1589" t="str">
            <v>failed</v>
          </cell>
          <cell r="R1589" t="str">
            <v>food trucks</v>
          </cell>
        </row>
        <row r="1590">
          <cell r="D1590">
            <v>1000</v>
          </cell>
          <cell r="F1590" t="str">
            <v>successful</v>
          </cell>
          <cell r="R1590" t="str">
            <v>plays</v>
          </cell>
        </row>
        <row r="1591">
          <cell r="D1591">
            <v>2500</v>
          </cell>
          <cell r="F1591" t="str">
            <v>successful</v>
          </cell>
          <cell r="R1591" t="str">
            <v>plays</v>
          </cell>
        </row>
        <row r="1592">
          <cell r="D1592">
            <v>2000</v>
          </cell>
          <cell r="F1592" t="str">
            <v>successful</v>
          </cell>
          <cell r="R1592" t="str">
            <v>musical</v>
          </cell>
        </row>
        <row r="1593">
          <cell r="D1593">
            <v>2600</v>
          </cell>
          <cell r="F1593" t="str">
            <v>successful</v>
          </cell>
          <cell r="R1593" t="str">
            <v>plays</v>
          </cell>
        </row>
        <row r="1594">
          <cell r="D1594">
            <v>2500</v>
          </cell>
          <cell r="F1594" t="str">
            <v>successful</v>
          </cell>
          <cell r="R1594" t="str">
            <v>plays</v>
          </cell>
        </row>
        <row r="1595">
          <cell r="D1595">
            <v>100000</v>
          </cell>
          <cell r="F1595" t="str">
            <v>canceled</v>
          </cell>
          <cell r="R1595" t="str">
            <v>wearables</v>
          </cell>
        </row>
        <row r="1596">
          <cell r="D1596">
            <v>1500</v>
          </cell>
          <cell r="F1596" t="str">
            <v>successful</v>
          </cell>
          <cell r="R1596" t="str">
            <v>rock</v>
          </cell>
        </row>
        <row r="1597">
          <cell r="D1597">
            <v>2500</v>
          </cell>
          <cell r="F1597" t="str">
            <v>successful</v>
          </cell>
          <cell r="R1597" t="str">
            <v>rock</v>
          </cell>
        </row>
        <row r="1598">
          <cell r="D1598">
            <v>25000</v>
          </cell>
          <cell r="F1598" t="str">
            <v>failed</v>
          </cell>
          <cell r="R1598" t="str">
            <v>makerspaces</v>
          </cell>
        </row>
        <row r="1599">
          <cell r="D1599">
            <v>2300</v>
          </cell>
          <cell r="F1599" t="str">
            <v>successful</v>
          </cell>
          <cell r="R1599" t="str">
            <v>rock</v>
          </cell>
        </row>
        <row r="1600">
          <cell r="D1600">
            <v>2000</v>
          </cell>
          <cell r="F1600" t="str">
            <v>successful</v>
          </cell>
          <cell r="R1600" t="str">
            <v>documentary</v>
          </cell>
        </row>
        <row r="1601">
          <cell r="D1601">
            <v>2000</v>
          </cell>
          <cell r="F1601" t="str">
            <v>successful</v>
          </cell>
          <cell r="R1601" t="str">
            <v>pop</v>
          </cell>
        </row>
        <row r="1602">
          <cell r="D1602">
            <v>2750</v>
          </cell>
          <cell r="F1602" t="str">
            <v>successful</v>
          </cell>
          <cell r="R1602" t="str">
            <v>rock</v>
          </cell>
        </row>
        <row r="1603">
          <cell r="D1603">
            <v>6000</v>
          </cell>
          <cell r="F1603" t="str">
            <v>failed</v>
          </cell>
          <cell r="R1603" t="str">
            <v>plays</v>
          </cell>
        </row>
        <row r="1604">
          <cell r="D1604">
            <v>2500</v>
          </cell>
          <cell r="F1604" t="str">
            <v>successful</v>
          </cell>
          <cell r="R1604" t="str">
            <v>plays</v>
          </cell>
        </row>
        <row r="1605">
          <cell r="D1605">
            <v>2000</v>
          </cell>
          <cell r="F1605" t="str">
            <v>successful</v>
          </cell>
          <cell r="R1605" t="str">
            <v>plays</v>
          </cell>
        </row>
        <row r="1606">
          <cell r="D1606">
            <v>12000</v>
          </cell>
          <cell r="F1606" t="str">
            <v>failed</v>
          </cell>
          <cell r="R1606" t="str">
            <v>plays</v>
          </cell>
        </row>
        <row r="1607">
          <cell r="D1607">
            <v>2500</v>
          </cell>
          <cell r="F1607" t="str">
            <v>successful</v>
          </cell>
          <cell r="R1607" t="str">
            <v>space exploration</v>
          </cell>
        </row>
        <row r="1608">
          <cell r="D1608">
            <v>2000</v>
          </cell>
          <cell r="F1608" t="str">
            <v>successful</v>
          </cell>
          <cell r="R1608" t="str">
            <v>pop</v>
          </cell>
        </row>
        <row r="1609">
          <cell r="D1609">
            <v>6500</v>
          </cell>
          <cell r="F1609" t="str">
            <v>failed</v>
          </cell>
          <cell r="R1609" t="str">
            <v>mobile games</v>
          </cell>
        </row>
        <row r="1610">
          <cell r="D1610">
            <v>2500</v>
          </cell>
          <cell r="F1610" t="str">
            <v>successful</v>
          </cell>
          <cell r="R1610" t="str">
            <v>plays</v>
          </cell>
        </row>
        <row r="1611">
          <cell r="D1611">
            <v>2500</v>
          </cell>
          <cell r="F1611" t="str">
            <v>successful</v>
          </cell>
          <cell r="R1611" t="str">
            <v>television</v>
          </cell>
        </row>
        <row r="1612">
          <cell r="D1612">
            <v>2750</v>
          </cell>
          <cell r="F1612" t="str">
            <v>successful</v>
          </cell>
          <cell r="R1612" t="str">
            <v>plays</v>
          </cell>
        </row>
        <row r="1613">
          <cell r="D1613">
            <v>12001</v>
          </cell>
          <cell r="F1613" t="str">
            <v>failed</v>
          </cell>
          <cell r="R1613" t="str">
            <v>animation</v>
          </cell>
        </row>
        <row r="1614">
          <cell r="D1614">
            <v>2500</v>
          </cell>
          <cell r="F1614" t="str">
            <v>successful</v>
          </cell>
          <cell r="R1614" t="str">
            <v>plays</v>
          </cell>
        </row>
        <row r="1615">
          <cell r="D1615">
            <v>1900</v>
          </cell>
          <cell r="F1615" t="str">
            <v>successful</v>
          </cell>
          <cell r="R1615" t="str">
            <v>nonfiction</v>
          </cell>
        </row>
        <row r="1616">
          <cell r="D1616">
            <v>2500</v>
          </cell>
          <cell r="F1616" t="str">
            <v>successful</v>
          </cell>
          <cell r="R1616" t="str">
            <v>indie rock</v>
          </cell>
        </row>
        <row r="1617">
          <cell r="D1617">
            <v>2500</v>
          </cell>
          <cell r="F1617" t="str">
            <v>successful</v>
          </cell>
          <cell r="R1617" t="str">
            <v>rock</v>
          </cell>
        </row>
        <row r="1618">
          <cell r="D1618">
            <v>5000</v>
          </cell>
          <cell r="F1618" t="str">
            <v>failed</v>
          </cell>
          <cell r="R1618" t="str">
            <v>musical</v>
          </cell>
        </row>
        <row r="1619">
          <cell r="D1619">
            <v>30000</v>
          </cell>
          <cell r="F1619" t="str">
            <v>failed</v>
          </cell>
          <cell r="R1619" t="str">
            <v>web</v>
          </cell>
        </row>
        <row r="1620">
          <cell r="D1620">
            <v>2500</v>
          </cell>
          <cell r="F1620" t="str">
            <v>successful</v>
          </cell>
          <cell r="R1620" t="str">
            <v>plays</v>
          </cell>
        </row>
        <row r="1621">
          <cell r="D1621">
            <v>390000</v>
          </cell>
          <cell r="F1621" t="str">
            <v>failed</v>
          </cell>
          <cell r="R1621" t="str">
            <v>video games</v>
          </cell>
        </row>
        <row r="1622">
          <cell r="D1622">
            <v>1500</v>
          </cell>
          <cell r="F1622" t="str">
            <v>successful</v>
          </cell>
          <cell r="R1622" t="str">
            <v>small batch</v>
          </cell>
        </row>
        <row r="1623">
          <cell r="D1623">
            <v>2500</v>
          </cell>
          <cell r="F1623" t="str">
            <v>successful</v>
          </cell>
          <cell r="R1623" t="str">
            <v>indie rock</v>
          </cell>
        </row>
        <row r="1624">
          <cell r="D1624">
            <v>2500</v>
          </cell>
          <cell r="F1624" t="str">
            <v>successful</v>
          </cell>
          <cell r="R1624" t="str">
            <v>rock</v>
          </cell>
        </row>
        <row r="1625">
          <cell r="D1625">
            <v>2500</v>
          </cell>
          <cell r="F1625" t="str">
            <v>successful</v>
          </cell>
          <cell r="R1625" t="str">
            <v>plays</v>
          </cell>
        </row>
        <row r="1626">
          <cell r="D1626">
            <v>50000</v>
          </cell>
          <cell r="F1626" t="str">
            <v>live</v>
          </cell>
          <cell r="R1626" t="str">
            <v>plays</v>
          </cell>
        </row>
        <row r="1627">
          <cell r="D1627">
            <v>6500</v>
          </cell>
          <cell r="F1627" t="str">
            <v>failed</v>
          </cell>
          <cell r="R1627" t="str">
            <v>jazz</v>
          </cell>
        </row>
        <row r="1628">
          <cell r="D1628">
            <v>2500</v>
          </cell>
          <cell r="F1628" t="str">
            <v>successful</v>
          </cell>
          <cell r="R1628" t="str">
            <v>musical</v>
          </cell>
        </row>
        <row r="1629">
          <cell r="D1629">
            <v>2658</v>
          </cell>
          <cell r="F1629" t="str">
            <v>successful</v>
          </cell>
          <cell r="R1629" t="str">
            <v>photobooks</v>
          </cell>
        </row>
        <row r="1630">
          <cell r="D1630">
            <v>2100</v>
          </cell>
          <cell r="F1630" t="str">
            <v>successful</v>
          </cell>
          <cell r="R1630" t="str">
            <v>pop</v>
          </cell>
        </row>
        <row r="1631">
          <cell r="D1631">
            <v>2500</v>
          </cell>
          <cell r="F1631" t="str">
            <v>successful</v>
          </cell>
          <cell r="R1631" t="str">
            <v>plays</v>
          </cell>
        </row>
        <row r="1632">
          <cell r="D1632">
            <v>2500</v>
          </cell>
          <cell r="F1632" t="str">
            <v>successful</v>
          </cell>
          <cell r="R1632" t="str">
            <v>musical</v>
          </cell>
        </row>
        <row r="1633">
          <cell r="D1633">
            <v>2000</v>
          </cell>
          <cell r="F1633" t="str">
            <v>successful</v>
          </cell>
          <cell r="R1633" t="str">
            <v>rock</v>
          </cell>
        </row>
        <row r="1634">
          <cell r="D1634">
            <v>99000</v>
          </cell>
          <cell r="F1634" t="str">
            <v>failed</v>
          </cell>
          <cell r="R1634" t="str">
            <v>gadgets</v>
          </cell>
        </row>
        <row r="1635">
          <cell r="D1635">
            <v>2500</v>
          </cell>
          <cell r="F1635" t="str">
            <v>successful</v>
          </cell>
          <cell r="R1635" t="str">
            <v>plays</v>
          </cell>
        </row>
        <row r="1636">
          <cell r="D1636">
            <v>2500</v>
          </cell>
          <cell r="F1636" t="str">
            <v>successful</v>
          </cell>
          <cell r="R1636" t="str">
            <v>plays</v>
          </cell>
        </row>
        <row r="1637">
          <cell r="D1637">
            <v>2500</v>
          </cell>
          <cell r="F1637" t="str">
            <v>successful</v>
          </cell>
          <cell r="R1637" t="str">
            <v>plays</v>
          </cell>
        </row>
        <row r="1638">
          <cell r="D1638">
            <v>650</v>
          </cell>
          <cell r="F1638" t="str">
            <v>successful</v>
          </cell>
          <cell r="R1638" t="str">
            <v>tabletop games</v>
          </cell>
        </row>
        <row r="1639">
          <cell r="D1639">
            <v>2500</v>
          </cell>
          <cell r="F1639" t="str">
            <v>successful</v>
          </cell>
          <cell r="R1639" t="str">
            <v>plays</v>
          </cell>
        </row>
        <row r="1640">
          <cell r="D1640">
            <v>2500</v>
          </cell>
          <cell r="F1640" t="str">
            <v>successful</v>
          </cell>
          <cell r="R1640" t="str">
            <v>plays</v>
          </cell>
        </row>
        <row r="1641">
          <cell r="D1641">
            <v>2000</v>
          </cell>
          <cell r="F1641" t="str">
            <v>successful</v>
          </cell>
          <cell r="R1641" t="str">
            <v>photobooks</v>
          </cell>
        </row>
        <row r="1642">
          <cell r="D1642">
            <v>1800</v>
          </cell>
          <cell r="F1642" t="str">
            <v>successful</v>
          </cell>
          <cell r="R1642" t="str">
            <v>plays</v>
          </cell>
        </row>
        <row r="1643">
          <cell r="D1643">
            <v>25000</v>
          </cell>
          <cell r="F1643" t="str">
            <v>canceled</v>
          </cell>
          <cell r="R1643" t="str">
            <v>web</v>
          </cell>
        </row>
        <row r="1644">
          <cell r="D1644">
            <v>2550</v>
          </cell>
          <cell r="F1644" t="str">
            <v>successful</v>
          </cell>
          <cell r="R1644" t="str">
            <v>indie rock</v>
          </cell>
        </row>
        <row r="1645">
          <cell r="D1645">
            <v>1500</v>
          </cell>
          <cell r="F1645" t="str">
            <v>successful</v>
          </cell>
          <cell r="R1645" t="str">
            <v>plays</v>
          </cell>
        </row>
        <row r="1646">
          <cell r="D1646">
            <v>2500</v>
          </cell>
          <cell r="F1646" t="str">
            <v>successful</v>
          </cell>
          <cell r="R1646" t="str">
            <v>plays</v>
          </cell>
        </row>
        <row r="1647">
          <cell r="D1647">
            <v>2500</v>
          </cell>
          <cell r="F1647" t="str">
            <v>successful</v>
          </cell>
          <cell r="R1647" t="str">
            <v>indie rock</v>
          </cell>
        </row>
        <row r="1648">
          <cell r="D1648">
            <v>1500</v>
          </cell>
          <cell r="F1648" t="str">
            <v>successful</v>
          </cell>
          <cell r="R1648" t="str">
            <v>plays</v>
          </cell>
        </row>
        <row r="1649">
          <cell r="D1649">
            <v>2500</v>
          </cell>
          <cell r="F1649" t="str">
            <v>successful</v>
          </cell>
          <cell r="R1649" t="str">
            <v>shorts</v>
          </cell>
        </row>
        <row r="1650">
          <cell r="D1650">
            <v>2000</v>
          </cell>
          <cell r="F1650" t="str">
            <v>successful</v>
          </cell>
          <cell r="R1650" t="str">
            <v>metal</v>
          </cell>
        </row>
        <row r="1651">
          <cell r="D1651">
            <v>5000</v>
          </cell>
          <cell r="F1651" t="str">
            <v>failed</v>
          </cell>
          <cell r="R1651" t="str">
            <v>musical</v>
          </cell>
        </row>
        <row r="1652">
          <cell r="D1652">
            <v>2500</v>
          </cell>
          <cell r="F1652" t="str">
            <v>successful</v>
          </cell>
          <cell r="R1652" t="str">
            <v>metal</v>
          </cell>
        </row>
        <row r="1653">
          <cell r="D1653">
            <v>100000</v>
          </cell>
          <cell r="F1653" t="str">
            <v>failed</v>
          </cell>
          <cell r="R1653" t="str">
            <v>wearables</v>
          </cell>
        </row>
        <row r="1654">
          <cell r="D1654">
            <v>2500</v>
          </cell>
          <cell r="F1654" t="str">
            <v>successful</v>
          </cell>
          <cell r="R1654" t="str">
            <v>rock</v>
          </cell>
        </row>
        <row r="1655">
          <cell r="D1655">
            <v>2500</v>
          </cell>
          <cell r="F1655" t="str">
            <v>successful</v>
          </cell>
          <cell r="R1655" t="str">
            <v>plays</v>
          </cell>
        </row>
        <row r="1656">
          <cell r="D1656">
            <v>2500</v>
          </cell>
          <cell r="F1656" t="str">
            <v>successful</v>
          </cell>
          <cell r="R1656" t="str">
            <v>indie rock</v>
          </cell>
        </row>
        <row r="1657">
          <cell r="D1657">
            <v>2500</v>
          </cell>
          <cell r="F1657" t="str">
            <v>successful</v>
          </cell>
          <cell r="R1657" t="str">
            <v>plays</v>
          </cell>
        </row>
        <row r="1658">
          <cell r="D1658">
            <v>2500</v>
          </cell>
          <cell r="F1658" t="str">
            <v>successful</v>
          </cell>
          <cell r="R1658" t="str">
            <v>plays</v>
          </cell>
        </row>
        <row r="1659">
          <cell r="D1659">
            <v>1500</v>
          </cell>
          <cell r="F1659" t="str">
            <v>successful</v>
          </cell>
          <cell r="R1659" t="str">
            <v>nonfiction</v>
          </cell>
        </row>
        <row r="1660">
          <cell r="D1660">
            <v>2450</v>
          </cell>
          <cell r="F1660" t="str">
            <v>successful</v>
          </cell>
          <cell r="R1660" t="str">
            <v>documentary</v>
          </cell>
        </row>
        <row r="1661">
          <cell r="D1661">
            <v>2500</v>
          </cell>
          <cell r="F1661" t="str">
            <v>successful</v>
          </cell>
          <cell r="R1661" t="str">
            <v>plays</v>
          </cell>
        </row>
        <row r="1662">
          <cell r="D1662">
            <v>2500</v>
          </cell>
          <cell r="F1662" t="str">
            <v>successful</v>
          </cell>
          <cell r="R1662" t="str">
            <v>classical music</v>
          </cell>
        </row>
        <row r="1663">
          <cell r="D1663">
            <v>2500</v>
          </cell>
          <cell r="F1663" t="str">
            <v>successful</v>
          </cell>
          <cell r="R1663" t="str">
            <v>plays</v>
          </cell>
        </row>
        <row r="1664">
          <cell r="D1664">
            <v>1200</v>
          </cell>
          <cell r="F1664" t="str">
            <v>successful</v>
          </cell>
          <cell r="R1664" t="str">
            <v>photobooks</v>
          </cell>
        </row>
        <row r="1665">
          <cell r="D1665">
            <v>1500</v>
          </cell>
          <cell r="F1665" t="str">
            <v>successful</v>
          </cell>
          <cell r="R1665" t="str">
            <v>plays</v>
          </cell>
        </row>
        <row r="1666">
          <cell r="D1666">
            <v>2500</v>
          </cell>
          <cell r="F1666" t="str">
            <v>successful</v>
          </cell>
          <cell r="R1666" t="str">
            <v>plays</v>
          </cell>
        </row>
        <row r="1667">
          <cell r="D1667">
            <v>2500</v>
          </cell>
          <cell r="F1667" t="str">
            <v>successful</v>
          </cell>
          <cell r="R1667" t="str">
            <v>musical</v>
          </cell>
        </row>
        <row r="1668">
          <cell r="D1668">
            <v>2000</v>
          </cell>
          <cell r="F1668" t="str">
            <v>successful</v>
          </cell>
          <cell r="R1668" t="str">
            <v>plays</v>
          </cell>
        </row>
        <row r="1669">
          <cell r="D1669">
            <v>2500</v>
          </cell>
          <cell r="F1669" t="str">
            <v>successful</v>
          </cell>
          <cell r="R1669" t="str">
            <v>indie rock</v>
          </cell>
        </row>
        <row r="1670">
          <cell r="D1670">
            <v>2500</v>
          </cell>
          <cell r="F1670" t="str">
            <v>successful</v>
          </cell>
          <cell r="R1670" t="str">
            <v>plays</v>
          </cell>
        </row>
        <row r="1671">
          <cell r="D1671">
            <v>2500</v>
          </cell>
          <cell r="F1671" t="str">
            <v>successful</v>
          </cell>
          <cell r="R1671" t="str">
            <v>plays</v>
          </cell>
        </row>
        <row r="1672">
          <cell r="D1672">
            <v>2500</v>
          </cell>
          <cell r="F1672" t="str">
            <v>successful</v>
          </cell>
          <cell r="R1672" t="str">
            <v>plays</v>
          </cell>
        </row>
        <row r="1673">
          <cell r="D1673">
            <v>2500</v>
          </cell>
          <cell r="F1673" t="str">
            <v>successful</v>
          </cell>
          <cell r="R1673" t="str">
            <v>plays</v>
          </cell>
        </row>
        <row r="1674">
          <cell r="D1674">
            <v>2000</v>
          </cell>
          <cell r="F1674" t="str">
            <v>successful</v>
          </cell>
          <cell r="R1674" t="str">
            <v>plays</v>
          </cell>
        </row>
        <row r="1675">
          <cell r="D1675">
            <v>1500</v>
          </cell>
          <cell r="F1675" t="str">
            <v>successful</v>
          </cell>
          <cell r="R1675" t="str">
            <v>plays</v>
          </cell>
        </row>
        <row r="1676">
          <cell r="D1676">
            <v>2500</v>
          </cell>
          <cell r="F1676" t="str">
            <v>successful</v>
          </cell>
          <cell r="R1676" t="str">
            <v>nonfiction</v>
          </cell>
        </row>
        <row r="1677">
          <cell r="D1677">
            <v>2000</v>
          </cell>
          <cell r="F1677" t="str">
            <v>successful</v>
          </cell>
          <cell r="R1677" t="str">
            <v>plays</v>
          </cell>
        </row>
        <row r="1678">
          <cell r="D1678">
            <v>20000</v>
          </cell>
          <cell r="F1678" t="str">
            <v>failed</v>
          </cell>
          <cell r="R1678" t="str">
            <v>wearables</v>
          </cell>
        </row>
        <row r="1679">
          <cell r="D1679">
            <v>5500</v>
          </cell>
          <cell r="F1679" t="str">
            <v>failed</v>
          </cell>
          <cell r="R1679" t="str">
            <v>musical</v>
          </cell>
        </row>
        <row r="1680">
          <cell r="D1680">
            <v>2500</v>
          </cell>
          <cell r="F1680" t="str">
            <v>successful</v>
          </cell>
          <cell r="R1680" t="str">
            <v>nonfiction</v>
          </cell>
        </row>
        <row r="1681">
          <cell r="D1681">
            <v>2500</v>
          </cell>
          <cell r="F1681" t="str">
            <v>successful</v>
          </cell>
          <cell r="R1681" t="str">
            <v>plays</v>
          </cell>
        </row>
        <row r="1682">
          <cell r="D1682">
            <v>2500</v>
          </cell>
          <cell r="F1682" t="str">
            <v>successful</v>
          </cell>
          <cell r="R1682" t="str">
            <v>nonfiction</v>
          </cell>
        </row>
        <row r="1683">
          <cell r="D1683">
            <v>2000</v>
          </cell>
          <cell r="F1683" t="str">
            <v>successful</v>
          </cell>
          <cell r="R1683" t="str">
            <v>plays</v>
          </cell>
        </row>
        <row r="1684">
          <cell r="D1684">
            <v>14000</v>
          </cell>
          <cell r="F1684" t="str">
            <v>failed</v>
          </cell>
          <cell r="R1684" t="str">
            <v>jazz</v>
          </cell>
        </row>
        <row r="1685">
          <cell r="D1685">
            <v>5000</v>
          </cell>
          <cell r="F1685" t="str">
            <v>canceled</v>
          </cell>
          <cell r="R1685" t="str">
            <v>world music</v>
          </cell>
        </row>
        <row r="1686">
          <cell r="D1686">
            <v>2500</v>
          </cell>
          <cell r="F1686" t="str">
            <v>successful</v>
          </cell>
          <cell r="R1686" t="str">
            <v>nonfiction</v>
          </cell>
        </row>
        <row r="1687">
          <cell r="D1687">
            <v>2500</v>
          </cell>
          <cell r="F1687" t="str">
            <v>successful</v>
          </cell>
          <cell r="R1687" t="str">
            <v>pop</v>
          </cell>
        </row>
        <row r="1688">
          <cell r="D1688">
            <v>2400</v>
          </cell>
          <cell r="F1688" t="str">
            <v>successful</v>
          </cell>
          <cell r="R1688" t="str">
            <v>spaces</v>
          </cell>
        </row>
        <row r="1689">
          <cell r="D1689">
            <v>12500</v>
          </cell>
          <cell r="F1689" t="str">
            <v>live</v>
          </cell>
          <cell r="R1689" t="str">
            <v>faith</v>
          </cell>
        </row>
        <row r="1690">
          <cell r="D1690">
            <v>2500</v>
          </cell>
          <cell r="F1690" t="str">
            <v>successful</v>
          </cell>
          <cell r="R1690" t="str">
            <v>plays</v>
          </cell>
        </row>
        <row r="1691">
          <cell r="D1691">
            <v>15000</v>
          </cell>
          <cell r="F1691" t="str">
            <v>failed</v>
          </cell>
          <cell r="R1691" t="str">
            <v>plays</v>
          </cell>
        </row>
        <row r="1692">
          <cell r="D1692">
            <v>7000</v>
          </cell>
          <cell r="F1692" t="str">
            <v>failed</v>
          </cell>
          <cell r="R1692" t="str">
            <v>fiction</v>
          </cell>
        </row>
        <row r="1693">
          <cell r="D1693">
            <v>2400</v>
          </cell>
          <cell r="F1693" t="str">
            <v>successful</v>
          </cell>
          <cell r="R1693" t="str">
            <v>musical</v>
          </cell>
        </row>
        <row r="1694">
          <cell r="D1694">
            <v>2500</v>
          </cell>
          <cell r="F1694" t="str">
            <v>successful</v>
          </cell>
          <cell r="R1694" t="str">
            <v>plays</v>
          </cell>
        </row>
        <row r="1695">
          <cell r="D1695">
            <v>2500</v>
          </cell>
          <cell r="F1695" t="str">
            <v>successful</v>
          </cell>
          <cell r="R1695" t="str">
            <v>plays</v>
          </cell>
        </row>
        <row r="1696">
          <cell r="D1696">
            <v>2000</v>
          </cell>
          <cell r="F1696" t="str">
            <v>successful</v>
          </cell>
          <cell r="R1696" t="str">
            <v>plays</v>
          </cell>
        </row>
        <row r="1697">
          <cell r="D1697">
            <v>2500</v>
          </cell>
          <cell r="F1697" t="str">
            <v>successful</v>
          </cell>
          <cell r="R1697" t="str">
            <v>rock</v>
          </cell>
        </row>
        <row r="1698">
          <cell r="D1698">
            <v>2000</v>
          </cell>
          <cell r="F1698" t="str">
            <v>successful</v>
          </cell>
          <cell r="R1698" t="str">
            <v>nonfiction</v>
          </cell>
        </row>
        <row r="1699">
          <cell r="D1699">
            <v>2000</v>
          </cell>
          <cell r="F1699" t="str">
            <v>successful</v>
          </cell>
          <cell r="R1699" t="str">
            <v>rock</v>
          </cell>
        </row>
        <row r="1700">
          <cell r="D1700">
            <v>2000</v>
          </cell>
          <cell r="F1700" t="str">
            <v>successful</v>
          </cell>
          <cell r="R1700" t="str">
            <v>rock</v>
          </cell>
        </row>
        <row r="1701">
          <cell r="D1701">
            <v>2500</v>
          </cell>
          <cell r="F1701" t="str">
            <v>successful</v>
          </cell>
          <cell r="R1701" t="str">
            <v>rock</v>
          </cell>
        </row>
        <row r="1702">
          <cell r="D1702">
            <v>2500</v>
          </cell>
          <cell r="F1702" t="str">
            <v>successful</v>
          </cell>
          <cell r="R1702" t="str">
            <v>tabletop games</v>
          </cell>
        </row>
        <row r="1703">
          <cell r="D1703">
            <v>16870</v>
          </cell>
          <cell r="F1703" t="str">
            <v>failed</v>
          </cell>
          <cell r="R1703" t="str">
            <v>food trucks</v>
          </cell>
        </row>
        <row r="1704">
          <cell r="D1704">
            <v>2500</v>
          </cell>
          <cell r="F1704" t="str">
            <v>successful</v>
          </cell>
          <cell r="R1704" t="str">
            <v>plays</v>
          </cell>
        </row>
        <row r="1705">
          <cell r="D1705">
            <v>1500</v>
          </cell>
          <cell r="F1705" t="str">
            <v>successful</v>
          </cell>
          <cell r="R1705" t="str">
            <v>rock</v>
          </cell>
        </row>
        <row r="1706">
          <cell r="D1706">
            <v>8000</v>
          </cell>
          <cell r="F1706" t="str">
            <v>failed</v>
          </cell>
          <cell r="R1706" t="str">
            <v>plays</v>
          </cell>
        </row>
        <row r="1707">
          <cell r="D1707">
            <v>2500</v>
          </cell>
          <cell r="F1707" t="str">
            <v>successful</v>
          </cell>
          <cell r="R1707" t="str">
            <v>plays</v>
          </cell>
        </row>
        <row r="1708">
          <cell r="D1708">
            <v>2500</v>
          </cell>
          <cell r="F1708" t="str">
            <v>successful</v>
          </cell>
          <cell r="R1708" t="str">
            <v>indie rock</v>
          </cell>
        </row>
        <row r="1709">
          <cell r="D1709">
            <v>2500</v>
          </cell>
          <cell r="F1709" t="str">
            <v>successful</v>
          </cell>
          <cell r="R1709" t="str">
            <v>indie rock</v>
          </cell>
        </row>
        <row r="1710">
          <cell r="D1710">
            <v>2500</v>
          </cell>
          <cell r="F1710" t="str">
            <v>successful</v>
          </cell>
          <cell r="R1710" t="str">
            <v>plays</v>
          </cell>
        </row>
        <row r="1711">
          <cell r="D1711">
            <v>2500</v>
          </cell>
          <cell r="F1711" t="str">
            <v>successful</v>
          </cell>
          <cell r="R1711" t="str">
            <v>plays</v>
          </cell>
        </row>
        <row r="1712">
          <cell r="D1712">
            <v>2500</v>
          </cell>
          <cell r="F1712" t="str">
            <v>successful</v>
          </cell>
          <cell r="R1712" t="str">
            <v>plays</v>
          </cell>
        </row>
        <row r="1713">
          <cell r="D1713">
            <v>2500</v>
          </cell>
          <cell r="F1713" t="str">
            <v>successful</v>
          </cell>
          <cell r="R1713" t="str">
            <v>musical</v>
          </cell>
        </row>
        <row r="1714">
          <cell r="D1714">
            <v>38888</v>
          </cell>
          <cell r="F1714" t="str">
            <v>failed</v>
          </cell>
          <cell r="R1714" t="str">
            <v>makerspaces</v>
          </cell>
        </row>
        <row r="1715">
          <cell r="D1715">
            <v>2885</v>
          </cell>
          <cell r="F1715" t="str">
            <v>failed</v>
          </cell>
          <cell r="R1715" t="str">
            <v>plays</v>
          </cell>
        </row>
        <row r="1716">
          <cell r="D1716">
            <v>100000</v>
          </cell>
          <cell r="F1716" t="str">
            <v>failed</v>
          </cell>
          <cell r="R1716" t="str">
            <v>wearables</v>
          </cell>
        </row>
        <row r="1717">
          <cell r="D1717">
            <v>6000</v>
          </cell>
          <cell r="F1717" t="str">
            <v>canceled</v>
          </cell>
          <cell r="R1717" t="str">
            <v>art books</v>
          </cell>
        </row>
        <row r="1718">
          <cell r="D1718">
            <v>5845</v>
          </cell>
          <cell r="F1718" t="str">
            <v>failed</v>
          </cell>
          <cell r="R1718" t="str">
            <v>spaces</v>
          </cell>
        </row>
        <row r="1719">
          <cell r="D1719">
            <v>20000</v>
          </cell>
          <cell r="F1719" t="str">
            <v>failed</v>
          </cell>
          <cell r="R1719" t="str">
            <v>wearables</v>
          </cell>
        </row>
        <row r="1720">
          <cell r="D1720">
            <v>2000</v>
          </cell>
          <cell r="F1720" t="str">
            <v>successful</v>
          </cell>
          <cell r="R1720" t="str">
            <v>electronic music</v>
          </cell>
        </row>
        <row r="1721">
          <cell r="D1721">
            <v>2200</v>
          </cell>
          <cell r="F1721" t="str">
            <v>successful</v>
          </cell>
          <cell r="R1721" t="str">
            <v>photobooks</v>
          </cell>
        </row>
        <row r="1722">
          <cell r="D1722">
            <v>6000</v>
          </cell>
          <cell r="F1722" t="str">
            <v>failed</v>
          </cell>
          <cell r="R1722" t="str">
            <v>indie rock</v>
          </cell>
        </row>
        <row r="1723">
          <cell r="D1723">
            <v>2000</v>
          </cell>
          <cell r="F1723" t="str">
            <v>successful</v>
          </cell>
          <cell r="R1723" t="str">
            <v>plays</v>
          </cell>
        </row>
        <row r="1724">
          <cell r="D1724">
            <v>2000</v>
          </cell>
          <cell r="F1724" t="str">
            <v>successful</v>
          </cell>
          <cell r="R1724" t="str">
            <v>indie rock</v>
          </cell>
        </row>
        <row r="1725">
          <cell r="D1725">
            <v>2000</v>
          </cell>
          <cell r="F1725" t="str">
            <v>successful</v>
          </cell>
          <cell r="R1725" t="str">
            <v>plays</v>
          </cell>
        </row>
        <row r="1726">
          <cell r="D1726">
            <v>2000</v>
          </cell>
          <cell r="F1726" t="str">
            <v>successful</v>
          </cell>
          <cell r="R1726" t="str">
            <v>rock</v>
          </cell>
        </row>
        <row r="1727">
          <cell r="D1727">
            <v>2000</v>
          </cell>
          <cell r="F1727" t="str">
            <v>successful</v>
          </cell>
          <cell r="R1727" t="str">
            <v>plays</v>
          </cell>
        </row>
        <row r="1728">
          <cell r="D1728">
            <v>2000</v>
          </cell>
          <cell r="F1728" t="str">
            <v>successful</v>
          </cell>
          <cell r="R1728" t="str">
            <v>plays</v>
          </cell>
        </row>
        <row r="1729">
          <cell r="D1729">
            <v>2400</v>
          </cell>
          <cell r="F1729" t="str">
            <v>live</v>
          </cell>
          <cell r="R1729" t="str">
            <v>faith</v>
          </cell>
        </row>
        <row r="1730">
          <cell r="D1730">
            <v>2400</v>
          </cell>
          <cell r="F1730" t="str">
            <v>successful</v>
          </cell>
          <cell r="R1730" t="str">
            <v>plays</v>
          </cell>
        </row>
        <row r="1731">
          <cell r="D1731">
            <v>1500</v>
          </cell>
          <cell r="F1731" t="str">
            <v>successful</v>
          </cell>
          <cell r="R1731" t="str">
            <v>rock</v>
          </cell>
        </row>
        <row r="1732">
          <cell r="D1732">
            <v>5000</v>
          </cell>
          <cell r="F1732" t="str">
            <v>live</v>
          </cell>
          <cell r="R1732" t="str">
            <v>faith</v>
          </cell>
        </row>
        <row r="1733">
          <cell r="D1733">
            <v>2000</v>
          </cell>
          <cell r="F1733" t="str">
            <v>successful</v>
          </cell>
          <cell r="R1733" t="str">
            <v>plays</v>
          </cell>
        </row>
        <row r="1734">
          <cell r="D1734">
            <v>2200</v>
          </cell>
          <cell r="F1734" t="str">
            <v>successful</v>
          </cell>
          <cell r="R1734" t="str">
            <v>shorts</v>
          </cell>
        </row>
        <row r="1735">
          <cell r="D1735">
            <v>2000</v>
          </cell>
          <cell r="F1735" t="str">
            <v>successful</v>
          </cell>
          <cell r="R1735" t="str">
            <v>shorts</v>
          </cell>
        </row>
        <row r="1736">
          <cell r="D1736">
            <v>2000</v>
          </cell>
          <cell r="F1736" t="str">
            <v>successful</v>
          </cell>
          <cell r="R1736" t="str">
            <v>television</v>
          </cell>
        </row>
        <row r="1737">
          <cell r="D1737">
            <v>1500</v>
          </cell>
          <cell r="F1737" t="str">
            <v>successful</v>
          </cell>
          <cell r="R1737" t="str">
            <v>spaces</v>
          </cell>
        </row>
        <row r="1738">
          <cell r="D1738">
            <v>7500</v>
          </cell>
          <cell r="F1738" t="str">
            <v>failed</v>
          </cell>
          <cell r="R1738" t="str">
            <v>plays</v>
          </cell>
        </row>
        <row r="1739">
          <cell r="D1739">
            <v>2200</v>
          </cell>
          <cell r="F1739" t="str">
            <v>successful</v>
          </cell>
          <cell r="R1739" t="str">
            <v>shorts</v>
          </cell>
        </row>
        <row r="1740">
          <cell r="D1740">
            <v>1800</v>
          </cell>
          <cell r="F1740" t="str">
            <v>successful</v>
          </cell>
          <cell r="R1740" t="str">
            <v>plays</v>
          </cell>
        </row>
        <row r="1741">
          <cell r="D1741">
            <v>25000</v>
          </cell>
          <cell r="F1741" t="str">
            <v>failed</v>
          </cell>
          <cell r="R1741" t="str">
            <v>indie rock</v>
          </cell>
        </row>
        <row r="1742">
          <cell r="D1742">
            <v>12000</v>
          </cell>
          <cell r="F1742" t="str">
            <v>failed</v>
          </cell>
          <cell r="R1742" t="str">
            <v>musical</v>
          </cell>
        </row>
        <row r="1743">
          <cell r="D1743">
            <v>17000</v>
          </cell>
          <cell r="F1743" t="str">
            <v>failed</v>
          </cell>
          <cell r="R1743" t="str">
            <v>photobooks</v>
          </cell>
        </row>
        <row r="1744">
          <cell r="D1744">
            <v>2200</v>
          </cell>
          <cell r="F1744" t="str">
            <v>successful</v>
          </cell>
          <cell r="R1744" t="str">
            <v>indie rock</v>
          </cell>
        </row>
        <row r="1745">
          <cell r="D1745">
            <v>1800</v>
          </cell>
          <cell r="F1745" t="str">
            <v>successful</v>
          </cell>
          <cell r="R1745" t="str">
            <v>musical</v>
          </cell>
        </row>
        <row r="1746">
          <cell r="D1746">
            <v>2000</v>
          </cell>
          <cell r="F1746" t="str">
            <v>successful</v>
          </cell>
          <cell r="R1746" t="str">
            <v>rock</v>
          </cell>
        </row>
        <row r="1747">
          <cell r="D1747">
            <v>2000</v>
          </cell>
          <cell r="F1747" t="str">
            <v>successful</v>
          </cell>
          <cell r="R1747" t="str">
            <v>rock</v>
          </cell>
        </row>
        <row r="1748">
          <cell r="D1748">
            <v>2000</v>
          </cell>
          <cell r="F1748" t="str">
            <v>successful</v>
          </cell>
          <cell r="R1748" t="str">
            <v>rock</v>
          </cell>
        </row>
        <row r="1749">
          <cell r="D1749">
            <v>5500</v>
          </cell>
          <cell r="F1749" t="str">
            <v>failed</v>
          </cell>
          <cell r="R1749" t="str">
            <v>people</v>
          </cell>
        </row>
        <row r="1750">
          <cell r="D1750">
            <v>2000</v>
          </cell>
          <cell r="F1750" t="str">
            <v>successful</v>
          </cell>
          <cell r="R1750" t="str">
            <v>musical</v>
          </cell>
        </row>
        <row r="1751">
          <cell r="D1751">
            <v>1500</v>
          </cell>
          <cell r="F1751" t="str">
            <v>successful</v>
          </cell>
          <cell r="R1751" t="str">
            <v>classical music</v>
          </cell>
        </row>
        <row r="1752">
          <cell r="D1752">
            <v>2200</v>
          </cell>
          <cell r="F1752" t="str">
            <v>successful</v>
          </cell>
          <cell r="R1752" t="str">
            <v>plays</v>
          </cell>
        </row>
        <row r="1753">
          <cell r="D1753">
            <v>2000</v>
          </cell>
          <cell r="F1753" t="str">
            <v>successful</v>
          </cell>
          <cell r="R1753" t="str">
            <v>shorts</v>
          </cell>
        </row>
        <row r="1754">
          <cell r="D1754">
            <v>2000</v>
          </cell>
          <cell r="F1754" t="str">
            <v>successful</v>
          </cell>
          <cell r="R1754" t="str">
            <v>indie rock</v>
          </cell>
        </row>
        <row r="1755">
          <cell r="D1755">
            <v>2000</v>
          </cell>
          <cell r="F1755" t="str">
            <v>successful</v>
          </cell>
          <cell r="R1755" t="str">
            <v>plays</v>
          </cell>
        </row>
        <row r="1756">
          <cell r="D1756">
            <v>5000</v>
          </cell>
          <cell r="F1756" t="str">
            <v>failed</v>
          </cell>
          <cell r="R1756" t="str">
            <v>wearables</v>
          </cell>
        </row>
        <row r="1757">
          <cell r="D1757">
            <v>2000</v>
          </cell>
          <cell r="F1757" t="str">
            <v>successful</v>
          </cell>
          <cell r="R1757" t="str">
            <v>indie rock</v>
          </cell>
        </row>
        <row r="1758">
          <cell r="D1758">
            <v>2100</v>
          </cell>
          <cell r="F1758" t="str">
            <v>successful</v>
          </cell>
          <cell r="R1758" t="str">
            <v>plays</v>
          </cell>
        </row>
        <row r="1759">
          <cell r="D1759">
            <v>33000</v>
          </cell>
          <cell r="F1759" t="str">
            <v>failed</v>
          </cell>
          <cell r="R1759" t="str">
            <v>plays</v>
          </cell>
        </row>
        <row r="1760">
          <cell r="D1760">
            <v>2000</v>
          </cell>
          <cell r="F1760" t="str">
            <v>successful</v>
          </cell>
          <cell r="R1760" t="str">
            <v>plays</v>
          </cell>
        </row>
        <row r="1761">
          <cell r="D1761">
            <v>500</v>
          </cell>
          <cell r="F1761" t="str">
            <v>successful</v>
          </cell>
          <cell r="R1761" t="str">
            <v>tabletop games</v>
          </cell>
        </row>
        <row r="1762">
          <cell r="D1762">
            <v>2000</v>
          </cell>
          <cell r="F1762" t="str">
            <v>successful</v>
          </cell>
          <cell r="R1762" t="str">
            <v>electronic music</v>
          </cell>
        </row>
        <row r="1763">
          <cell r="D1763">
            <v>5000</v>
          </cell>
          <cell r="F1763" t="str">
            <v>failed</v>
          </cell>
          <cell r="R1763" t="str">
            <v>wearables</v>
          </cell>
        </row>
        <row r="1764">
          <cell r="D1764">
            <v>10000</v>
          </cell>
          <cell r="F1764" t="str">
            <v>canceled</v>
          </cell>
          <cell r="R1764" t="str">
            <v>art books</v>
          </cell>
        </row>
        <row r="1765">
          <cell r="D1765">
            <v>15000</v>
          </cell>
          <cell r="F1765" t="str">
            <v>failed</v>
          </cell>
          <cell r="R1765" t="str">
            <v>plays</v>
          </cell>
        </row>
        <row r="1766">
          <cell r="D1766">
            <v>2000</v>
          </cell>
          <cell r="F1766" t="str">
            <v>successful</v>
          </cell>
          <cell r="R1766" t="str">
            <v>plays</v>
          </cell>
        </row>
        <row r="1767">
          <cell r="D1767">
            <v>5000</v>
          </cell>
          <cell r="F1767" t="str">
            <v>failed</v>
          </cell>
          <cell r="R1767" t="str">
            <v>photobooks</v>
          </cell>
        </row>
        <row r="1768">
          <cell r="D1768">
            <v>1500</v>
          </cell>
          <cell r="F1768" t="str">
            <v>successful</v>
          </cell>
          <cell r="R1768" t="str">
            <v>rock</v>
          </cell>
        </row>
        <row r="1769">
          <cell r="D1769">
            <v>2000</v>
          </cell>
          <cell r="F1769" t="str">
            <v>successful</v>
          </cell>
          <cell r="R1769" t="str">
            <v>space exploration</v>
          </cell>
        </row>
        <row r="1770">
          <cell r="D1770">
            <v>2000</v>
          </cell>
          <cell r="F1770" t="str">
            <v>successful</v>
          </cell>
          <cell r="R1770" t="str">
            <v>shorts</v>
          </cell>
        </row>
        <row r="1771">
          <cell r="D1771">
            <v>2000</v>
          </cell>
          <cell r="F1771" t="str">
            <v>successful</v>
          </cell>
          <cell r="R1771" t="str">
            <v>indie rock</v>
          </cell>
        </row>
        <row r="1772">
          <cell r="D1772">
            <v>2000</v>
          </cell>
          <cell r="F1772" t="str">
            <v>successful</v>
          </cell>
          <cell r="R1772" t="str">
            <v>plays</v>
          </cell>
        </row>
        <row r="1773">
          <cell r="D1773">
            <v>15000</v>
          </cell>
          <cell r="F1773" t="str">
            <v>failed</v>
          </cell>
          <cell r="R1773" t="str">
            <v>wearables</v>
          </cell>
        </row>
        <row r="1774">
          <cell r="D1774">
            <v>2000</v>
          </cell>
          <cell r="F1774" t="str">
            <v>successful</v>
          </cell>
          <cell r="R1774" t="str">
            <v>plays</v>
          </cell>
        </row>
        <row r="1775">
          <cell r="D1775">
            <v>1800</v>
          </cell>
          <cell r="F1775" t="str">
            <v>successful</v>
          </cell>
          <cell r="R1775" t="str">
            <v>shorts</v>
          </cell>
        </row>
        <row r="1776">
          <cell r="D1776">
            <v>2000</v>
          </cell>
          <cell r="F1776" t="str">
            <v>successful</v>
          </cell>
          <cell r="R1776" t="str">
            <v>rock</v>
          </cell>
        </row>
        <row r="1777">
          <cell r="D1777">
            <v>5000</v>
          </cell>
          <cell r="F1777" t="str">
            <v>failed</v>
          </cell>
          <cell r="R1777" t="str">
            <v>drama</v>
          </cell>
        </row>
        <row r="1778">
          <cell r="D1778">
            <v>2000</v>
          </cell>
          <cell r="F1778" t="str">
            <v>successful</v>
          </cell>
          <cell r="R1778" t="str">
            <v>indie rock</v>
          </cell>
        </row>
        <row r="1779">
          <cell r="D1779">
            <v>1500</v>
          </cell>
          <cell r="F1779" t="str">
            <v>successful</v>
          </cell>
          <cell r="R1779" t="str">
            <v>rock</v>
          </cell>
        </row>
        <row r="1780">
          <cell r="D1780">
            <v>2000</v>
          </cell>
          <cell r="F1780" t="str">
            <v>successful</v>
          </cell>
          <cell r="R1780" t="str">
            <v>plays</v>
          </cell>
        </row>
        <row r="1781">
          <cell r="D1781">
            <v>2200</v>
          </cell>
          <cell r="F1781" t="str">
            <v>successful</v>
          </cell>
          <cell r="R1781" t="str">
            <v>plays</v>
          </cell>
        </row>
        <row r="1782">
          <cell r="D1782">
            <v>1750</v>
          </cell>
          <cell r="F1782" t="str">
            <v>successful</v>
          </cell>
          <cell r="R1782" t="str">
            <v>plays</v>
          </cell>
        </row>
        <row r="1783">
          <cell r="D1783">
            <v>2000</v>
          </cell>
          <cell r="F1783" t="str">
            <v>successful</v>
          </cell>
          <cell r="R1783" t="str">
            <v>pop</v>
          </cell>
        </row>
        <row r="1784">
          <cell r="D1784">
            <v>2000</v>
          </cell>
          <cell r="F1784" t="str">
            <v>successful</v>
          </cell>
          <cell r="R1784" t="str">
            <v>plays</v>
          </cell>
        </row>
        <row r="1785">
          <cell r="D1785">
            <v>40000</v>
          </cell>
          <cell r="F1785" t="str">
            <v>failed</v>
          </cell>
          <cell r="R1785" t="str">
            <v>drama</v>
          </cell>
        </row>
        <row r="1786">
          <cell r="D1786">
            <v>1600</v>
          </cell>
          <cell r="F1786" t="str">
            <v>successful</v>
          </cell>
          <cell r="R1786" t="str">
            <v>radio &amp; podcasts</v>
          </cell>
        </row>
        <row r="1787">
          <cell r="D1787">
            <v>6500</v>
          </cell>
          <cell r="F1787" t="str">
            <v>failed</v>
          </cell>
          <cell r="R1787" t="str">
            <v>faith</v>
          </cell>
        </row>
        <row r="1788">
          <cell r="D1788">
            <v>1000</v>
          </cell>
          <cell r="F1788" t="str">
            <v>successful</v>
          </cell>
          <cell r="R1788" t="str">
            <v>shorts</v>
          </cell>
        </row>
        <row r="1789">
          <cell r="D1789">
            <v>2000</v>
          </cell>
          <cell r="F1789" t="str">
            <v>successful</v>
          </cell>
          <cell r="R1789" t="str">
            <v>plays</v>
          </cell>
        </row>
        <row r="1790">
          <cell r="D1790">
            <v>2000</v>
          </cell>
          <cell r="F1790" t="str">
            <v>successful</v>
          </cell>
          <cell r="R1790" t="str">
            <v>electronic music</v>
          </cell>
        </row>
        <row r="1791">
          <cell r="D1791">
            <v>2000</v>
          </cell>
          <cell r="F1791" t="str">
            <v>successful</v>
          </cell>
          <cell r="R1791" t="str">
            <v>plays</v>
          </cell>
        </row>
        <row r="1792">
          <cell r="D1792">
            <v>16000</v>
          </cell>
          <cell r="F1792" t="str">
            <v>failed</v>
          </cell>
          <cell r="R1792" t="str">
            <v>photobooks</v>
          </cell>
        </row>
        <row r="1793">
          <cell r="D1793">
            <v>1900</v>
          </cell>
          <cell r="F1793" t="str">
            <v>successful</v>
          </cell>
          <cell r="R1793" t="str">
            <v>plays</v>
          </cell>
        </row>
        <row r="1794">
          <cell r="D1794">
            <v>1500</v>
          </cell>
          <cell r="F1794" t="str">
            <v>successful</v>
          </cell>
          <cell r="R1794" t="str">
            <v>electronic music</v>
          </cell>
        </row>
        <row r="1795">
          <cell r="D1795">
            <v>2000</v>
          </cell>
          <cell r="F1795" t="str">
            <v>successful</v>
          </cell>
          <cell r="R1795" t="str">
            <v>photobooks</v>
          </cell>
        </row>
        <row r="1796">
          <cell r="D1796">
            <v>2000</v>
          </cell>
          <cell r="F1796" t="str">
            <v>successful</v>
          </cell>
          <cell r="R1796" t="str">
            <v>plays</v>
          </cell>
        </row>
        <row r="1797">
          <cell r="D1797">
            <v>1500</v>
          </cell>
          <cell r="F1797" t="str">
            <v>successful</v>
          </cell>
          <cell r="R1797" t="str">
            <v>plays</v>
          </cell>
        </row>
        <row r="1798">
          <cell r="D1798">
            <v>2000</v>
          </cell>
          <cell r="F1798" t="str">
            <v>successful</v>
          </cell>
          <cell r="R1798" t="str">
            <v>plays</v>
          </cell>
        </row>
        <row r="1799">
          <cell r="D1799">
            <v>2000</v>
          </cell>
          <cell r="F1799" t="str">
            <v>successful</v>
          </cell>
          <cell r="R1799" t="str">
            <v>television</v>
          </cell>
        </row>
        <row r="1800">
          <cell r="D1800">
            <v>11000</v>
          </cell>
          <cell r="F1800" t="str">
            <v>failed</v>
          </cell>
          <cell r="R1800" t="str">
            <v>photobooks</v>
          </cell>
        </row>
        <row r="1801">
          <cell r="D1801">
            <v>2000</v>
          </cell>
          <cell r="F1801" t="str">
            <v>successful</v>
          </cell>
          <cell r="R1801" t="str">
            <v>plays</v>
          </cell>
        </row>
        <row r="1802">
          <cell r="D1802">
            <v>2000</v>
          </cell>
          <cell r="F1802" t="str">
            <v>successful</v>
          </cell>
          <cell r="R1802" t="str">
            <v>indie rock</v>
          </cell>
        </row>
        <row r="1803">
          <cell r="D1803">
            <v>12000</v>
          </cell>
          <cell r="F1803" t="str">
            <v>failed</v>
          </cell>
          <cell r="R1803" t="str">
            <v>video games</v>
          </cell>
        </row>
        <row r="1804">
          <cell r="D1804">
            <v>2000</v>
          </cell>
          <cell r="F1804" t="str">
            <v>successful</v>
          </cell>
          <cell r="R1804" t="str">
            <v>plays</v>
          </cell>
        </row>
        <row r="1805">
          <cell r="D1805">
            <v>1600</v>
          </cell>
          <cell r="F1805" t="str">
            <v>successful</v>
          </cell>
          <cell r="R1805" t="str">
            <v>rock</v>
          </cell>
        </row>
        <row r="1806">
          <cell r="D1806">
            <v>2000</v>
          </cell>
          <cell r="F1806" t="str">
            <v>successful</v>
          </cell>
          <cell r="R1806" t="str">
            <v>classical music</v>
          </cell>
        </row>
        <row r="1807">
          <cell r="D1807">
            <v>2000</v>
          </cell>
          <cell r="F1807" t="str">
            <v>successful</v>
          </cell>
          <cell r="R1807" t="str">
            <v>rock</v>
          </cell>
        </row>
        <row r="1808">
          <cell r="D1808">
            <v>2000</v>
          </cell>
          <cell r="F1808" t="str">
            <v>successful</v>
          </cell>
          <cell r="R1808" t="str">
            <v>plays</v>
          </cell>
        </row>
        <row r="1809">
          <cell r="D1809">
            <v>2000</v>
          </cell>
          <cell r="F1809" t="str">
            <v>successful</v>
          </cell>
          <cell r="R1809" t="str">
            <v>indie rock</v>
          </cell>
        </row>
        <row r="1810">
          <cell r="D1810">
            <v>1500</v>
          </cell>
          <cell r="F1810" t="str">
            <v>successful</v>
          </cell>
          <cell r="R1810" t="str">
            <v>pop</v>
          </cell>
        </row>
        <row r="1811">
          <cell r="D1811">
            <v>2000</v>
          </cell>
          <cell r="F1811" t="str">
            <v>successful</v>
          </cell>
          <cell r="R1811" t="str">
            <v>plays</v>
          </cell>
        </row>
        <row r="1812">
          <cell r="D1812">
            <v>2000</v>
          </cell>
          <cell r="F1812" t="str">
            <v>successful</v>
          </cell>
          <cell r="R1812" t="str">
            <v>wearables</v>
          </cell>
        </row>
        <row r="1813">
          <cell r="D1813">
            <v>2100</v>
          </cell>
          <cell r="F1813" t="str">
            <v>successful</v>
          </cell>
          <cell r="R1813" t="str">
            <v>plays</v>
          </cell>
        </row>
        <row r="1814">
          <cell r="D1814">
            <v>1500</v>
          </cell>
          <cell r="F1814" t="str">
            <v>successful</v>
          </cell>
          <cell r="R1814" t="str">
            <v>plays</v>
          </cell>
        </row>
        <row r="1815">
          <cell r="D1815">
            <v>2000</v>
          </cell>
          <cell r="F1815" t="str">
            <v>successful</v>
          </cell>
          <cell r="R1815" t="str">
            <v>television</v>
          </cell>
        </row>
        <row r="1816">
          <cell r="D1816">
            <v>2000</v>
          </cell>
          <cell r="F1816" t="str">
            <v>successful</v>
          </cell>
          <cell r="R1816" t="str">
            <v>indie rock</v>
          </cell>
        </row>
        <row r="1817">
          <cell r="D1817">
            <v>14000</v>
          </cell>
          <cell r="F1817" t="str">
            <v>failed</v>
          </cell>
          <cell r="R1817" t="str">
            <v>drama</v>
          </cell>
        </row>
        <row r="1818">
          <cell r="D1818">
            <v>2000</v>
          </cell>
          <cell r="F1818" t="str">
            <v>successful</v>
          </cell>
          <cell r="R1818" t="str">
            <v>indie rock</v>
          </cell>
        </row>
        <row r="1819">
          <cell r="D1819">
            <v>13000</v>
          </cell>
          <cell r="F1819" t="str">
            <v>failed</v>
          </cell>
          <cell r="R1819" t="str">
            <v>plays</v>
          </cell>
        </row>
        <row r="1820">
          <cell r="D1820">
            <v>2000</v>
          </cell>
          <cell r="F1820" t="str">
            <v>successful</v>
          </cell>
          <cell r="R1820" t="str">
            <v>plays</v>
          </cell>
        </row>
        <row r="1821">
          <cell r="D1821">
            <v>2100</v>
          </cell>
          <cell r="F1821" t="str">
            <v>successful</v>
          </cell>
          <cell r="R1821" t="str">
            <v>plays</v>
          </cell>
        </row>
        <row r="1822">
          <cell r="D1822">
            <v>4300</v>
          </cell>
          <cell r="F1822" t="str">
            <v>failed</v>
          </cell>
          <cell r="R1822" t="str">
            <v>nature</v>
          </cell>
        </row>
        <row r="1823">
          <cell r="D1823">
            <v>30000</v>
          </cell>
          <cell r="F1823" t="str">
            <v>failed</v>
          </cell>
          <cell r="R1823" t="str">
            <v>plays</v>
          </cell>
        </row>
        <row r="1824">
          <cell r="D1824">
            <v>100000</v>
          </cell>
          <cell r="F1824" t="str">
            <v>failed</v>
          </cell>
          <cell r="R1824" t="str">
            <v>video games</v>
          </cell>
        </row>
        <row r="1825">
          <cell r="D1825">
            <v>1000</v>
          </cell>
          <cell r="F1825" t="str">
            <v>successful</v>
          </cell>
          <cell r="R1825" t="str">
            <v>rock</v>
          </cell>
        </row>
        <row r="1826">
          <cell r="D1826">
            <v>2000</v>
          </cell>
          <cell r="F1826" t="str">
            <v>successful</v>
          </cell>
          <cell r="R1826" t="str">
            <v>plays</v>
          </cell>
        </row>
        <row r="1827">
          <cell r="D1827">
            <v>2000</v>
          </cell>
          <cell r="F1827" t="str">
            <v>successful</v>
          </cell>
          <cell r="R1827" t="str">
            <v>plays</v>
          </cell>
        </row>
        <row r="1828">
          <cell r="D1828">
            <v>1000000</v>
          </cell>
          <cell r="F1828" t="str">
            <v>failed</v>
          </cell>
          <cell r="R1828" t="str">
            <v>spaces</v>
          </cell>
        </row>
        <row r="1829">
          <cell r="D1829">
            <v>2000</v>
          </cell>
          <cell r="F1829" t="str">
            <v>successful</v>
          </cell>
          <cell r="R1829" t="str">
            <v>plays</v>
          </cell>
        </row>
        <row r="1830">
          <cell r="D1830">
            <v>1500</v>
          </cell>
          <cell r="F1830" t="str">
            <v>successful</v>
          </cell>
          <cell r="R1830" t="str">
            <v>plays</v>
          </cell>
        </row>
        <row r="1831">
          <cell r="D1831">
            <v>2000</v>
          </cell>
          <cell r="F1831" t="str">
            <v>successful</v>
          </cell>
          <cell r="R1831" t="str">
            <v>rock</v>
          </cell>
        </row>
        <row r="1832">
          <cell r="D1832">
            <v>20000</v>
          </cell>
          <cell r="F1832" t="str">
            <v>canceled</v>
          </cell>
          <cell r="R1832" t="str">
            <v>space exploration</v>
          </cell>
        </row>
        <row r="1833">
          <cell r="D1833">
            <v>2000</v>
          </cell>
          <cell r="F1833" t="str">
            <v>successful</v>
          </cell>
          <cell r="R1833" t="str">
            <v>classical music</v>
          </cell>
        </row>
        <row r="1834">
          <cell r="D1834">
            <v>2000</v>
          </cell>
          <cell r="F1834" t="str">
            <v>successful</v>
          </cell>
          <cell r="R1834" t="str">
            <v>plays</v>
          </cell>
        </row>
        <row r="1835">
          <cell r="D1835">
            <v>700</v>
          </cell>
          <cell r="F1835" t="str">
            <v>successful</v>
          </cell>
          <cell r="R1835" t="str">
            <v>plays</v>
          </cell>
        </row>
        <row r="1836">
          <cell r="D1836">
            <v>1964.47</v>
          </cell>
          <cell r="F1836" t="str">
            <v>successful</v>
          </cell>
          <cell r="R1836" t="str">
            <v>indie rock</v>
          </cell>
        </row>
        <row r="1837">
          <cell r="D1837">
            <v>2000</v>
          </cell>
          <cell r="F1837" t="str">
            <v>successful</v>
          </cell>
          <cell r="R1837" t="str">
            <v>plays</v>
          </cell>
        </row>
        <row r="1838">
          <cell r="D1838">
            <v>2000</v>
          </cell>
          <cell r="F1838" t="str">
            <v>successful</v>
          </cell>
          <cell r="R1838" t="str">
            <v>plays</v>
          </cell>
        </row>
        <row r="1839">
          <cell r="D1839">
            <v>2000</v>
          </cell>
          <cell r="F1839" t="str">
            <v>successful</v>
          </cell>
          <cell r="R1839" t="str">
            <v>plays</v>
          </cell>
        </row>
        <row r="1840">
          <cell r="D1840">
            <v>1800</v>
          </cell>
          <cell r="F1840" t="str">
            <v>successful</v>
          </cell>
          <cell r="R1840" t="str">
            <v>plays</v>
          </cell>
        </row>
        <row r="1841">
          <cell r="D1841">
            <v>20000</v>
          </cell>
          <cell r="F1841" t="str">
            <v>failed</v>
          </cell>
          <cell r="R1841" t="str">
            <v>children's books</v>
          </cell>
        </row>
        <row r="1842">
          <cell r="D1842">
            <v>1200</v>
          </cell>
          <cell r="F1842" t="str">
            <v>successful</v>
          </cell>
          <cell r="R1842" t="str">
            <v>shorts</v>
          </cell>
        </row>
        <row r="1843">
          <cell r="D1843">
            <v>2000</v>
          </cell>
          <cell r="F1843" t="str">
            <v>successful</v>
          </cell>
          <cell r="R1843" t="str">
            <v>rock</v>
          </cell>
        </row>
        <row r="1844">
          <cell r="D1844">
            <v>1800</v>
          </cell>
          <cell r="F1844" t="str">
            <v>successful</v>
          </cell>
          <cell r="R1844" t="str">
            <v>plays</v>
          </cell>
        </row>
        <row r="1845">
          <cell r="D1845">
            <v>2000</v>
          </cell>
          <cell r="F1845" t="str">
            <v>successful</v>
          </cell>
          <cell r="R1845" t="str">
            <v>nonfiction</v>
          </cell>
        </row>
        <row r="1846">
          <cell r="D1846">
            <v>2000</v>
          </cell>
          <cell r="F1846" t="str">
            <v>successful</v>
          </cell>
          <cell r="R1846" t="str">
            <v>plays</v>
          </cell>
        </row>
        <row r="1847">
          <cell r="D1847">
            <v>10000</v>
          </cell>
          <cell r="F1847" t="str">
            <v>failed</v>
          </cell>
          <cell r="R1847" t="str">
            <v>food trucks</v>
          </cell>
        </row>
        <row r="1848">
          <cell r="D1848">
            <v>7500</v>
          </cell>
          <cell r="F1848" t="str">
            <v>canceled</v>
          </cell>
          <cell r="R1848" t="str">
            <v>science fiction</v>
          </cell>
        </row>
        <row r="1849">
          <cell r="D1849">
            <v>3500</v>
          </cell>
          <cell r="F1849" t="str">
            <v>failed</v>
          </cell>
          <cell r="R1849" t="str">
            <v>musical</v>
          </cell>
        </row>
        <row r="1850">
          <cell r="D1850">
            <v>2000</v>
          </cell>
          <cell r="F1850" t="str">
            <v>successful</v>
          </cell>
          <cell r="R1850" t="str">
            <v>indie rock</v>
          </cell>
        </row>
        <row r="1851">
          <cell r="D1851">
            <v>999</v>
          </cell>
          <cell r="F1851" t="str">
            <v>successful</v>
          </cell>
          <cell r="R1851" t="str">
            <v>documentary</v>
          </cell>
        </row>
        <row r="1852">
          <cell r="D1852">
            <v>2000</v>
          </cell>
          <cell r="F1852" t="str">
            <v>successful</v>
          </cell>
          <cell r="R1852" t="str">
            <v>plays</v>
          </cell>
        </row>
        <row r="1853">
          <cell r="D1853">
            <v>2000</v>
          </cell>
          <cell r="F1853" t="str">
            <v>successful</v>
          </cell>
          <cell r="R1853" t="str">
            <v>plays</v>
          </cell>
        </row>
        <row r="1854">
          <cell r="D1854">
            <v>2000</v>
          </cell>
          <cell r="F1854" t="str">
            <v>successful</v>
          </cell>
          <cell r="R1854" t="str">
            <v>plays</v>
          </cell>
        </row>
        <row r="1855">
          <cell r="D1855">
            <v>3900</v>
          </cell>
          <cell r="F1855" t="str">
            <v>canceled</v>
          </cell>
          <cell r="R1855" t="str">
            <v>musical</v>
          </cell>
        </row>
        <row r="1856">
          <cell r="D1856">
            <v>1500</v>
          </cell>
          <cell r="F1856" t="str">
            <v>successful</v>
          </cell>
          <cell r="R1856" t="str">
            <v>rock</v>
          </cell>
        </row>
        <row r="1857">
          <cell r="D1857">
            <v>2000</v>
          </cell>
          <cell r="F1857" t="str">
            <v>successful</v>
          </cell>
          <cell r="R1857" t="str">
            <v>plays</v>
          </cell>
        </row>
        <row r="1858">
          <cell r="D1858">
            <v>2000</v>
          </cell>
          <cell r="F1858" t="str">
            <v>successful</v>
          </cell>
          <cell r="R1858" t="str">
            <v>plays</v>
          </cell>
        </row>
        <row r="1859">
          <cell r="D1859">
            <v>100000</v>
          </cell>
          <cell r="F1859" t="str">
            <v>canceled</v>
          </cell>
          <cell r="R1859" t="str">
            <v>space exploration</v>
          </cell>
        </row>
        <row r="1860">
          <cell r="D1860">
            <v>1000</v>
          </cell>
          <cell r="F1860" t="str">
            <v>successful</v>
          </cell>
          <cell r="R1860" t="str">
            <v>rock</v>
          </cell>
        </row>
        <row r="1861">
          <cell r="D1861">
            <v>1500</v>
          </cell>
          <cell r="F1861" t="str">
            <v>successful</v>
          </cell>
          <cell r="R1861" t="str">
            <v>indie rock</v>
          </cell>
        </row>
        <row r="1862">
          <cell r="D1862">
            <v>2000</v>
          </cell>
          <cell r="F1862" t="str">
            <v>successful</v>
          </cell>
          <cell r="R1862" t="str">
            <v>plays</v>
          </cell>
        </row>
        <row r="1863">
          <cell r="D1863">
            <v>2000</v>
          </cell>
          <cell r="F1863" t="str">
            <v>successful</v>
          </cell>
          <cell r="R1863" t="str">
            <v>plays</v>
          </cell>
        </row>
        <row r="1864">
          <cell r="D1864">
            <v>2000</v>
          </cell>
          <cell r="F1864" t="str">
            <v>successful</v>
          </cell>
          <cell r="R1864" t="str">
            <v>plays</v>
          </cell>
        </row>
        <row r="1865">
          <cell r="D1865">
            <v>2000</v>
          </cell>
          <cell r="F1865" t="str">
            <v>successful</v>
          </cell>
          <cell r="R1865" t="str">
            <v>plays</v>
          </cell>
        </row>
        <row r="1866">
          <cell r="D1866">
            <v>2000</v>
          </cell>
          <cell r="F1866" t="str">
            <v>successful</v>
          </cell>
          <cell r="R1866" t="str">
            <v>plays</v>
          </cell>
        </row>
        <row r="1867">
          <cell r="D1867">
            <v>2000</v>
          </cell>
          <cell r="F1867" t="str">
            <v>successful</v>
          </cell>
          <cell r="R1867" t="str">
            <v>plays</v>
          </cell>
        </row>
        <row r="1868">
          <cell r="D1868">
            <v>2000</v>
          </cell>
          <cell r="F1868" t="str">
            <v>successful</v>
          </cell>
          <cell r="R1868" t="str">
            <v>plays</v>
          </cell>
        </row>
        <row r="1869">
          <cell r="D1869">
            <v>1000</v>
          </cell>
          <cell r="F1869" t="str">
            <v>successful</v>
          </cell>
          <cell r="R1869" t="str">
            <v>rock</v>
          </cell>
        </row>
        <row r="1870">
          <cell r="D1870">
            <v>2000</v>
          </cell>
          <cell r="F1870" t="str">
            <v>successful</v>
          </cell>
          <cell r="R1870" t="str">
            <v>rock</v>
          </cell>
        </row>
        <row r="1871">
          <cell r="D1871">
            <v>2000</v>
          </cell>
          <cell r="F1871" t="str">
            <v>successful</v>
          </cell>
          <cell r="R1871" t="str">
            <v>musical</v>
          </cell>
        </row>
        <row r="1872">
          <cell r="D1872">
            <v>2000</v>
          </cell>
          <cell r="F1872" t="str">
            <v>successful</v>
          </cell>
          <cell r="R1872" t="str">
            <v>plays</v>
          </cell>
        </row>
        <row r="1873">
          <cell r="D1873">
            <v>2000</v>
          </cell>
          <cell r="F1873" t="str">
            <v>successful</v>
          </cell>
          <cell r="R1873" t="str">
            <v>documentary</v>
          </cell>
        </row>
        <row r="1874">
          <cell r="D1874">
            <v>14440</v>
          </cell>
          <cell r="F1874" t="str">
            <v>failed</v>
          </cell>
          <cell r="R1874" t="str">
            <v>plays</v>
          </cell>
        </row>
        <row r="1875">
          <cell r="D1875">
            <v>2000</v>
          </cell>
          <cell r="F1875" t="str">
            <v>successful</v>
          </cell>
          <cell r="R1875" t="str">
            <v>plays</v>
          </cell>
        </row>
        <row r="1876">
          <cell r="D1876">
            <v>180000</v>
          </cell>
          <cell r="F1876" t="str">
            <v>canceled</v>
          </cell>
          <cell r="R1876" t="str">
            <v>wearables</v>
          </cell>
        </row>
        <row r="1877">
          <cell r="D1877">
            <v>2000</v>
          </cell>
          <cell r="F1877" t="str">
            <v>successful</v>
          </cell>
          <cell r="R1877" t="str">
            <v>television</v>
          </cell>
        </row>
        <row r="1878">
          <cell r="D1878">
            <v>2000</v>
          </cell>
          <cell r="F1878" t="str">
            <v>successful</v>
          </cell>
          <cell r="R1878" t="str">
            <v>plays</v>
          </cell>
        </row>
        <row r="1879">
          <cell r="D1879">
            <v>2000</v>
          </cell>
          <cell r="F1879" t="str">
            <v>successful</v>
          </cell>
          <cell r="R1879" t="str">
            <v>rock</v>
          </cell>
        </row>
        <row r="1880">
          <cell r="D1880">
            <v>2000</v>
          </cell>
          <cell r="F1880" t="str">
            <v>successful</v>
          </cell>
          <cell r="R1880" t="str">
            <v>rock</v>
          </cell>
        </row>
        <row r="1881">
          <cell r="D1881">
            <v>2000</v>
          </cell>
          <cell r="F1881" t="str">
            <v>successful</v>
          </cell>
          <cell r="R1881" t="str">
            <v>plays</v>
          </cell>
        </row>
        <row r="1882">
          <cell r="D1882">
            <v>2000</v>
          </cell>
          <cell r="F1882" t="str">
            <v>successful</v>
          </cell>
          <cell r="R1882" t="str">
            <v>plays</v>
          </cell>
        </row>
        <row r="1883">
          <cell r="D1883">
            <v>180000</v>
          </cell>
          <cell r="F1883" t="str">
            <v>failed</v>
          </cell>
          <cell r="R1883" t="str">
            <v>translations</v>
          </cell>
        </row>
        <row r="1884">
          <cell r="D1884">
            <v>2000</v>
          </cell>
          <cell r="F1884" t="str">
            <v>successful</v>
          </cell>
          <cell r="R1884" t="str">
            <v>plays</v>
          </cell>
        </row>
        <row r="1885">
          <cell r="D1885">
            <v>2000</v>
          </cell>
          <cell r="F1885" t="str">
            <v>successful</v>
          </cell>
          <cell r="R1885" t="str">
            <v>rock</v>
          </cell>
        </row>
        <row r="1886">
          <cell r="D1886">
            <v>2000</v>
          </cell>
          <cell r="F1886" t="str">
            <v>successful</v>
          </cell>
          <cell r="R1886" t="str">
            <v>plays</v>
          </cell>
        </row>
        <row r="1887">
          <cell r="D1887">
            <v>2000</v>
          </cell>
          <cell r="F1887" t="str">
            <v>successful</v>
          </cell>
          <cell r="R1887" t="str">
            <v>plays</v>
          </cell>
        </row>
        <row r="1888">
          <cell r="D1888">
            <v>2000</v>
          </cell>
          <cell r="F1888" t="str">
            <v>successful</v>
          </cell>
          <cell r="R1888" t="str">
            <v>plays</v>
          </cell>
        </row>
        <row r="1889">
          <cell r="D1889">
            <v>2000</v>
          </cell>
          <cell r="F1889" t="str">
            <v>successful</v>
          </cell>
          <cell r="R1889" t="str">
            <v>pop</v>
          </cell>
        </row>
        <row r="1890">
          <cell r="D1890">
            <v>2000</v>
          </cell>
          <cell r="F1890" t="str">
            <v>successful</v>
          </cell>
          <cell r="R1890" t="str">
            <v>indie rock</v>
          </cell>
        </row>
        <row r="1891">
          <cell r="D1891">
            <v>2000</v>
          </cell>
          <cell r="F1891" t="str">
            <v>successful</v>
          </cell>
          <cell r="R1891" t="str">
            <v>plays</v>
          </cell>
        </row>
        <row r="1892">
          <cell r="D1892">
            <v>2000</v>
          </cell>
          <cell r="F1892" t="str">
            <v>successful</v>
          </cell>
          <cell r="R1892" t="str">
            <v>plays</v>
          </cell>
        </row>
        <row r="1893">
          <cell r="D1893">
            <v>1600</v>
          </cell>
          <cell r="F1893" t="str">
            <v>successful</v>
          </cell>
          <cell r="R1893" t="str">
            <v>plays</v>
          </cell>
        </row>
        <row r="1894">
          <cell r="D1894">
            <v>2000</v>
          </cell>
          <cell r="F1894" t="str">
            <v>successful</v>
          </cell>
          <cell r="R1894" t="str">
            <v>pop</v>
          </cell>
        </row>
        <row r="1895">
          <cell r="D1895">
            <v>2000</v>
          </cell>
          <cell r="F1895" t="str">
            <v>successful</v>
          </cell>
          <cell r="R1895" t="str">
            <v>rock</v>
          </cell>
        </row>
        <row r="1896">
          <cell r="D1896">
            <v>2000</v>
          </cell>
          <cell r="F1896" t="str">
            <v>successful</v>
          </cell>
          <cell r="R1896" t="str">
            <v>plays</v>
          </cell>
        </row>
        <row r="1897">
          <cell r="D1897">
            <v>2000</v>
          </cell>
          <cell r="F1897" t="str">
            <v>successful</v>
          </cell>
          <cell r="R1897" t="str">
            <v>indie rock</v>
          </cell>
        </row>
        <row r="1898">
          <cell r="D1898">
            <v>140000</v>
          </cell>
          <cell r="F1898" t="str">
            <v>failed</v>
          </cell>
          <cell r="R1898" t="str">
            <v>food trucks</v>
          </cell>
        </row>
        <row r="1899">
          <cell r="D1899">
            <v>2000</v>
          </cell>
          <cell r="F1899" t="str">
            <v>successful</v>
          </cell>
          <cell r="R1899" t="str">
            <v>nonfiction</v>
          </cell>
        </row>
        <row r="1900">
          <cell r="D1900">
            <v>2000</v>
          </cell>
          <cell r="F1900" t="str">
            <v>successful</v>
          </cell>
          <cell r="R1900" t="str">
            <v>plays</v>
          </cell>
        </row>
        <row r="1901">
          <cell r="D1901">
            <v>2000</v>
          </cell>
          <cell r="F1901" t="str">
            <v>successful</v>
          </cell>
          <cell r="R1901" t="str">
            <v>musical</v>
          </cell>
        </row>
        <row r="1902">
          <cell r="D1902">
            <v>2000</v>
          </cell>
          <cell r="F1902" t="str">
            <v>successful</v>
          </cell>
          <cell r="R1902" t="str">
            <v>television</v>
          </cell>
        </row>
        <row r="1903">
          <cell r="D1903">
            <v>2000</v>
          </cell>
          <cell r="F1903" t="str">
            <v>successful</v>
          </cell>
          <cell r="R1903" t="str">
            <v>plays</v>
          </cell>
        </row>
        <row r="1904">
          <cell r="D1904">
            <v>1500</v>
          </cell>
          <cell r="F1904" t="str">
            <v>successful</v>
          </cell>
          <cell r="R1904" t="str">
            <v>plays</v>
          </cell>
        </row>
        <row r="1905">
          <cell r="D1905">
            <v>5000</v>
          </cell>
          <cell r="F1905" t="str">
            <v>failed</v>
          </cell>
          <cell r="R1905" t="str">
            <v>indie rock</v>
          </cell>
        </row>
        <row r="1906">
          <cell r="D1906">
            <v>2000</v>
          </cell>
          <cell r="F1906" t="str">
            <v>successful</v>
          </cell>
          <cell r="R1906" t="str">
            <v>plays</v>
          </cell>
        </row>
        <row r="1907">
          <cell r="D1907">
            <v>2000</v>
          </cell>
          <cell r="F1907" t="str">
            <v>successful</v>
          </cell>
          <cell r="R1907" t="str">
            <v>rock</v>
          </cell>
        </row>
        <row r="1908">
          <cell r="D1908">
            <v>2000</v>
          </cell>
          <cell r="F1908" t="str">
            <v>successful</v>
          </cell>
          <cell r="R1908" t="str">
            <v>television</v>
          </cell>
        </row>
        <row r="1909">
          <cell r="D1909">
            <v>2000</v>
          </cell>
          <cell r="F1909" t="str">
            <v>successful</v>
          </cell>
          <cell r="R1909" t="str">
            <v>television</v>
          </cell>
        </row>
        <row r="1910">
          <cell r="D1910">
            <v>2000</v>
          </cell>
          <cell r="F1910" t="str">
            <v>successful</v>
          </cell>
          <cell r="R1910" t="str">
            <v>electronic music</v>
          </cell>
        </row>
        <row r="1911">
          <cell r="D1911">
            <v>2000</v>
          </cell>
          <cell r="F1911" t="str">
            <v>successful</v>
          </cell>
          <cell r="R1911" t="str">
            <v>indie rock</v>
          </cell>
        </row>
        <row r="1912">
          <cell r="D1912">
            <v>2000</v>
          </cell>
          <cell r="F1912" t="str">
            <v>successful</v>
          </cell>
          <cell r="R1912" t="str">
            <v>indie rock</v>
          </cell>
        </row>
        <row r="1913">
          <cell r="D1913">
            <v>2000</v>
          </cell>
          <cell r="F1913" t="str">
            <v>successful</v>
          </cell>
          <cell r="R1913" t="str">
            <v>plays</v>
          </cell>
        </row>
        <row r="1914">
          <cell r="D1914">
            <v>2000</v>
          </cell>
          <cell r="F1914" t="str">
            <v>successful</v>
          </cell>
          <cell r="R1914" t="str">
            <v>plays</v>
          </cell>
        </row>
        <row r="1915">
          <cell r="D1915">
            <v>2000</v>
          </cell>
          <cell r="F1915" t="str">
            <v>successful</v>
          </cell>
          <cell r="R1915" t="str">
            <v>plays</v>
          </cell>
        </row>
        <row r="1916">
          <cell r="D1916">
            <v>2000</v>
          </cell>
          <cell r="F1916" t="str">
            <v>successful</v>
          </cell>
          <cell r="R1916" t="str">
            <v>plays</v>
          </cell>
        </row>
        <row r="1917">
          <cell r="D1917">
            <v>2000</v>
          </cell>
          <cell r="F1917" t="str">
            <v>successful</v>
          </cell>
          <cell r="R1917" t="str">
            <v>plays</v>
          </cell>
        </row>
        <row r="1918">
          <cell r="D1918">
            <v>2000</v>
          </cell>
          <cell r="F1918" t="str">
            <v>successful</v>
          </cell>
          <cell r="R1918" t="str">
            <v>musical</v>
          </cell>
        </row>
        <row r="1919">
          <cell r="D1919">
            <v>1500</v>
          </cell>
          <cell r="F1919" t="str">
            <v>successful</v>
          </cell>
          <cell r="R1919" t="str">
            <v>rock</v>
          </cell>
        </row>
        <row r="1920">
          <cell r="D1920">
            <v>1500</v>
          </cell>
          <cell r="F1920" t="str">
            <v>successful</v>
          </cell>
          <cell r="R1920" t="str">
            <v>musical</v>
          </cell>
        </row>
        <row r="1921">
          <cell r="D1921">
            <v>1500</v>
          </cell>
          <cell r="F1921" t="str">
            <v>successful</v>
          </cell>
          <cell r="R1921" t="str">
            <v>electronic music</v>
          </cell>
        </row>
        <row r="1922">
          <cell r="D1922">
            <v>5000</v>
          </cell>
          <cell r="F1922" t="str">
            <v>failed</v>
          </cell>
          <cell r="R1922" t="str">
            <v>photobooks</v>
          </cell>
        </row>
        <row r="1923">
          <cell r="D1923">
            <v>30000</v>
          </cell>
          <cell r="F1923" t="str">
            <v>failed</v>
          </cell>
          <cell r="R1923" t="str">
            <v>jazz</v>
          </cell>
        </row>
        <row r="1924">
          <cell r="D1924">
            <v>1500</v>
          </cell>
          <cell r="F1924" t="str">
            <v>successful</v>
          </cell>
          <cell r="R1924" t="str">
            <v>space exploration</v>
          </cell>
        </row>
        <row r="1925">
          <cell r="D1925">
            <v>25000</v>
          </cell>
          <cell r="F1925" t="str">
            <v>failed</v>
          </cell>
          <cell r="R1925" t="str">
            <v>faith</v>
          </cell>
        </row>
        <row r="1926">
          <cell r="D1926">
            <v>1750</v>
          </cell>
          <cell r="F1926" t="str">
            <v>successful</v>
          </cell>
          <cell r="R1926" t="str">
            <v>plays</v>
          </cell>
        </row>
        <row r="1927">
          <cell r="D1927">
            <v>1500</v>
          </cell>
          <cell r="F1927" t="str">
            <v>successful</v>
          </cell>
          <cell r="R1927" t="str">
            <v>plays</v>
          </cell>
        </row>
        <row r="1928">
          <cell r="D1928">
            <v>1800</v>
          </cell>
          <cell r="F1928" t="str">
            <v>successful</v>
          </cell>
          <cell r="R1928" t="str">
            <v>rock</v>
          </cell>
        </row>
        <row r="1929">
          <cell r="D1929">
            <v>1250</v>
          </cell>
          <cell r="F1929" t="str">
            <v>successful</v>
          </cell>
          <cell r="R1929" t="str">
            <v>television</v>
          </cell>
        </row>
        <row r="1930">
          <cell r="D1930">
            <v>50000</v>
          </cell>
          <cell r="F1930" t="str">
            <v>canceled</v>
          </cell>
          <cell r="R1930" t="str">
            <v>world music</v>
          </cell>
        </row>
        <row r="1931">
          <cell r="D1931">
            <v>1700</v>
          </cell>
          <cell r="F1931" t="str">
            <v>successful</v>
          </cell>
          <cell r="R1931" t="str">
            <v>pop</v>
          </cell>
        </row>
        <row r="1932">
          <cell r="D1932">
            <v>1500</v>
          </cell>
          <cell r="F1932" t="str">
            <v>successful</v>
          </cell>
          <cell r="R1932" t="str">
            <v>spaces</v>
          </cell>
        </row>
        <row r="1933">
          <cell r="D1933">
            <v>1500</v>
          </cell>
          <cell r="F1933" t="str">
            <v>successful</v>
          </cell>
          <cell r="R1933" t="str">
            <v>plays</v>
          </cell>
        </row>
        <row r="1934">
          <cell r="D1934">
            <v>1500</v>
          </cell>
          <cell r="F1934" t="str">
            <v>successful</v>
          </cell>
          <cell r="R1934" t="str">
            <v>indie rock</v>
          </cell>
        </row>
        <row r="1935">
          <cell r="D1935">
            <v>20000</v>
          </cell>
          <cell r="F1935" t="str">
            <v>failed</v>
          </cell>
          <cell r="R1935" t="str">
            <v>animation</v>
          </cell>
        </row>
        <row r="1936">
          <cell r="D1936">
            <v>10000</v>
          </cell>
          <cell r="F1936" t="str">
            <v>failed</v>
          </cell>
          <cell r="R1936" t="str">
            <v>plays</v>
          </cell>
        </row>
        <row r="1937">
          <cell r="D1937">
            <v>25000</v>
          </cell>
          <cell r="F1937" t="str">
            <v>failed</v>
          </cell>
          <cell r="R1937" t="str">
            <v>makerspaces</v>
          </cell>
        </row>
        <row r="1938">
          <cell r="D1938">
            <v>30000</v>
          </cell>
          <cell r="F1938" t="str">
            <v>failed</v>
          </cell>
          <cell r="R1938" t="str">
            <v>wearables</v>
          </cell>
        </row>
        <row r="1939">
          <cell r="D1939">
            <v>1000</v>
          </cell>
          <cell r="F1939" t="str">
            <v>successful</v>
          </cell>
          <cell r="R1939" t="str">
            <v>space exploration</v>
          </cell>
        </row>
        <row r="1940">
          <cell r="D1940">
            <v>1200</v>
          </cell>
          <cell r="F1940" t="str">
            <v>successful</v>
          </cell>
          <cell r="R1940" t="str">
            <v>indie rock</v>
          </cell>
        </row>
        <row r="1941">
          <cell r="D1941">
            <v>30000</v>
          </cell>
          <cell r="F1941" t="str">
            <v>failed</v>
          </cell>
          <cell r="R1941" t="str">
            <v>photobooks</v>
          </cell>
        </row>
        <row r="1942">
          <cell r="D1942">
            <v>1500</v>
          </cell>
          <cell r="F1942" t="str">
            <v>successful</v>
          </cell>
          <cell r="R1942" t="str">
            <v>radio &amp; podcasts</v>
          </cell>
        </row>
        <row r="1943">
          <cell r="D1943">
            <v>20000</v>
          </cell>
          <cell r="F1943" t="str">
            <v>failed</v>
          </cell>
          <cell r="R1943" t="str">
            <v>animation</v>
          </cell>
        </row>
        <row r="1944">
          <cell r="D1944">
            <v>1500</v>
          </cell>
          <cell r="F1944" t="str">
            <v>successful</v>
          </cell>
          <cell r="R1944" t="str">
            <v>plays</v>
          </cell>
        </row>
        <row r="1945">
          <cell r="D1945">
            <v>1000</v>
          </cell>
          <cell r="F1945" t="str">
            <v>successful</v>
          </cell>
          <cell r="R1945" t="str">
            <v>space exploration</v>
          </cell>
        </row>
        <row r="1946">
          <cell r="D1946">
            <v>1000</v>
          </cell>
          <cell r="F1946" t="str">
            <v>successful</v>
          </cell>
          <cell r="R1946" t="str">
            <v>plays</v>
          </cell>
        </row>
        <row r="1947">
          <cell r="D1947">
            <v>1700</v>
          </cell>
          <cell r="F1947" t="str">
            <v>successful</v>
          </cell>
          <cell r="R1947" t="str">
            <v>plays</v>
          </cell>
        </row>
        <row r="1948">
          <cell r="D1948">
            <v>100000</v>
          </cell>
          <cell r="F1948" t="str">
            <v>canceled</v>
          </cell>
          <cell r="R1948" t="str">
            <v>science fiction</v>
          </cell>
        </row>
        <row r="1949">
          <cell r="D1949">
            <v>1750</v>
          </cell>
          <cell r="F1949" t="str">
            <v>successful</v>
          </cell>
          <cell r="R1949" t="str">
            <v>spaces</v>
          </cell>
        </row>
        <row r="1950">
          <cell r="D1950">
            <v>10000</v>
          </cell>
          <cell r="F1950" t="str">
            <v>failed</v>
          </cell>
          <cell r="R1950" t="str">
            <v>wearables</v>
          </cell>
        </row>
        <row r="1951">
          <cell r="D1951">
            <v>20000</v>
          </cell>
          <cell r="F1951" t="str">
            <v>failed</v>
          </cell>
          <cell r="R1951" t="str">
            <v>plays</v>
          </cell>
        </row>
        <row r="1952">
          <cell r="D1952">
            <v>1700</v>
          </cell>
          <cell r="F1952" t="str">
            <v>successful</v>
          </cell>
          <cell r="R1952" t="str">
            <v>rock</v>
          </cell>
        </row>
        <row r="1953">
          <cell r="D1953">
            <v>1000</v>
          </cell>
          <cell r="F1953" t="str">
            <v>successful</v>
          </cell>
          <cell r="R1953" t="str">
            <v>plays</v>
          </cell>
        </row>
        <row r="1954">
          <cell r="D1954">
            <v>1000</v>
          </cell>
          <cell r="F1954" t="str">
            <v>successful</v>
          </cell>
          <cell r="R1954" t="str">
            <v>plays</v>
          </cell>
        </row>
        <row r="1955">
          <cell r="D1955">
            <v>600</v>
          </cell>
          <cell r="F1955" t="str">
            <v>successful</v>
          </cell>
          <cell r="R1955" t="str">
            <v>rock</v>
          </cell>
        </row>
        <row r="1956">
          <cell r="D1956">
            <v>1570.79</v>
          </cell>
          <cell r="F1956" t="str">
            <v>successful</v>
          </cell>
          <cell r="R1956" t="str">
            <v>hardware</v>
          </cell>
        </row>
        <row r="1957">
          <cell r="D1957">
            <v>1300</v>
          </cell>
          <cell r="F1957" t="str">
            <v>successful</v>
          </cell>
          <cell r="R1957" t="str">
            <v>plays</v>
          </cell>
        </row>
        <row r="1958">
          <cell r="D1958">
            <v>1500</v>
          </cell>
          <cell r="F1958" t="str">
            <v>successful</v>
          </cell>
          <cell r="R1958" t="str">
            <v>plays</v>
          </cell>
        </row>
        <row r="1959">
          <cell r="D1959">
            <v>30000</v>
          </cell>
          <cell r="F1959" t="str">
            <v>failed</v>
          </cell>
          <cell r="R1959" t="str">
            <v>animation</v>
          </cell>
        </row>
        <row r="1960">
          <cell r="D1960">
            <v>1800</v>
          </cell>
          <cell r="F1960" t="str">
            <v>successful</v>
          </cell>
          <cell r="R1960" t="str">
            <v>plays</v>
          </cell>
        </row>
        <row r="1961">
          <cell r="D1961">
            <v>12000</v>
          </cell>
          <cell r="F1961" t="str">
            <v>failed</v>
          </cell>
          <cell r="R1961" t="str">
            <v>spaces</v>
          </cell>
        </row>
        <row r="1962">
          <cell r="D1962">
            <v>1500</v>
          </cell>
          <cell r="F1962" t="str">
            <v>successful</v>
          </cell>
          <cell r="R1962" t="str">
            <v>plays</v>
          </cell>
        </row>
        <row r="1963">
          <cell r="D1963">
            <v>15000</v>
          </cell>
          <cell r="F1963" t="str">
            <v>failed</v>
          </cell>
          <cell r="R1963" t="str">
            <v>food trucks</v>
          </cell>
        </row>
        <row r="1964">
          <cell r="D1964">
            <v>20000</v>
          </cell>
          <cell r="F1964" t="str">
            <v>failed</v>
          </cell>
          <cell r="R1964" t="str">
            <v>video games</v>
          </cell>
        </row>
        <row r="1965">
          <cell r="D1965">
            <v>1500</v>
          </cell>
          <cell r="F1965" t="str">
            <v>successful</v>
          </cell>
          <cell r="R1965" t="str">
            <v>plays</v>
          </cell>
        </row>
        <row r="1966">
          <cell r="D1966">
            <v>1500</v>
          </cell>
          <cell r="F1966" t="str">
            <v>successful</v>
          </cell>
          <cell r="R1966" t="str">
            <v>radio &amp; podcasts</v>
          </cell>
        </row>
        <row r="1967">
          <cell r="D1967">
            <v>1800</v>
          </cell>
          <cell r="F1967" t="str">
            <v>successful</v>
          </cell>
          <cell r="R1967" t="str">
            <v>plays</v>
          </cell>
        </row>
        <row r="1968">
          <cell r="D1968">
            <v>25000</v>
          </cell>
          <cell r="F1968" t="str">
            <v>failed</v>
          </cell>
          <cell r="R1968" t="str">
            <v>video games</v>
          </cell>
        </row>
        <row r="1969">
          <cell r="D1969">
            <v>3000000</v>
          </cell>
          <cell r="F1969" t="str">
            <v>failed</v>
          </cell>
          <cell r="R1969" t="str">
            <v>musical</v>
          </cell>
        </row>
        <row r="1970">
          <cell r="D1970">
            <v>1800</v>
          </cell>
          <cell r="F1970" t="str">
            <v>successful</v>
          </cell>
          <cell r="R1970" t="str">
            <v>rock</v>
          </cell>
        </row>
        <row r="1971">
          <cell r="D1971">
            <v>1500</v>
          </cell>
          <cell r="F1971" t="str">
            <v>successful</v>
          </cell>
          <cell r="R1971" t="str">
            <v>plays</v>
          </cell>
        </row>
        <row r="1972">
          <cell r="D1972">
            <v>1500</v>
          </cell>
          <cell r="F1972" t="str">
            <v>successful</v>
          </cell>
          <cell r="R1972" t="str">
            <v>plays</v>
          </cell>
        </row>
        <row r="1973">
          <cell r="D1973">
            <v>11000</v>
          </cell>
          <cell r="F1973" t="str">
            <v>failed</v>
          </cell>
          <cell r="R1973" t="str">
            <v>plays</v>
          </cell>
        </row>
        <row r="1974">
          <cell r="D1974">
            <v>35000</v>
          </cell>
          <cell r="F1974" t="str">
            <v>canceled</v>
          </cell>
          <cell r="R1974" t="str">
            <v>science fiction</v>
          </cell>
        </row>
        <row r="1975">
          <cell r="D1975">
            <v>1500</v>
          </cell>
          <cell r="F1975" t="str">
            <v>successful</v>
          </cell>
          <cell r="R1975" t="str">
            <v>rock</v>
          </cell>
        </row>
        <row r="1976">
          <cell r="D1976">
            <v>5000</v>
          </cell>
          <cell r="F1976" t="str">
            <v>failed</v>
          </cell>
          <cell r="R1976" t="str">
            <v>plays</v>
          </cell>
        </row>
        <row r="1977">
          <cell r="D1977">
            <v>12000</v>
          </cell>
          <cell r="F1977" t="str">
            <v>failed</v>
          </cell>
          <cell r="R1977" t="str">
            <v>wearables</v>
          </cell>
        </row>
        <row r="1978">
          <cell r="D1978">
            <v>1750</v>
          </cell>
          <cell r="F1978" t="str">
            <v>successful</v>
          </cell>
          <cell r="R1978" t="str">
            <v>space exploration</v>
          </cell>
        </row>
        <row r="1979">
          <cell r="D1979">
            <v>1500</v>
          </cell>
          <cell r="F1979" t="str">
            <v>successful</v>
          </cell>
          <cell r="R1979" t="str">
            <v>pop</v>
          </cell>
        </row>
        <row r="1980">
          <cell r="D1980">
            <v>1500</v>
          </cell>
          <cell r="F1980" t="str">
            <v>successful</v>
          </cell>
          <cell r="R1980" t="str">
            <v>rock</v>
          </cell>
        </row>
        <row r="1981">
          <cell r="D1981">
            <v>1200</v>
          </cell>
          <cell r="F1981" t="str">
            <v>successful</v>
          </cell>
          <cell r="R1981" t="str">
            <v>indie rock</v>
          </cell>
        </row>
        <row r="1982">
          <cell r="D1982">
            <v>4000</v>
          </cell>
          <cell r="F1982" t="str">
            <v>live</v>
          </cell>
          <cell r="R1982" t="str">
            <v>faith</v>
          </cell>
        </row>
        <row r="1983">
          <cell r="D1983">
            <v>18000</v>
          </cell>
          <cell r="F1983" t="str">
            <v>failed</v>
          </cell>
          <cell r="R1983" t="str">
            <v>restaurants</v>
          </cell>
        </row>
        <row r="1984">
          <cell r="D1984">
            <v>1500</v>
          </cell>
          <cell r="F1984" t="str">
            <v>successful</v>
          </cell>
          <cell r="R1984" t="str">
            <v>plays</v>
          </cell>
        </row>
        <row r="1985">
          <cell r="D1985">
            <v>5000</v>
          </cell>
          <cell r="F1985" t="str">
            <v>failed</v>
          </cell>
          <cell r="R1985" t="str">
            <v>musical</v>
          </cell>
        </row>
        <row r="1986">
          <cell r="D1986">
            <v>48725</v>
          </cell>
          <cell r="F1986" t="str">
            <v>failed</v>
          </cell>
          <cell r="R1986" t="str">
            <v>spaces</v>
          </cell>
        </row>
        <row r="1987">
          <cell r="D1987">
            <v>600</v>
          </cell>
          <cell r="F1987" t="str">
            <v>successful</v>
          </cell>
          <cell r="R1987" t="str">
            <v>electronic music</v>
          </cell>
        </row>
        <row r="1988">
          <cell r="D1988">
            <v>8000</v>
          </cell>
          <cell r="F1988" t="str">
            <v>failed</v>
          </cell>
          <cell r="R1988" t="str">
            <v>children's books</v>
          </cell>
        </row>
        <row r="1989">
          <cell r="D1989">
            <v>700</v>
          </cell>
          <cell r="F1989" t="str">
            <v>successful</v>
          </cell>
          <cell r="R1989" t="str">
            <v>rock</v>
          </cell>
        </row>
        <row r="1990">
          <cell r="D1990">
            <v>75000</v>
          </cell>
          <cell r="F1990" t="str">
            <v>canceled</v>
          </cell>
          <cell r="R1990" t="str">
            <v>wearables</v>
          </cell>
        </row>
        <row r="1991">
          <cell r="D1991">
            <v>7200</v>
          </cell>
          <cell r="F1991" t="str">
            <v>failed</v>
          </cell>
          <cell r="R1991" t="str">
            <v>plays</v>
          </cell>
        </row>
        <row r="1992">
          <cell r="D1992">
            <v>16500</v>
          </cell>
          <cell r="F1992" t="str">
            <v>live</v>
          </cell>
          <cell r="R1992" t="str">
            <v>spaces</v>
          </cell>
        </row>
        <row r="1993">
          <cell r="D1993">
            <v>1200</v>
          </cell>
          <cell r="F1993" t="str">
            <v>successful</v>
          </cell>
          <cell r="R1993" t="str">
            <v>metal</v>
          </cell>
        </row>
        <row r="1994">
          <cell r="D1994">
            <v>1500</v>
          </cell>
          <cell r="F1994" t="str">
            <v>successful</v>
          </cell>
          <cell r="R1994" t="str">
            <v>shorts</v>
          </cell>
        </row>
        <row r="1995">
          <cell r="D1995">
            <v>10000</v>
          </cell>
          <cell r="F1995" t="str">
            <v>failed</v>
          </cell>
          <cell r="R1995" t="str">
            <v>spaces</v>
          </cell>
        </row>
        <row r="1996">
          <cell r="D1996">
            <v>1500</v>
          </cell>
          <cell r="F1996" t="str">
            <v>successful</v>
          </cell>
          <cell r="R1996" t="str">
            <v>plays</v>
          </cell>
        </row>
        <row r="1997">
          <cell r="D1997">
            <v>26000</v>
          </cell>
          <cell r="F1997" t="str">
            <v>failed</v>
          </cell>
          <cell r="R1997" t="str">
            <v>photobooks</v>
          </cell>
        </row>
        <row r="1998">
          <cell r="D1998">
            <v>1000</v>
          </cell>
          <cell r="F1998" t="str">
            <v>successful</v>
          </cell>
          <cell r="R1998" t="str">
            <v>makerspaces</v>
          </cell>
        </row>
        <row r="1999">
          <cell r="D1999">
            <v>48000</v>
          </cell>
          <cell r="F1999" t="str">
            <v>canceled</v>
          </cell>
          <cell r="R1999" t="str">
            <v>wearables</v>
          </cell>
        </row>
        <row r="2000">
          <cell r="D2000">
            <v>1700</v>
          </cell>
          <cell r="F2000" t="str">
            <v>successful</v>
          </cell>
          <cell r="R2000" t="str">
            <v>plays</v>
          </cell>
        </row>
        <row r="2001">
          <cell r="D2001">
            <v>1300</v>
          </cell>
          <cell r="F2001" t="str">
            <v>successful</v>
          </cell>
          <cell r="R2001" t="str">
            <v>shorts</v>
          </cell>
        </row>
        <row r="2002">
          <cell r="D2002">
            <v>6000</v>
          </cell>
          <cell r="F2002" t="str">
            <v>failed</v>
          </cell>
          <cell r="R2002" t="str">
            <v>food trucks</v>
          </cell>
        </row>
        <row r="2003">
          <cell r="D2003">
            <v>10500</v>
          </cell>
          <cell r="F2003" t="str">
            <v>failed</v>
          </cell>
          <cell r="R2003" t="str">
            <v>plays</v>
          </cell>
        </row>
        <row r="2004">
          <cell r="D2004">
            <v>3500</v>
          </cell>
          <cell r="F2004" t="str">
            <v>failed</v>
          </cell>
          <cell r="R2004" t="str">
            <v>photobooks</v>
          </cell>
        </row>
        <row r="2005">
          <cell r="D2005">
            <v>12000</v>
          </cell>
          <cell r="F2005" t="str">
            <v>canceled</v>
          </cell>
          <cell r="R2005" t="str">
            <v>world music</v>
          </cell>
        </row>
        <row r="2006">
          <cell r="D2006">
            <v>1650</v>
          </cell>
          <cell r="F2006" t="str">
            <v>successful</v>
          </cell>
          <cell r="R2006" t="str">
            <v>plays</v>
          </cell>
        </row>
        <row r="2007">
          <cell r="D2007">
            <v>1551</v>
          </cell>
          <cell r="F2007" t="str">
            <v>successful</v>
          </cell>
          <cell r="R2007" t="str">
            <v>plays</v>
          </cell>
        </row>
        <row r="2008">
          <cell r="D2008">
            <v>1500</v>
          </cell>
          <cell r="F2008" t="str">
            <v>successful</v>
          </cell>
          <cell r="R2008" t="str">
            <v>wearables</v>
          </cell>
        </row>
        <row r="2009">
          <cell r="D2009">
            <v>800</v>
          </cell>
          <cell r="F2009" t="str">
            <v>successful</v>
          </cell>
          <cell r="R2009" t="str">
            <v>plays</v>
          </cell>
        </row>
        <row r="2010">
          <cell r="D2010">
            <v>10000</v>
          </cell>
          <cell r="F2010" t="str">
            <v>failed</v>
          </cell>
          <cell r="R2010" t="str">
            <v>wearables</v>
          </cell>
        </row>
        <row r="2011">
          <cell r="D2011">
            <v>1500</v>
          </cell>
          <cell r="F2011" t="str">
            <v>successful</v>
          </cell>
          <cell r="R2011" t="str">
            <v>photobooks</v>
          </cell>
        </row>
        <row r="2012">
          <cell r="D2012">
            <v>1650</v>
          </cell>
          <cell r="F2012" t="str">
            <v>successful</v>
          </cell>
          <cell r="R2012" t="str">
            <v>plays</v>
          </cell>
        </row>
        <row r="2013">
          <cell r="D2013">
            <v>1500</v>
          </cell>
          <cell r="F2013" t="str">
            <v>successful</v>
          </cell>
          <cell r="R2013" t="str">
            <v>plays</v>
          </cell>
        </row>
        <row r="2014">
          <cell r="D2014">
            <v>1000</v>
          </cell>
          <cell r="F2014" t="str">
            <v>successful</v>
          </cell>
          <cell r="R2014" t="str">
            <v>television</v>
          </cell>
        </row>
        <row r="2015">
          <cell r="D2015">
            <v>1500</v>
          </cell>
          <cell r="F2015" t="str">
            <v>successful</v>
          </cell>
          <cell r="R2015" t="str">
            <v>indie rock</v>
          </cell>
        </row>
        <row r="2016">
          <cell r="D2016">
            <v>1500</v>
          </cell>
          <cell r="F2016" t="str">
            <v>successful</v>
          </cell>
          <cell r="R2016" t="str">
            <v>plays</v>
          </cell>
        </row>
        <row r="2017">
          <cell r="D2017">
            <v>1650</v>
          </cell>
          <cell r="F2017" t="str">
            <v>successful</v>
          </cell>
          <cell r="R2017" t="str">
            <v>plays</v>
          </cell>
        </row>
        <row r="2018">
          <cell r="D2018">
            <v>1500</v>
          </cell>
          <cell r="F2018" t="str">
            <v>successful</v>
          </cell>
          <cell r="R2018" t="str">
            <v>makerspaces</v>
          </cell>
        </row>
        <row r="2019">
          <cell r="D2019">
            <v>4000</v>
          </cell>
          <cell r="F2019" t="str">
            <v>failed</v>
          </cell>
          <cell r="R2019" t="str">
            <v>fiction</v>
          </cell>
        </row>
        <row r="2020">
          <cell r="D2020">
            <v>21000</v>
          </cell>
          <cell r="F2020" t="str">
            <v>failed</v>
          </cell>
          <cell r="R2020" t="str">
            <v>children's books</v>
          </cell>
        </row>
        <row r="2021">
          <cell r="D2021">
            <v>1500</v>
          </cell>
          <cell r="F2021" t="str">
            <v>successful</v>
          </cell>
          <cell r="R2021" t="str">
            <v>indie rock</v>
          </cell>
        </row>
        <row r="2022">
          <cell r="D2022">
            <v>1300</v>
          </cell>
          <cell r="F2022" t="str">
            <v>successful</v>
          </cell>
          <cell r="R2022" t="str">
            <v>shorts</v>
          </cell>
        </row>
        <row r="2023">
          <cell r="D2023">
            <v>1500</v>
          </cell>
          <cell r="F2023" t="str">
            <v>successful</v>
          </cell>
          <cell r="R2023" t="str">
            <v>plays</v>
          </cell>
        </row>
        <row r="2024">
          <cell r="D2024">
            <v>1500</v>
          </cell>
          <cell r="F2024" t="str">
            <v>successful</v>
          </cell>
          <cell r="R2024" t="str">
            <v>plays</v>
          </cell>
        </row>
        <row r="2025">
          <cell r="D2025">
            <v>1600</v>
          </cell>
          <cell r="F2025" t="str">
            <v>successful</v>
          </cell>
          <cell r="R2025" t="str">
            <v>plays</v>
          </cell>
        </row>
        <row r="2026">
          <cell r="D2026">
            <v>33000</v>
          </cell>
          <cell r="F2026" t="str">
            <v>failed</v>
          </cell>
          <cell r="R2026" t="str">
            <v>photobooks</v>
          </cell>
        </row>
        <row r="2027">
          <cell r="D2027">
            <v>1500</v>
          </cell>
          <cell r="F2027" t="str">
            <v>successful</v>
          </cell>
          <cell r="R2027" t="str">
            <v>plays</v>
          </cell>
        </row>
        <row r="2028">
          <cell r="D2028">
            <v>30000</v>
          </cell>
          <cell r="F2028" t="str">
            <v>failed</v>
          </cell>
          <cell r="R2028" t="str">
            <v>video games</v>
          </cell>
        </row>
        <row r="2029">
          <cell r="D2029">
            <v>1500</v>
          </cell>
          <cell r="F2029" t="str">
            <v>successful</v>
          </cell>
          <cell r="R2029" t="str">
            <v>plays</v>
          </cell>
        </row>
        <row r="2030">
          <cell r="D2030">
            <v>1000</v>
          </cell>
          <cell r="F2030" t="str">
            <v>successful</v>
          </cell>
          <cell r="R2030" t="str">
            <v>plays</v>
          </cell>
        </row>
        <row r="2031">
          <cell r="D2031">
            <v>1000</v>
          </cell>
          <cell r="F2031" t="str">
            <v>successful</v>
          </cell>
          <cell r="R2031" t="str">
            <v>plays</v>
          </cell>
        </row>
        <row r="2032">
          <cell r="D2032">
            <v>1200</v>
          </cell>
          <cell r="F2032" t="str">
            <v>successful</v>
          </cell>
          <cell r="R2032" t="str">
            <v>plays</v>
          </cell>
        </row>
        <row r="2033">
          <cell r="D2033">
            <v>1500</v>
          </cell>
          <cell r="F2033" t="str">
            <v>successful</v>
          </cell>
          <cell r="R2033" t="str">
            <v>plays</v>
          </cell>
        </row>
        <row r="2034">
          <cell r="D2034">
            <v>1570</v>
          </cell>
          <cell r="F2034" t="str">
            <v>successful</v>
          </cell>
          <cell r="R2034" t="str">
            <v>classical music</v>
          </cell>
        </row>
        <row r="2035">
          <cell r="D2035">
            <v>1000</v>
          </cell>
          <cell r="F2035" t="str">
            <v>successful</v>
          </cell>
          <cell r="R2035" t="str">
            <v>rock</v>
          </cell>
        </row>
        <row r="2036">
          <cell r="D2036">
            <v>1500</v>
          </cell>
          <cell r="F2036" t="str">
            <v>successful</v>
          </cell>
          <cell r="R2036" t="str">
            <v>rock</v>
          </cell>
        </row>
        <row r="2037">
          <cell r="D2037">
            <v>1000</v>
          </cell>
          <cell r="F2037" t="str">
            <v>successful</v>
          </cell>
          <cell r="R2037" t="str">
            <v>plays</v>
          </cell>
        </row>
        <row r="2038">
          <cell r="D2038">
            <v>20000</v>
          </cell>
          <cell r="F2038" t="str">
            <v>canceled</v>
          </cell>
          <cell r="R2038" t="str">
            <v>spaces</v>
          </cell>
        </row>
        <row r="2039">
          <cell r="D2039">
            <v>1350</v>
          </cell>
          <cell r="F2039" t="str">
            <v>successful</v>
          </cell>
          <cell r="R2039" t="str">
            <v>spaces</v>
          </cell>
        </row>
        <row r="2040">
          <cell r="D2040">
            <v>1500</v>
          </cell>
          <cell r="F2040" t="str">
            <v>successful</v>
          </cell>
          <cell r="R2040" t="str">
            <v>nonfiction</v>
          </cell>
        </row>
        <row r="2041">
          <cell r="D2041">
            <v>1500</v>
          </cell>
          <cell r="F2041" t="str">
            <v>successful</v>
          </cell>
          <cell r="R2041" t="str">
            <v>plays</v>
          </cell>
        </row>
        <row r="2042">
          <cell r="D2042">
            <v>1500</v>
          </cell>
          <cell r="F2042" t="str">
            <v>successful</v>
          </cell>
          <cell r="R2042" t="str">
            <v>shorts</v>
          </cell>
        </row>
        <row r="2043">
          <cell r="D2043">
            <v>1500</v>
          </cell>
          <cell r="F2043" t="str">
            <v>successful</v>
          </cell>
          <cell r="R2043" t="str">
            <v>plays</v>
          </cell>
        </row>
        <row r="2044">
          <cell r="D2044">
            <v>2000</v>
          </cell>
          <cell r="F2044" t="str">
            <v>failed</v>
          </cell>
          <cell r="R2044" t="str">
            <v>places</v>
          </cell>
        </row>
        <row r="2045">
          <cell r="D2045">
            <v>10000</v>
          </cell>
          <cell r="F2045" t="str">
            <v>failed</v>
          </cell>
          <cell r="R2045" t="str">
            <v>plays</v>
          </cell>
        </row>
        <row r="2046">
          <cell r="D2046">
            <v>1500</v>
          </cell>
          <cell r="F2046" t="str">
            <v>successful</v>
          </cell>
          <cell r="R2046" t="str">
            <v>rock</v>
          </cell>
        </row>
        <row r="2047">
          <cell r="D2047">
            <v>15000</v>
          </cell>
          <cell r="F2047" t="str">
            <v>canceled</v>
          </cell>
          <cell r="R2047" t="str">
            <v>translations</v>
          </cell>
        </row>
        <row r="2048">
          <cell r="D2048">
            <v>14500</v>
          </cell>
          <cell r="F2048" t="str">
            <v>failed</v>
          </cell>
          <cell r="R2048" t="str">
            <v>jazz</v>
          </cell>
        </row>
        <row r="2049">
          <cell r="D2049">
            <v>1500</v>
          </cell>
          <cell r="F2049" t="str">
            <v>successful</v>
          </cell>
          <cell r="R2049" t="str">
            <v>rock</v>
          </cell>
        </row>
        <row r="2050">
          <cell r="D2050">
            <v>500</v>
          </cell>
          <cell r="F2050" t="str">
            <v>successful</v>
          </cell>
          <cell r="R2050" t="str">
            <v>plays</v>
          </cell>
        </row>
        <row r="2051">
          <cell r="D2051">
            <v>6000</v>
          </cell>
          <cell r="F2051" t="str">
            <v>failed</v>
          </cell>
          <cell r="R2051" t="str">
            <v>drama</v>
          </cell>
        </row>
        <row r="2052">
          <cell r="D2052">
            <v>86350</v>
          </cell>
          <cell r="F2052" t="str">
            <v>canceled</v>
          </cell>
          <cell r="R2052" t="str">
            <v>web</v>
          </cell>
        </row>
        <row r="2053">
          <cell r="D2053">
            <v>3400</v>
          </cell>
          <cell r="F2053" t="str">
            <v>live</v>
          </cell>
          <cell r="R2053" t="str">
            <v>spaces</v>
          </cell>
        </row>
        <row r="2054">
          <cell r="D2054">
            <v>1500</v>
          </cell>
          <cell r="F2054" t="str">
            <v>successful</v>
          </cell>
          <cell r="R2054" t="str">
            <v>plays</v>
          </cell>
        </row>
        <row r="2055">
          <cell r="D2055">
            <v>400</v>
          </cell>
          <cell r="F2055" t="str">
            <v>successful</v>
          </cell>
          <cell r="R2055" t="str">
            <v>shorts</v>
          </cell>
        </row>
        <row r="2056">
          <cell r="D2056">
            <v>1500</v>
          </cell>
          <cell r="F2056" t="str">
            <v>successful</v>
          </cell>
          <cell r="R2056" t="str">
            <v>plays</v>
          </cell>
        </row>
        <row r="2057">
          <cell r="D2057">
            <v>1200</v>
          </cell>
          <cell r="F2057" t="str">
            <v>successful</v>
          </cell>
          <cell r="R2057" t="str">
            <v>plays</v>
          </cell>
        </row>
        <row r="2058">
          <cell r="D2058">
            <v>1200</v>
          </cell>
          <cell r="F2058" t="str">
            <v>successful</v>
          </cell>
          <cell r="R2058" t="str">
            <v>nonfiction</v>
          </cell>
        </row>
        <row r="2059">
          <cell r="D2059">
            <v>1500</v>
          </cell>
          <cell r="F2059" t="str">
            <v>successful</v>
          </cell>
          <cell r="R2059" t="str">
            <v>rock</v>
          </cell>
        </row>
        <row r="2060">
          <cell r="D2060">
            <v>500</v>
          </cell>
          <cell r="F2060" t="str">
            <v>successful</v>
          </cell>
          <cell r="R2060" t="str">
            <v>hardware</v>
          </cell>
        </row>
        <row r="2061">
          <cell r="D2061">
            <v>1500</v>
          </cell>
          <cell r="F2061" t="str">
            <v>successful</v>
          </cell>
          <cell r="R2061" t="str">
            <v>plays</v>
          </cell>
        </row>
        <row r="2062">
          <cell r="D2062">
            <v>7500</v>
          </cell>
          <cell r="F2062" t="str">
            <v>live</v>
          </cell>
          <cell r="R2062" t="str">
            <v>small batch</v>
          </cell>
        </row>
        <row r="2063">
          <cell r="D2063">
            <v>1500</v>
          </cell>
          <cell r="F2063" t="str">
            <v>successful</v>
          </cell>
          <cell r="R2063" t="str">
            <v>rock</v>
          </cell>
        </row>
        <row r="2064">
          <cell r="D2064">
            <v>1500</v>
          </cell>
          <cell r="F2064" t="str">
            <v>successful</v>
          </cell>
          <cell r="R2064" t="str">
            <v>indie rock</v>
          </cell>
        </row>
        <row r="2065">
          <cell r="D2065">
            <v>500000</v>
          </cell>
          <cell r="F2065" t="str">
            <v>failed</v>
          </cell>
          <cell r="R2065" t="str">
            <v>spaces</v>
          </cell>
        </row>
        <row r="2066">
          <cell r="D2066">
            <v>1400</v>
          </cell>
          <cell r="F2066" t="str">
            <v>successful</v>
          </cell>
          <cell r="R2066" t="str">
            <v>nonfiction</v>
          </cell>
        </row>
        <row r="2067">
          <cell r="D2067">
            <v>1200</v>
          </cell>
          <cell r="F2067" t="str">
            <v>successful</v>
          </cell>
          <cell r="R2067" t="str">
            <v>musical</v>
          </cell>
        </row>
        <row r="2068">
          <cell r="D2068">
            <v>9000</v>
          </cell>
          <cell r="F2068" t="str">
            <v>failed</v>
          </cell>
          <cell r="R2068" t="str">
            <v>wearables</v>
          </cell>
        </row>
        <row r="2069">
          <cell r="D2069">
            <v>1000</v>
          </cell>
          <cell r="F2069" t="str">
            <v>successful</v>
          </cell>
          <cell r="R2069" t="str">
            <v>tabletop games</v>
          </cell>
        </row>
        <row r="2070">
          <cell r="D2070">
            <v>1500</v>
          </cell>
          <cell r="F2070" t="str">
            <v>successful</v>
          </cell>
          <cell r="R2070" t="str">
            <v>indie rock</v>
          </cell>
        </row>
        <row r="2071">
          <cell r="D2071">
            <v>1500</v>
          </cell>
          <cell r="F2071" t="str">
            <v>successful</v>
          </cell>
          <cell r="R2071" t="str">
            <v>plays</v>
          </cell>
        </row>
        <row r="2072">
          <cell r="D2072">
            <v>1500</v>
          </cell>
          <cell r="F2072" t="str">
            <v>successful</v>
          </cell>
          <cell r="R2072" t="str">
            <v>musical</v>
          </cell>
        </row>
        <row r="2073">
          <cell r="D2073">
            <v>600</v>
          </cell>
          <cell r="F2073" t="str">
            <v>successful</v>
          </cell>
          <cell r="R2073" t="str">
            <v>documentary</v>
          </cell>
        </row>
        <row r="2074">
          <cell r="D2074">
            <v>1000</v>
          </cell>
          <cell r="F2074" t="str">
            <v>successful</v>
          </cell>
          <cell r="R2074" t="str">
            <v>plays</v>
          </cell>
        </row>
        <row r="2075">
          <cell r="D2075">
            <v>10000</v>
          </cell>
          <cell r="F2075" t="str">
            <v>failed</v>
          </cell>
          <cell r="R2075" t="str">
            <v>photobooks</v>
          </cell>
        </row>
        <row r="2076">
          <cell r="D2076">
            <v>1000</v>
          </cell>
          <cell r="F2076" t="str">
            <v>successful</v>
          </cell>
          <cell r="R2076" t="str">
            <v>plays</v>
          </cell>
        </row>
        <row r="2077">
          <cell r="D2077">
            <v>50000</v>
          </cell>
          <cell r="F2077" t="str">
            <v>failed</v>
          </cell>
          <cell r="R2077" t="str">
            <v>wearables</v>
          </cell>
        </row>
        <row r="2078">
          <cell r="D2078">
            <v>1500</v>
          </cell>
          <cell r="F2078" t="str">
            <v>successful</v>
          </cell>
          <cell r="R2078" t="str">
            <v>plays</v>
          </cell>
        </row>
        <row r="2079">
          <cell r="D2079">
            <v>7500</v>
          </cell>
          <cell r="F2079" t="str">
            <v>failed</v>
          </cell>
          <cell r="R2079" t="str">
            <v>translations</v>
          </cell>
        </row>
        <row r="2080">
          <cell r="D2080">
            <v>1500</v>
          </cell>
          <cell r="F2080" t="str">
            <v>successful</v>
          </cell>
          <cell r="R2080" t="str">
            <v>plays</v>
          </cell>
        </row>
        <row r="2081">
          <cell r="D2081">
            <v>1500</v>
          </cell>
          <cell r="F2081" t="str">
            <v>successful</v>
          </cell>
          <cell r="R2081" t="str">
            <v>rock</v>
          </cell>
        </row>
        <row r="2082">
          <cell r="D2082">
            <v>1500</v>
          </cell>
          <cell r="F2082" t="str">
            <v>successful</v>
          </cell>
          <cell r="R2082" t="str">
            <v>plays</v>
          </cell>
        </row>
        <row r="2083">
          <cell r="D2083">
            <v>5000</v>
          </cell>
          <cell r="F2083" t="str">
            <v>failed</v>
          </cell>
          <cell r="R2083" t="str">
            <v>jazz</v>
          </cell>
        </row>
        <row r="2084">
          <cell r="D2084">
            <v>1500</v>
          </cell>
          <cell r="F2084" t="str">
            <v>successful</v>
          </cell>
          <cell r="R2084" t="str">
            <v>plays</v>
          </cell>
        </row>
        <row r="2085">
          <cell r="D2085">
            <v>1500</v>
          </cell>
          <cell r="F2085" t="str">
            <v>successful</v>
          </cell>
          <cell r="R2085" t="str">
            <v>indie rock</v>
          </cell>
        </row>
        <row r="2086">
          <cell r="D2086">
            <v>1500</v>
          </cell>
          <cell r="F2086" t="str">
            <v>successful</v>
          </cell>
          <cell r="R2086" t="str">
            <v>documentary</v>
          </cell>
        </row>
        <row r="2087">
          <cell r="D2087">
            <v>1500</v>
          </cell>
          <cell r="F2087" t="str">
            <v>successful</v>
          </cell>
          <cell r="R2087" t="str">
            <v>television</v>
          </cell>
        </row>
        <row r="2088">
          <cell r="D2088">
            <v>1500</v>
          </cell>
          <cell r="F2088" t="str">
            <v>successful</v>
          </cell>
          <cell r="R2088" t="str">
            <v>plays</v>
          </cell>
        </row>
        <row r="2089">
          <cell r="D2089">
            <v>1500</v>
          </cell>
          <cell r="F2089" t="str">
            <v>successful</v>
          </cell>
          <cell r="R2089" t="str">
            <v>plays</v>
          </cell>
        </row>
        <row r="2090">
          <cell r="D2090">
            <v>1300</v>
          </cell>
          <cell r="F2090" t="str">
            <v>successful</v>
          </cell>
          <cell r="R2090" t="str">
            <v>rock</v>
          </cell>
        </row>
        <row r="2091">
          <cell r="D2091">
            <v>10000</v>
          </cell>
          <cell r="F2091" t="str">
            <v>failed</v>
          </cell>
          <cell r="R2091" t="str">
            <v>spaces</v>
          </cell>
        </row>
        <row r="2092">
          <cell r="D2092">
            <v>1200</v>
          </cell>
          <cell r="F2092" t="str">
            <v>successful</v>
          </cell>
          <cell r="R2092" t="str">
            <v>shorts</v>
          </cell>
        </row>
        <row r="2093">
          <cell r="D2093">
            <v>1500</v>
          </cell>
          <cell r="F2093" t="str">
            <v>successful</v>
          </cell>
          <cell r="R2093" t="str">
            <v>plays</v>
          </cell>
        </row>
        <row r="2094">
          <cell r="D2094">
            <v>1200</v>
          </cell>
          <cell r="F2094" t="str">
            <v>successful</v>
          </cell>
          <cell r="R2094" t="str">
            <v>rock</v>
          </cell>
        </row>
        <row r="2095">
          <cell r="D2095">
            <v>1500</v>
          </cell>
          <cell r="F2095" t="str">
            <v>successful</v>
          </cell>
          <cell r="R2095" t="str">
            <v>rock</v>
          </cell>
        </row>
        <row r="2096">
          <cell r="D2096">
            <v>1500</v>
          </cell>
          <cell r="F2096" t="str">
            <v>successful</v>
          </cell>
          <cell r="R2096" t="str">
            <v>rock</v>
          </cell>
        </row>
        <row r="2097">
          <cell r="D2097">
            <v>1500</v>
          </cell>
          <cell r="F2097" t="str">
            <v>successful</v>
          </cell>
          <cell r="R2097" t="str">
            <v>indie rock</v>
          </cell>
        </row>
        <row r="2098">
          <cell r="D2098">
            <v>1500</v>
          </cell>
          <cell r="F2098" t="str">
            <v>successful</v>
          </cell>
          <cell r="R2098" t="str">
            <v>plays</v>
          </cell>
        </row>
        <row r="2099">
          <cell r="D2099">
            <v>10000</v>
          </cell>
          <cell r="F2099" t="str">
            <v>canceled</v>
          </cell>
          <cell r="R2099" t="str">
            <v>musical</v>
          </cell>
        </row>
        <row r="2100">
          <cell r="D2100">
            <v>1500</v>
          </cell>
          <cell r="F2100" t="str">
            <v>successful</v>
          </cell>
          <cell r="R2100" t="str">
            <v>spaces</v>
          </cell>
        </row>
        <row r="2101">
          <cell r="D2101">
            <v>1500</v>
          </cell>
          <cell r="F2101" t="str">
            <v>successful</v>
          </cell>
          <cell r="R2101" t="str">
            <v>plays</v>
          </cell>
        </row>
        <row r="2102">
          <cell r="D2102">
            <v>1500</v>
          </cell>
          <cell r="F2102" t="str">
            <v>successful</v>
          </cell>
          <cell r="R2102" t="str">
            <v>plays</v>
          </cell>
        </row>
        <row r="2103">
          <cell r="D2103">
            <v>1500</v>
          </cell>
          <cell r="F2103" t="str">
            <v>successful</v>
          </cell>
          <cell r="R2103" t="str">
            <v>plays</v>
          </cell>
        </row>
        <row r="2104">
          <cell r="D2104">
            <v>1500</v>
          </cell>
          <cell r="F2104" t="str">
            <v>successful</v>
          </cell>
          <cell r="R2104" t="str">
            <v>musical</v>
          </cell>
        </row>
        <row r="2105">
          <cell r="D2105">
            <v>1450</v>
          </cell>
          <cell r="F2105" t="str">
            <v>successful</v>
          </cell>
          <cell r="R2105" t="str">
            <v>metal</v>
          </cell>
        </row>
        <row r="2106">
          <cell r="D2106">
            <v>1200</v>
          </cell>
          <cell r="F2106" t="str">
            <v>successful</v>
          </cell>
          <cell r="R2106" t="str">
            <v>plays</v>
          </cell>
        </row>
        <row r="2107">
          <cell r="D2107">
            <v>56000</v>
          </cell>
          <cell r="F2107" t="str">
            <v>failed</v>
          </cell>
          <cell r="R2107" t="str">
            <v>video games</v>
          </cell>
        </row>
        <row r="2108">
          <cell r="D2108">
            <v>10000</v>
          </cell>
          <cell r="F2108" t="str">
            <v>failed</v>
          </cell>
          <cell r="R2108" t="str">
            <v>wearables</v>
          </cell>
        </row>
        <row r="2109">
          <cell r="D2109">
            <v>750</v>
          </cell>
          <cell r="F2109" t="str">
            <v>successful</v>
          </cell>
          <cell r="R2109" t="str">
            <v>shorts</v>
          </cell>
        </row>
        <row r="2110">
          <cell r="D2110">
            <v>100000</v>
          </cell>
          <cell r="F2110" t="str">
            <v>failed</v>
          </cell>
          <cell r="R2110" t="str">
            <v>wearables</v>
          </cell>
        </row>
        <row r="2111">
          <cell r="D2111">
            <v>1070</v>
          </cell>
          <cell r="F2111" t="str">
            <v>successful</v>
          </cell>
          <cell r="R2111" t="str">
            <v>space exploration</v>
          </cell>
        </row>
        <row r="2112">
          <cell r="D2112">
            <v>5000</v>
          </cell>
          <cell r="F2112" t="str">
            <v>canceled</v>
          </cell>
          <cell r="R2112" t="str">
            <v>world music</v>
          </cell>
        </row>
        <row r="2113">
          <cell r="D2113">
            <v>3500</v>
          </cell>
          <cell r="F2113" t="str">
            <v>failed</v>
          </cell>
          <cell r="R2113" t="str">
            <v>drama</v>
          </cell>
        </row>
        <row r="2114">
          <cell r="D2114">
            <v>3000</v>
          </cell>
          <cell r="F2114" t="str">
            <v>failed</v>
          </cell>
          <cell r="R2114" t="str">
            <v>plays</v>
          </cell>
        </row>
        <row r="2115">
          <cell r="D2115">
            <v>150000</v>
          </cell>
          <cell r="F2115" t="str">
            <v>canceled</v>
          </cell>
          <cell r="R2115" t="str">
            <v>web</v>
          </cell>
        </row>
        <row r="2116">
          <cell r="D2116">
            <v>1000</v>
          </cell>
          <cell r="F2116" t="str">
            <v>successful</v>
          </cell>
          <cell r="R2116" t="str">
            <v>musical</v>
          </cell>
        </row>
        <row r="2117">
          <cell r="D2117">
            <v>18000</v>
          </cell>
          <cell r="F2117" t="str">
            <v>failed</v>
          </cell>
          <cell r="R2117" t="str">
            <v>mobile games</v>
          </cell>
        </row>
        <row r="2118">
          <cell r="D2118">
            <v>1000</v>
          </cell>
          <cell r="F2118" t="str">
            <v>successful</v>
          </cell>
          <cell r="R2118" t="str">
            <v>documentary</v>
          </cell>
        </row>
        <row r="2119">
          <cell r="D2119">
            <v>1000</v>
          </cell>
          <cell r="F2119" t="str">
            <v>successful</v>
          </cell>
          <cell r="R2119" t="str">
            <v>indie rock</v>
          </cell>
        </row>
        <row r="2120">
          <cell r="D2120">
            <v>10000</v>
          </cell>
          <cell r="F2120" t="str">
            <v>failed</v>
          </cell>
          <cell r="R2120" t="str">
            <v>mobile games</v>
          </cell>
        </row>
        <row r="2121">
          <cell r="D2121">
            <v>1200</v>
          </cell>
          <cell r="F2121" t="str">
            <v>successful</v>
          </cell>
          <cell r="R2121" t="str">
            <v>plays</v>
          </cell>
        </row>
        <row r="2122">
          <cell r="D2122">
            <v>800</v>
          </cell>
          <cell r="F2122" t="str">
            <v>successful</v>
          </cell>
          <cell r="R2122" t="str">
            <v>rock</v>
          </cell>
        </row>
        <row r="2123">
          <cell r="D2123">
            <v>150</v>
          </cell>
          <cell r="F2123" t="str">
            <v>successful</v>
          </cell>
          <cell r="R2123" t="str">
            <v>space exploration</v>
          </cell>
        </row>
        <row r="2124">
          <cell r="D2124">
            <v>900000</v>
          </cell>
          <cell r="F2124" t="str">
            <v>failed</v>
          </cell>
          <cell r="R2124" t="str">
            <v>video games</v>
          </cell>
        </row>
        <row r="2125">
          <cell r="D2125">
            <v>1400</v>
          </cell>
          <cell r="F2125" t="str">
            <v>successful</v>
          </cell>
          <cell r="R2125" t="str">
            <v>documentary</v>
          </cell>
        </row>
        <row r="2126">
          <cell r="D2126">
            <v>33000</v>
          </cell>
          <cell r="F2126" t="str">
            <v>failed</v>
          </cell>
          <cell r="R2126" t="str">
            <v>people</v>
          </cell>
        </row>
        <row r="2127">
          <cell r="D2127">
            <v>5500</v>
          </cell>
          <cell r="F2127" t="str">
            <v>failed</v>
          </cell>
          <cell r="R2127" t="str">
            <v>photobooks</v>
          </cell>
        </row>
        <row r="2128">
          <cell r="D2128">
            <v>3870</v>
          </cell>
          <cell r="F2128" t="str">
            <v>failed</v>
          </cell>
          <cell r="R2128" t="str">
            <v>web</v>
          </cell>
        </row>
        <row r="2129">
          <cell r="D2129">
            <v>900</v>
          </cell>
          <cell r="F2129" t="str">
            <v>successful</v>
          </cell>
          <cell r="R2129" t="str">
            <v>classical music</v>
          </cell>
        </row>
        <row r="2130">
          <cell r="D2130">
            <v>12000</v>
          </cell>
          <cell r="F2130" t="str">
            <v>live</v>
          </cell>
          <cell r="R2130" t="str">
            <v>faith</v>
          </cell>
        </row>
        <row r="2131">
          <cell r="D2131">
            <v>5500</v>
          </cell>
          <cell r="F2131" t="str">
            <v>failed</v>
          </cell>
          <cell r="R2131" t="str">
            <v>children's books</v>
          </cell>
        </row>
        <row r="2132">
          <cell r="D2132">
            <v>5000</v>
          </cell>
          <cell r="F2132" t="str">
            <v>failed</v>
          </cell>
          <cell r="R2132" t="str">
            <v>wearables</v>
          </cell>
        </row>
        <row r="2133">
          <cell r="D2133">
            <v>1200</v>
          </cell>
          <cell r="F2133" t="str">
            <v>successful</v>
          </cell>
          <cell r="R2133" t="str">
            <v>plays</v>
          </cell>
        </row>
        <row r="2134">
          <cell r="D2134">
            <v>3000</v>
          </cell>
          <cell r="F2134" t="str">
            <v>failed</v>
          </cell>
          <cell r="R2134" t="str">
            <v>gadgets</v>
          </cell>
        </row>
        <row r="2135">
          <cell r="D2135">
            <v>3265</v>
          </cell>
          <cell r="F2135" t="str">
            <v>failed</v>
          </cell>
          <cell r="R2135" t="str">
            <v>faith</v>
          </cell>
        </row>
        <row r="2136">
          <cell r="D2136">
            <v>1395</v>
          </cell>
          <cell r="F2136" t="str">
            <v>successful</v>
          </cell>
          <cell r="R2136" t="str">
            <v>plays</v>
          </cell>
        </row>
        <row r="2137">
          <cell r="D2137">
            <v>1300</v>
          </cell>
          <cell r="F2137" t="str">
            <v>successful</v>
          </cell>
          <cell r="R2137" t="str">
            <v>rock</v>
          </cell>
        </row>
        <row r="2138">
          <cell r="D2138">
            <v>750</v>
          </cell>
          <cell r="F2138" t="str">
            <v>successful</v>
          </cell>
          <cell r="R2138" t="str">
            <v>rock</v>
          </cell>
        </row>
        <row r="2139">
          <cell r="D2139">
            <v>27500</v>
          </cell>
          <cell r="F2139" t="str">
            <v>failed</v>
          </cell>
          <cell r="R2139" t="str">
            <v>wearables</v>
          </cell>
        </row>
        <row r="2140">
          <cell r="D2140">
            <v>25000</v>
          </cell>
          <cell r="F2140" t="str">
            <v>canceled</v>
          </cell>
          <cell r="R2140" t="str">
            <v>science fiction</v>
          </cell>
        </row>
        <row r="2141">
          <cell r="D2141">
            <v>11500</v>
          </cell>
          <cell r="F2141" t="str">
            <v>failed</v>
          </cell>
          <cell r="R2141" t="str">
            <v>plays</v>
          </cell>
        </row>
        <row r="2142">
          <cell r="D2142">
            <v>1000</v>
          </cell>
          <cell r="F2142" t="str">
            <v>successful</v>
          </cell>
          <cell r="R2142" t="str">
            <v>plays</v>
          </cell>
        </row>
        <row r="2143">
          <cell r="D2143">
            <v>9500</v>
          </cell>
          <cell r="F2143" t="str">
            <v>failed</v>
          </cell>
          <cell r="R2143" t="str">
            <v>jazz</v>
          </cell>
        </row>
        <row r="2144">
          <cell r="D2144">
            <v>1000</v>
          </cell>
          <cell r="F2144" t="str">
            <v>successful</v>
          </cell>
          <cell r="R2144" t="str">
            <v>pop</v>
          </cell>
        </row>
        <row r="2145">
          <cell r="D2145">
            <v>300</v>
          </cell>
          <cell r="F2145" t="str">
            <v>successful</v>
          </cell>
          <cell r="R2145" t="str">
            <v>spaces</v>
          </cell>
        </row>
        <row r="2146">
          <cell r="D2146">
            <v>1200</v>
          </cell>
          <cell r="F2146" t="str">
            <v>successful</v>
          </cell>
          <cell r="R2146" t="str">
            <v>rock</v>
          </cell>
        </row>
        <row r="2147">
          <cell r="D2147">
            <v>1300</v>
          </cell>
          <cell r="F2147" t="str">
            <v>successful</v>
          </cell>
          <cell r="R2147" t="str">
            <v>shorts</v>
          </cell>
        </row>
        <row r="2148">
          <cell r="D2148">
            <v>150000</v>
          </cell>
          <cell r="F2148" t="str">
            <v>failed</v>
          </cell>
          <cell r="R2148" t="str">
            <v>web</v>
          </cell>
        </row>
        <row r="2149">
          <cell r="D2149">
            <v>1328</v>
          </cell>
          <cell r="F2149" t="str">
            <v>successful</v>
          </cell>
          <cell r="R2149" t="str">
            <v>electronic music</v>
          </cell>
        </row>
        <row r="2150">
          <cell r="D2150">
            <v>800</v>
          </cell>
          <cell r="F2150" t="str">
            <v>successful</v>
          </cell>
          <cell r="R2150" t="str">
            <v>plays</v>
          </cell>
        </row>
        <row r="2151">
          <cell r="D2151">
            <v>1200</v>
          </cell>
          <cell r="F2151" t="str">
            <v>successful</v>
          </cell>
          <cell r="R2151" t="str">
            <v>indie rock</v>
          </cell>
        </row>
        <row r="2152">
          <cell r="D2152">
            <v>5000</v>
          </cell>
          <cell r="F2152" t="str">
            <v>failed</v>
          </cell>
          <cell r="R2152" t="str">
            <v>plays</v>
          </cell>
        </row>
        <row r="2153">
          <cell r="D2153">
            <v>1250</v>
          </cell>
          <cell r="F2153" t="str">
            <v>successful</v>
          </cell>
          <cell r="R2153" t="str">
            <v>classical music</v>
          </cell>
        </row>
        <row r="2154">
          <cell r="D2154">
            <v>1000</v>
          </cell>
          <cell r="F2154" t="str">
            <v>successful</v>
          </cell>
          <cell r="R2154" t="str">
            <v>indie rock</v>
          </cell>
        </row>
        <row r="2155">
          <cell r="D2155">
            <v>800</v>
          </cell>
          <cell r="F2155" t="str">
            <v>successful</v>
          </cell>
          <cell r="R2155" t="str">
            <v>plays</v>
          </cell>
        </row>
        <row r="2156">
          <cell r="D2156">
            <v>2000</v>
          </cell>
          <cell r="F2156" t="str">
            <v>failed</v>
          </cell>
          <cell r="R2156" t="str">
            <v>jazz</v>
          </cell>
        </row>
        <row r="2157">
          <cell r="D2157">
            <v>1000</v>
          </cell>
          <cell r="F2157" t="str">
            <v>successful</v>
          </cell>
          <cell r="R2157" t="str">
            <v>indie rock</v>
          </cell>
        </row>
        <row r="2158">
          <cell r="D2158">
            <v>50</v>
          </cell>
          <cell r="F2158" t="str">
            <v>successful</v>
          </cell>
          <cell r="R2158" t="str">
            <v>shorts</v>
          </cell>
        </row>
        <row r="2159">
          <cell r="D2159">
            <v>1000</v>
          </cell>
          <cell r="F2159" t="str">
            <v>successful</v>
          </cell>
          <cell r="R2159" t="str">
            <v>indie rock</v>
          </cell>
        </row>
        <row r="2160">
          <cell r="D2160">
            <v>3250</v>
          </cell>
          <cell r="F2160" t="str">
            <v>failed</v>
          </cell>
          <cell r="R2160" t="str">
            <v>food trucks</v>
          </cell>
        </row>
        <row r="2161">
          <cell r="D2161">
            <v>1100</v>
          </cell>
          <cell r="F2161" t="str">
            <v>successful</v>
          </cell>
          <cell r="R2161" t="str">
            <v>metal</v>
          </cell>
        </row>
        <row r="2162">
          <cell r="D2162">
            <v>1000</v>
          </cell>
          <cell r="F2162" t="str">
            <v>successful</v>
          </cell>
          <cell r="R2162" t="str">
            <v>nonfiction</v>
          </cell>
        </row>
        <row r="2163">
          <cell r="D2163">
            <v>15000</v>
          </cell>
          <cell r="F2163" t="str">
            <v>failed</v>
          </cell>
          <cell r="R2163" t="str">
            <v>plays</v>
          </cell>
        </row>
        <row r="2164">
          <cell r="D2164">
            <v>49000</v>
          </cell>
          <cell r="F2164" t="str">
            <v>canceled</v>
          </cell>
          <cell r="R2164" t="str">
            <v>space exploration</v>
          </cell>
        </row>
        <row r="2165">
          <cell r="D2165">
            <v>15000</v>
          </cell>
          <cell r="F2165" t="str">
            <v>canceled</v>
          </cell>
          <cell r="R2165" t="str">
            <v>wearables</v>
          </cell>
        </row>
        <row r="2166">
          <cell r="D2166">
            <v>1200</v>
          </cell>
          <cell r="F2166" t="str">
            <v>successful</v>
          </cell>
          <cell r="R2166" t="str">
            <v>photobooks</v>
          </cell>
        </row>
        <row r="2167">
          <cell r="D2167">
            <v>1150</v>
          </cell>
          <cell r="F2167" t="str">
            <v>successful</v>
          </cell>
          <cell r="R2167" t="str">
            <v>plays</v>
          </cell>
        </row>
        <row r="2168">
          <cell r="D2168">
            <v>1000</v>
          </cell>
          <cell r="F2168" t="str">
            <v>successful</v>
          </cell>
          <cell r="R2168" t="str">
            <v>plays</v>
          </cell>
        </row>
        <row r="2169">
          <cell r="D2169">
            <v>1250</v>
          </cell>
          <cell r="F2169" t="str">
            <v>successful</v>
          </cell>
          <cell r="R2169" t="str">
            <v>musical</v>
          </cell>
        </row>
        <row r="2170">
          <cell r="D2170">
            <v>1000</v>
          </cell>
          <cell r="F2170" t="str">
            <v>successful</v>
          </cell>
          <cell r="R2170" t="str">
            <v>musical</v>
          </cell>
        </row>
        <row r="2171">
          <cell r="D2171">
            <v>7900</v>
          </cell>
          <cell r="F2171" t="str">
            <v>canceled</v>
          </cell>
          <cell r="R2171" t="str">
            <v>spaces</v>
          </cell>
        </row>
        <row r="2172">
          <cell r="D2172">
            <v>1100</v>
          </cell>
          <cell r="F2172" t="str">
            <v>successful</v>
          </cell>
          <cell r="R2172" t="str">
            <v>pop</v>
          </cell>
        </row>
        <row r="2173">
          <cell r="D2173">
            <v>1250</v>
          </cell>
          <cell r="F2173" t="str">
            <v>successful</v>
          </cell>
          <cell r="R2173" t="str">
            <v>plays</v>
          </cell>
        </row>
        <row r="2174">
          <cell r="D2174">
            <v>3000</v>
          </cell>
          <cell r="F2174" t="str">
            <v>failed</v>
          </cell>
          <cell r="R2174" t="str">
            <v>plays</v>
          </cell>
        </row>
        <row r="2175">
          <cell r="D2175">
            <v>1000</v>
          </cell>
          <cell r="F2175" t="str">
            <v>successful</v>
          </cell>
          <cell r="R2175" t="str">
            <v>plays</v>
          </cell>
        </row>
        <row r="2176">
          <cell r="D2176">
            <v>20000</v>
          </cell>
          <cell r="F2176" t="str">
            <v>failed</v>
          </cell>
          <cell r="R2176" t="str">
            <v>wearables</v>
          </cell>
        </row>
        <row r="2177">
          <cell r="D2177">
            <v>90000</v>
          </cell>
          <cell r="F2177" t="str">
            <v>failed</v>
          </cell>
          <cell r="R2177" t="str">
            <v>plays</v>
          </cell>
        </row>
        <row r="2178">
          <cell r="D2178">
            <v>2000</v>
          </cell>
          <cell r="F2178" t="str">
            <v>failed</v>
          </cell>
          <cell r="R2178" t="str">
            <v>faith</v>
          </cell>
        </row>
        <row r="2179">
          <cell r="D2179">
            <v>1300</v>
          </cell>
          <cell r="F2179" t="str">
            <v>successful</v>
          </cell>
          <cell r="R2179" t="str">
            <v>rock</v>
          </cell>
        </row>
        <row r="2180">
          <cell r="D2180">
            <v>8000</v>
          </cell>
          <cell r="F2180" t="str">
            <v>failed</v>
          </cell>
          <cell r="R2180" t="str">
            <v>drama</v>
          </cell>
        </row>
        <row r="2181">
          <cell r="D2181">
            <v>1250</v>
          </cell>
          <cell r="F2181" t="str">
            <v>successful</v>
          </cell>
          <cell r="R2181" t="str">
            <v>plays</v>
          </cell>
        </row>
        <row r="2182">
          <cell r="D2182">
            <v>20000</v>
          </cell>
          <cell r="F2182" t="str">
            <v>failed</v>
          </cell>
          <cell r="R2182" t="str">
            <v>drama</v>
          </cell>
        </row>
        <row r="2183">
          <cell r="D2183">
            <v>15000</v>
          </cell>
          <cell r="F2183" t="str">
            <v>failed</v>
          </cell>
          <cell r="R2183" t="str">
            <v>spaces</v>
          </cell>
        </row>
        <row r="2184">
          <cell r="D2184">
            <v>1050</v>
          </cell>
          <cell r="F2184" t="str">
            <v>successful</v>
          </cell>
          <cell r="R2184" t="str">
            <v>plays</v>
          </cell>
        </row>
        <row r="2185">
          <cell r="D2185">
            <v>12000</v>
          </cell>
          <cell r="F2185" t="str">
            <v>canceled</v>
          </cell>
          <cell r="R2185" t="str">
            <v>science fiction</v>
          </cell>
        </row>
        <row r="2186">
          <cell r="D2186">
            <v>900</v>
          </cell>
          <cell r="F2186" t="str">
            <v>successful</v>
          </cell>
          <cell r="R2186" t="str">
            <v>spaces</v>
          </cell>
        </row>
        <row r="2187">
          <cell r="D2187">
            <v>3152</v>
          </cell>
          <cell r="F2187" t="str">
            <v>failed</v>
          </cell>
          <cell r="R2187" t="str">
            <v>jazz</v>
          </cell>
        </row>
        <row r="2188">
          <cell r="D2188">
            <v>750</v>
          </cell>
          <cell r="F2188" t="str">
            <v>successful</v>
          </cell>
          <cell r="R2188" t="str">
            <v>indie rock</v>
          </cell>
        </row>
        <row r="2189">
          <cell r="D2189">
            <v>1000</v>
          </cell>
          <cell r="F2189" t="str">
            <v>successful</v>
          </cell>
          <cell r="R2189" t="str">
            <v>documentary</v>
          </cell>
        </row>
        <row r="2190">
          <cell r="D2190">
            <v>1000</v>
          </cell>
          <cell r="F2190" t="str">
            <v>successful</v>
          </cell>
          <cell r="R2190" t="str">
            <v>musical</v>
          </cell>
        </row>
        <row r="2191">
          <cell r="D2191">
            <v>1000</v>
          </cell>
          <cell r="F2191" t="str">
            <v>successful</v>
          </cell>
          <cell r="R2191" t="str">
            <v>plays</v>
          </cell>
        </row>
        <row r="2192">
          <cell r="D2192">
            <v>3500</v>
          </cell>
          <cell r="F2192" t="str">
            <v>failed</v>
          </cell>
          <cell r="R2192" t="str">
            <v>musical</v>
          </cell>
        </row>
        <row r="2193">
          <cell r="D2193">
            <v>1000</v>
          </cell>
          <cell r="F2193" t="str">
            <v>successful</v>
          </cell>
          <cell r="R2193" t="str">
            <v>plays</v>
          </cell>
        </row>
        <row r="2194">
          <cell r="D2194">
            <v>1000</v>
          </cell>
          <cell r="F2194" t="str">
            <v>successful</v>
          </cell>
          <cell r="R2194" t="str">
            <v>rock</v>
          </cell>
        </row>
        <row r="2195">
          <cell r="D2195">
            <v>600</v>
          </cell>
          <cell r="F2195" t="str">
            <v>successful</v>
          </cell>
          <cell r="R2195" t="str">
            <v>small batch</v>
          </cell>
        </row>
        <row r="2196">
          <cell r="D2196">
            <v>1000</v>
          </cell>
          <cell r="F2196" t="str">
            <v>successful</v>
          </cell>
          <cell r="R2196" t="str">
            <v>spaces</v>
          </cell>
        </row>
        <row r="2197">
          <cell r="D2197">
            <v>1000</v>
          </cell>
          <cell r="F2197" t="str">
            <v>successful</v>
          </cell>
          <cell r="R2197" t="str">
            <v>indie rock</v>
          </cell>
        </row>
        <row r="2198">
          <cell r="D2198">
            <v>700</v>
          </cell>
          <cell r="F2198" t="str">
            <v>successful</v>
          </cell>
          <cell r="R2198" t="str">
            <v>indie rock</v>
          </cell>
        </row>
        <row r="2199">
          <cell r="D2199">
            <v>1200</v>
          </cell>
          <cell r="F2199" t="str">
            <v>successful</v>
          </cell>
          <cell r="R2199" t="str">
            <v>plays</v>
          </cell>
        </row>
        <row r="2200">
          <cell r="D2200">
            <v>1000</v>
          </cell>
          <cell r="F2200" t="str">
            <v>successful</v>
          </cell>
          <cell r="R2200" t="str">
            <v>plays</v>
          </cell>
        </row>
        <row r="2201">
          <cell r="D2201">
            <v>1000</v>
          </cell>
          <cell r="F2201" t="str">
            <v>successful</v>
          </cell>
          <cell r="R2201" t="str">
            <v>plays</v>
          </cell>
        </row>
        <row r="2202">
          <cell r="D2202">
            <v>1200</v>
          </cell>
          <cell r="F2202" t="str">
            <v>successful</v>
          </cell>
          <cell r="R2202" t="str">
            <v>plays</v>
          </cell>
        </row>
        <row r="2203">
          <cell r="D2203">
            <v>1100</v>
          </cell>
          <cell r="F2203" t="str">
            <v>successful</v>
          </cell>
          <cell r="R2203" t="str">
            <v>indie rock</v>
          </cell>
        </row>
        <row r="2204">
          <cell r="D2204">
            <v>55000</v>
          </cell>
          <cell r="F2204" t="str">
            <v>failed</v>
          </cell>
          <cell r="R2204" t="str">
            <v>animation</v>
          </cell>
        </row>
        <row r="2205">
          <cell r="D2205">
            <v>1250</v>
          </cell>
          <cell r="F2205" t="str">
            <v>successful</v>
          </cell>
          <cell r="R2205" t="str">
            <v>plays</v>
          </cell>
        </row>
        <row r="2206">
          <cell r="D2206">
            <v>1200</v>
          </cell>
          <cell r="F2206" t="str">
            <v>successful</v>
          </cell>
          <cell r="R2206" t="str">
            <v>plays</v>
          </cell>
        </row>
        <row r="2207">
          <cell r="D2207">
            <v>800</v>
          </cell>
          <cell r="F2207" t="str">
            <v>successful</v>
          </cell>
          <cell r="R2207" t="str">
            <v>plays</v>
          </cell>
        </row>
        <row r="2208">
          <cell r="D2208">
            <v>10000</v>
          </cell>
          <cell r="F2208" t="str">
            <v>canceled</v>
          </cell>
          <cell r="R2208" t="str">
            <v>web</v>
          </cell>
        </row>
        <row r="2209">
          <cell r="D2209">
            <v>1200</v>
          </cell>
          <cell r="F2209" t="str">
            <v>successful</v>
          </cell>
          <cell r="R2209" t="str">
            <v>plays</v>
          </cell>
        </row>
        <row r="2210">
          <cell r="D2210">
            <v>25000</v>
          </cell>
          <cell r="F2210" t="str">
            <v>canceled</v>
          </cell>
          <cell r="R2210" t="str">
            <v>musical</v>
          </cell>
        </row>
        <row r="2211">
          <cell r="D2211">
            <v>850</v>
          </cell>
          <cell r="F2211" t="str">
            <v>successful</v>
          </cell>
          <cell r="R2211" t="str">
            <v>television</v>
          </cell>
        </row>
        <row r="2212">
          <cell r="D2212">
            <v>30000</v>
          </cell>
          <cell r="F2212" t="str">
            <v>failed</v>
          </cell>
          <cell r="R2212" t="str">
            <v>plays</v>
          </cell>
        </row>
        <row r="2213">
          <cell r="D2213">
            <v>1200</v>
          </cell>
          <cell r="F2213" t="str">
            <v>successful</v>
          </cell>
          <cell r="R2213" t="str">
            <v>indie rock</v>
          </cell>
        </row>
        <row r="2214">
          <cell r="D2214">
            <v>700</v>
          </cell>
          <cell r="F2214" t="str">
            <v>successful</v>
          </cell>
          <cell r="R2214" t="str">
            <v>plays</v>
          </cell>
        </row>
        <row r="2215">
          <cell r="D2215">
            <v>250000</v>
          </cell>
          <cell r="F2215" t="str">
            <v>failed</v>
          </cell>
          <cell r="R2215" t="str">
            <v>food trucks</v>
          </cell>
        </row>
        <row r="2216">
          <cell r="D2216">
            <v>750</v>
          </cell>
          <cell r="F2216" t="str">
            <v>successful</v>
          </cell>
          <cell r="R2216" t="str">
            <v>plays</v>
          </cell>
        </row>
        <row r="2217">
          <cell r="D2217">
            <v>1000</v>
          </cell>
          <cell r="F2217" t="str">
            <v>successful</v>
          </cell>
          <cell r="R2217" t="str">
            <v>plays</v>
          </cell>
        </row>
        <row r="2218">
          <cell r="D2218">
            <v>675</v>
          </cell>
          <cell r="F2218" t="str">
            <v>successful</v>
          </cell>
          <cell r="R2218" t="str">
            <v>plays</v>
          </cell>
        </row>
        <row r="2219">
          <cell r="D2219">
            <v>50000</v>
          </cell>
          <cell r="F2219" t="str">
            <v>failed</v>
          </cell>
          <cell r="R2219" t="str">
            <v>food trucks</v>
          </cell>
        </row>
        <row r="2220">
          <cell r="D2220">
            <v>25000</v>
          </cell>
          <cell r="F2220" t="str">
            <v>failed</v>
          </cell>
          <cell r="R2220" t="str">
            <v>mobile games</v>
          </cell>
        </row>
        <row r="2221">
          <cell r="D2221">
            <v>978</v>
          </cell>
          <cell r="F2221" t="str">
            <v>successful</v>
          </cell>
          <cell r="R2221" t="str">
            <v>plays</v>
          </cell>
        </row>
        <row r="2222">
          <cell r="D2222">
            <v>1200</v>
          </cell>
          <cell r="F2222" t="str">
            <v>successful</v>
          </cell>
          <cell r="R2222" t="str">
            <v>rock</v>
          </cell>
        </row>
        <row r="2223">
          <cell r="D2223">
            <v>1000</v>
          </cell>
          <cell r="F2223" t="str">
            <v>successful</v>
          </cell>
          <cell r="R2223" t="str">
            <v>documentary</v>
          </cell>
        </row>
        <row r="2224">
          <cell r="D2224">
            <v>5000</v>
          </cell>
          <cell r="F2224" t="str">
            <v>failed</v>
          </cell>
          <cell r="R2224" t="str">
            <v>jazz</v>
          </cell>
        </row>
        <row r="2225">
          <cell r="D2225">
            <v>1200</v>
          </cell>
          <cell r="F2225" t="str">
            <v>successful</v>
          </cell>
          <cell r="R2225" t="str">
            <v>metal</v>
          </cell>
        </row>
        <row r="2226">
          <cell r="D2226">
            <v>1200</v>
          </cell>
          <cell r="F2226" t="str">
            <v>successful</v>
          </cell>
          <cell r="R2226" t="str">
            <v>pop</v>
          </cell>
        </row>
        <row r="2227">
          <cell r="D2227">
            <v>1200</v>
          </cell>
          <cell r="F2227" t="str">
            <v>successful</v>
          </cell>
          <cell r="R2227" t="str">
            <v>plays</v>
          </cell>
        </row>
        <row r="2228">
          <cell r="D2228">
            <v>1000</v>
          </cell>
          <cell r="F2228" t="str">
            <v>successful</v>
          </cell>
          <cell r="R2228" t="str">
            <v>plays</v>
          </cell>
        </row>
        <row r="2229">
          <cell r="D2229">
            <v>900</v>
          </cell>
          <cell r="F2229" t="str">
            <v>successful</v>
          </cell>
          <cell r="R2229" t="str">
            <v>indie rock</v>
          </cell>
        </row>
        <row r="2230">
          <cell r="D2230">
            <v>850</v>
          </cell>
          <cell r="F2230" t="str">
            <v>successful</v>
          </cell>
          <cell r="R2230" t="str">
            <v>plays</v>
          </cell>
        </row>
        <row r="2231">
          <cell r="D2231">
            <v>700</v>
          </cell>
          <cell r="F2231" t="str">
            <v>successful</v>
          </cell>
          <cell r="R2231" t="str">
            <v>plays</v>
          </cell>
        </row>
        <row r="2232">
          <cell r="D2232">
            <v>1000</v>
          </cell>
          <cell r="F2232" t="str">
            <v>successful</v>
          </cell>
          <cell r="R2232" t="str">
            <v>plays</v>
          </cell>
        </row>
        <row r="2233">
          <cell r="D2233">
            <v>500</v>
          </cell>
          <cell r="F2233" t="str">
            <v>successful</v>
          </cell>
          <cell r="R2233" t="str">
            <v>plays</v>
          </cell>
        </row>
        <row r="2234">
          <cell r="D2234">
            <v>4000</v>
          </cell>
          <cell r="F2234" t="str">
            <v>failed</v>
          </cell>
          <cell r="R2234" t="str">
            <v>spaces</v>
          </cell>
        </row>
        <row r="2235">
          <cell r="D2235">
            <v>1100</v>
          </cell>
          <cell r="F2235" t="str">
            <v>successful</v>
          </cell>
          <cell r="R2235" t="str">
            <v>plays</v>
          </cell>
        </row>
        <row r="2236">
          <cell r="D2236">
            <v>1000</v>
          </cell>
          <cell r="F2236" t="str">
            <v>successful</v>
          </cell>
          <cell r="R2236" t="str">
            <v>indie rock</v>
          </cell>
        </row>
        <row r="2237">
          <cell r="D2237">
            <v>100000</v>
          </cell>
          <cell r="F2237" t="str">
            <v>failed</v>
          </cell>
          <cell r="R2237" t="str">
            <v>spaces</v>
          </cell>
        </row>
        <row r="2238">
          <cell r="D2238">
            <v>1000</v>
          </cell>
          <cell r="F2238" t="str">
            <v>successful</v>
          </cell>
          <cell r="R2238" t="str">
            <v>rock</v>
          </cell>
        </row>
        <row r="2239">
          <cell r="D2239">
            <v>1000</v>
          </cell>
          <cell r="F2239" t="str">
            <v>successful</v>
          </cell>
          <cell r="R2239" t="str">
            <v>pop</v>
          </cell>
        </row>
        <row r="2240">
          <cell r="D2240">
            <v>900</v>
          </cell>
          <cell r="F2240" t="str">
            <v>successful</v>
          </cell>
          <cell r="R2240" t="str">
            <v>plays</v>
          </cell>
        </row>
        <row r="2241">
          <cell r="D2241">
            <v>15000</v>
          </cell>
          <cell r="F2241" t="str">
            <v>failed</v>
          </cell>
          <cell r="R2241" t="str">
            <v>video games</v>
          </cell>
        </row>
        <row r="2242">
          <cell r="D2242">
            <v>3000</v>
          </cell>
          <cell r="F2242" t="str">
            <v>failed</v>
          </cell>
          <cell r="R2242" t="str">
            <v>food trucks</v>
          </cell>
        </row>
        <row r="2243">
          <cell r="D2243">
            <v>1000</v>
          </cell>
          <cell r="F2243" t="str">
            <v>successful</v>
          </cell>
          <cell r="R2243" t="str">
            <v>plays</v>
          </cell>
        </row>
        <row r="2244">
          <cell r="D2244">
            <v>100</v>
          </cell>
          <cell r="F2244" t="str">
            <v>successful</v>
          </cell>
          <cell r="R2244" t="str">
            <v>tabletop games</v>
          </cell>
        </row>
        <row r="2245">
          <cell r="D2245">
            <v>50000</v>
          </cell>
          <cell r="F2245" t="str">
            <v>failed</v>
          </cell>
          <cell r="R2245" t="str">
            <v>wearables</v>
          </cell>
        </row>
        <row r="2246">
          <cell r="D2246">
            <v>7000</v>
          </cell>
          <cell r="F2246" t="str">
            <v>failed</v>
          </cell>
          <cell r="R2246" t="str">
            <v>plays</v>
          </cell>
        </row>
        <row r="2247">
          <cell r="D2247">
            <v>30000</v>
          </cell>
          <cell r="F2247" t="str">
            <v>failed</v>
          </cell>
          <cell r="R2247" t="str">
            <v>food trucks</v>
          </cell>
        </row>
        <row r="2248">
          <cell r="D2248">
            <v>1000</v>
          </cell>
          <cell r="F2248" t="str">
            <v>successful</v>
          </cell>
          <cell r="R2248" t="str">
            <v>plays</v>
          </cell>
        </row>
        <row r="2249">
          <cell r="D2249">
            <v>1000</v>
          </cell>
          <cell r="F2249" t="str">
            <v>successful</v>
          </cell>
          <cell r="R2249" t="str">
            <v>musical</v>
          </cell>
        </row>
        <row r="2250">
          <cell r="D2250">
            <v>2500</v>
          </cell>
          <cell r="F2250" t="str">
            <v>failed</v>
          </cell>
          <cell r="R2250" t="str">
            <v>photobooks</v>
          </cell>
        </row>
        <row r="2251">
          <cell r="D2251">
            <v>1000</v>
          </cell>
          <cell r="F2251" t="str">
            <v>successful</v>
          </cell>
          <cell r="R2251" t="str">
            <v>photobooks</v>
          </cell>
        </row>
        <row r="2252">
          <cell r="D2252">
            <v>19000</v>
          </cell>
          <cell r="F2252" t="str">
            <v>live</v>
          </cell>
          <cell r="R2252" t="str">
            <v>spaces</v>
          </cell>
        </row>
        <row r="2253">
          <cell r="D2253">
            <v>10000</v>
          </cell>
          <cell r="F2253" t="str">
            <v>failed</v>
          </cell>
          <cell r="R2253" t="str">
            <v>musical</v>
          </cell>
        </row>
        <row r="2254">
          <cell r="D2254">
            <v>1000</v>
          </cell>
          <cell r="F2254" t="str">
            <v>successful</v>
          </cell>
          <cell r="R2254" t="str">
            <v>indie rock</v>
          </cell>
        </row>
        <row r="2255">
          <cell r="D2255">
            <v>1000</v>
          </cell>
          <cell r="F2255" t="str">
            <v>successful</v>
          </cell>
          <cell r="R2255" t="str">
            <v>plays</v>
          </cell>
        </row>
        <row r="2256">
          <cell r="D2256">
            <v>3000</v>
          </cell>
          <cell r="F2256" t="str">
            <v>failed</v>
          </cell>
          <cell r="R2256" t="str">
            <v>plays</v>
          </cell>
        </row>
        <row r="2257">
          <cell r="D2257">
            <v>960</v>
          </cell>
          <cell r="F2257" t="str">
            <v>successful</v>
          </cell>
          <cell r="R2257" t="str">
            <v>plays</v>
          </cell>
        </row>
        <row r="2258">
          <cell r="D2258">
            <v>750</v>
          </cell>
          <cell r="F2258" t="str">
            <v>successful</v>
          </cell>
          <cell r="R2258" t="str">
            <v>electronic music</v>
          </cell>
        </row>
        <row r="2259">
          <cell r="D2259">
            <v>10000</v>
          </cell>
          <cell r="F2259" t="str">
            <v>canceled</v>
          </cell>
          <cell r="R2259" t="str">
            <v>wearables</v>
          </cell>
        </row>
        <row r="2260">
          <cell r="D2260">
            <v>100000</v>
          </cell>
          <cell r="F2260" t="str">
            <v>canceled</v>
          </cell>
          <cell r="R2260" t="str">
            <v>wearables</v>
          </cell>
        </row>
        <row r="2261">
          <cell r="D2261">
            <v>1100</v>
          </cell>
          <cell r="F2261" t="str">
            <v>successful</v>
          </cell>
          <cell r="R2261" t="str">
            <v>electronic music</v>
          </cell>
        </row>
        <row r="2262">
          <cell r="D2262">
            <v>1000</v>
          </cell>
          <cell r="F2262" t="str">
            <v>successful</v>
          </cell>
          <cell r="R2262" t="str">
            <v>rock</v>
          </cell>
        </row>
        <row r="2263">
          <cell r="D2263">
            <v>1000</v>
          </cell>
          <cell r="F2263" t="str">
            <v>successful</v>
          </cell>
          <cell r="R2263" t="str">
            <v>plays</v>
          </cell>
        </row>
        <row r="2264">
          <cell r="D2264">
            <v>5000</v>
          </cell>
          <cell r="F2264" t="str">
            <v>failed</v>
          </cell>
          <cell r="R2264" t="str">
            <v>food trucks</v>
          </cell>
        </row>
        <row r="2265">
          <cell r="D2265">
            <v>3000</v>
          </cell>
          <cell r="F2265" t="str">
            <v>failed</v>
          </cell>
          <cell r="R2265" t="str">
            <v>plays</v>
          </cell>
        </row>
        <row r="2266">
          <cell r="D2266">
            <v>1100</v>
          </cell>
          <cell r="F2266" t="str">
            <v>successful</v>
          </cell>
          <cell r="R2266" t="str">
            <v>plays</v>
          </cell>
        </row>
        <row r="2267">
          <cell r="D2267">
            <v>600</v>
          </cell>
          <cell r="F2267" t="str">
            <v>successful</v>
          </cell>
          <cell r="R2267" t="str">
            <v>indie rock</v>
          </cell>
        </row>
        <row r="2268">
          <cell r="D2268">
            <v>1000</v>
          </cell>
          <cell r="F2268" t="str">
            <v>successful</v>
          </cell>
          <cell r="R2268" t="str">
            <v>plays</v>
          </cell>
        </row>
        <row r="2269">
          <cell r="D2269">
            <v>1000</v>
          </cell>
          <cell r="F2269" t="str">
            <v>successful</v>
          </cell>
          <cell r="R2269" t="str">
            <v>plays</v>
          </cell>
        </row>
        <row r="2270">
          <cell r="D2270">
            <v>1050</v>
          </cell>
          <cell r="F2270" t="str">
            <v>successful</v>
          </cell>
          <cell r="R2270" t="str">
            <v>plays</v>
          </cell>
        </row>
        <row r="2271">
          <cell r="D2271">
            <v>500</v>
          </cell>
          <cell r="F2271" t="str">
            <v>successful</v>
          </cell>
          <cell r="R2271" t="str">
            <v>plays</v>
          </cell>
        </row>
        <row r="2272">
          <cell r="D2272">
            <v>650</v>
          </cell>
          <cell r="F2272" t="str">
            <v>successful</v>
          </cell>
          <cell r="R2272" t="str">
            <v>indie rock</v>
          </cell>
        </row>
        <row r="2273">
          <cell r="D2273">
            <v>1000</v>
          </cell>
          <cell r="F2273" t="str">
            <v>successful</v>
          </cell>
          <cell r="R2273" t="str">
            <v>plays</v>
          </cell>
        </row>
        <row r="2274">
          <cell r="D2274">
            <v>29000</v>
          </cell>
          <cell r="F2274" t="str">
            <v>failed</v>
          </cell>
          <cell r="R2274" t="str">
            <v>wearables</v>
          </cell>
        </row>
        <row r="2275">
          <cell r="D2275">
            <v>1000</v>
          </cell>
          <cell r="F2275" t="str">
            <v>successful</v>
          </cell>
          <cell r="R2275" t="str">
            <v>shorts</v>
          </cell>
        </row>
        <row r="2276">
          <cell r="D2276">
            <v>500</v>
          </cell>
          <cell r="F2276" t="str">
            <v>successful</v>
          </cell>
          <cell r="R2276" t="str">
            <v>plays</v>
          </cell>
        </row>
        <row r="2277">
          <cell r="D2277">
            <v>7000</v>
          </cell>
          <cell r="F2277" t="str">
            <v>failed</v>
          </cell>
          <cell r="R2277" t="str">
            <v>plays</v>
          </cell>
        </row>
        <row r="2278">
          <cell r="D2278">
            <v>7500</v>
          </cell>
          <cell r="F2278" t="str">
            <v>canceled</v>
          </cell>
          <cell r="R2278" t="str">
            <v>web</v>
          </cell>
        </row>
        <row r="2279">
          <cell r="D2279">
            <v>1000</v>
          </cell>
          <cell r="F2279" t="str">
            <v>successful</v>
          </cell>
          <cell r="R2279" t="str">
            <v>plays</v>
          </cell>
        </row>
        <row r="2280">
          <cell r="D2280">
            <v>8000000</v>
          </cell>
          <cell r="F2280" t="str">
            <v>failed</v>
          </cell>
          <cell r="R2280" t="str">
            <v>makerspaces</v>
          </cell>
        </row>
        <row r="2281">
          <cell r="D2281">
            <v>1100</v>
          </cell>
          <cell r="F2281" t="str">
            <v>successful</v>
          </cell>
          <cell r="R2281" t="str">
            <v>musical</v>
          </cell>
        </row>
        <row r="2282">
          <cell r="D2282">
            <v>1000</v>
          </cell>
          <cell r="F2282" t="str">
            <v>successful</v>
          </cell>
          <cell r="R2282" t="str">
            <v>classical music</v>
          </cell>
        </row>
        <row r="2283">
          <cell r="D2283">
            <v>5000</v>
          </cell>
          <cell r="F2283" t="str">
            <v>failed</v>
          </cell>
          <cell r="R2283" t="str">
            <v>plays</v>
          </cell>
        </row>
        <row r="2284">
          <cell r="D2284">
            <v>50000</v>
          </cell>
          <cell r="F2284" t="str">
            <v>canceled</v>
          </cell>
          <cell r="R2284" t="str">
            <v>spaces</v>
          </cell>
        </row>
        <row r="2285">
          <cell r="D2285">
            <v>1000</v>
          </cell>
          <cell r="F2285" t="str">
            <v>successful</v>
          </cell>
          <cell r="R2285" t="str">
            <v>nonfiction</v>
          </cell>
        </row>
        <row r="2286">
          <cell r="D2286">
            <v>500</v>
          </cell>
          <cell r="F2286" t="str">
            <v>successful</v>
          </cell>
          <cell r="R2286" t="str">
            <v>plays</v>
          </cell>
        </row>
        <row r="2287">
          <cell r="D2287">
            <v>1000</v>
          </cell>
          <cell r="F2287" t="str">
            <v>successful</v>
          </cell>
          <cell r="R2287" t="str">
            <v>plays</v>
          </cell>
        </row>
        <row r="2288">
          <cell r="D2288">
            <v>1000</v>
          </cell>
          <cell r="F2288" t="str">
            <v>successful</v>
          </cell>
          <cell r="R2288" t="str">
            <v>plays</v>
          </cell>
        </row>
        <row r="2289">
          <cell r="D2289">
            <v>1000</v>
          </cell>
          <cell r="F2289" t="str">
            <v>successful</v>
          </cell>
          <cell r="R2289" t="str">
            <v>plays</v>
          </cell>
        </row>
        <row r="2290">
          <cell r="D2290">
            <v>650</v>
          </cell>
          <cell r="F2290" t="str">
            <v>successful</v>
          </cell>
          <cell r="R2290" t="str">
            <v>rock</v>
          </cell>
        </row>
        <row r="2291">
          <cell r="D2291">
            <v>40000</v>
          </cell>
          <cell r="F2291" t="str">
            <v>failed</v>
          </cell>
          <cell r="R2291" t="str">
            <v>photobooks</v>
          </cell>
        </row>
        <row r="2292">
          <cell r="D2292">
            <v>1000</v>
          </cell>
          <cell r="F2292" t="str">
            <v>successful</v>
          </cell>
          <cell r="R2292" t="str">
            <v>pop</v>
          </cell>
        </row>
        <row r="2293">
          <cell r="D2293">
            <v>600</v>
          </cell>
          <cell r="F2293" t="str">
            <v>successful</v>
          </cell>
          <cell r="R2293" t="str">
            <v>spaces</v>
          </cell>
        </row>
        <row r="2294">
          <cell r="D2294">
            <v>1000</v>
          </cell>
          <cell r="F2294" t="str">
            <v>successful</v>
          </cell>
          <cell r="R2294" t="str">
            <v>plays</v>
          </cell>
        </row>
        <row r="2295">
          <cell r="D2295">
            <v>500</v>
          </cell>
          <cell r="F2295" t="str">
            <v>successful</v>
          </cell>
          <cell r="R2295" t="str">
            <v>plays</v>
          </cell>
        </row>
        <row r="2296">
          <cell r="D2296">
            <v>25000</v>
          </cell>
          <cell r="F2296" t="str">
            <v>failed</v>
          </cell>
          <cell r="R2296" t="str">
            <v>spaces</v>
          </cell>
        </row>
        <row r="2297">
          <cell r="D2297">
            <v>480</v>
          </cell>
          <cell r="F2297" t="str">
            <v>successful</v>
          </cell>
          <cell r="R2297" t="str">
            <v>tabletop games</v>
          </cell>
        </row>
        <row r="2298">
          <cell r="D2298">
            <v>1000</v>
          </cell>
          <cell r="F2298" t="str">
            <v>successful</v>
          </cell>
          <cell r="R2298" t="str">
            <v>plays</v>
          </cell>
        </row>
        <row r="2299">
          <cell r="D2299">
            <v>900</v>
          </cell>
          <cell r="F2299" t="str">
            <v>successful</v>
          </cell>
          <cell r="R2299" t="str">
            <v>classical music</v>
          </cell>
        </row>
        <row r="2300">
          <cell r="D2300">
            <v>500</v>
          </cell>
          <cell r="F2300" t="str">
            <v>successful</v>
          </cell>
          <cell r="R2300" t="str">
            <v>spaces</v>
          </cell>
        </row>
        <row r="2301">
          <cell r="D2301">
            <v>800</v>
          </cell>
          <cell r="F2301" t="str">
            <v>successful</v>
          </cell>
          <cell r="R2301" t="str">
            <v>rock</v>
          </cell>
        </row>
        <row r="2302">
          <cell r="D2302">
            <v>5000</v>
          </cell>
          <cell r="F2302" t="str">
            <v>failed</v>
          </cell>
          <cell r="R2302" t="str">
            <v>plays</v>
          </cell>
        </row>
        <row r="2303">
          <cell r="D2303">
            <v>1000</v>
          </cell>
          <cell r="F2303" t="str">
            <v>successful</v>
          </cell>
          <cell r="R2303" t="str">
            <v>plays</v>
          </cell>
        </row>
        <row r="2304">
          <cell r="D2304">
            <v>1000</v>
          </cell>
          <cell r="F2304" t="str">
            <v>successful</v>
          </cell>
          <cell r="R2304" t="str">
            <v>plays</v>
          </cell>
        </row>
        <row r="2305">
          <cell r="D2305">
            <v>15000</v>
          </cell>
          <cell r="F2305" t="str">
            <v>canceled</v>
          </cell>
          <cell r="R2305" t="str">
            <v>world music</v>
          </cell>
        </row>
        <row r="2306">
          <cell r="D2306">
            <v>6000</v>
          </cell>
          <cell r="F2306" t="str">
            <v>failed</v>
          </cell>
          <cell r="R2306" t="str">
            <v>plays</v>
          </cell>
        </row>
        <row r="2307">
          <cell r="D2307">
            <v>2100</v>
          </cell>
          <cell r="F2307" t="str">
            <v>failed</v>
          </cell>
          <cell r="R2307" t="str">
            <v>makerspaces</v>
          </cell>
        </row>
        <row r="2308">
          <cell r="D2308">
            <v>1000</v>
          </cell>
          <cell r="F2308" t="str">
            <v>successful</v>
          </cell>
          <cell r="R2308" t="str">
            <v>indie rock</v>
          </cell>
        </row>
        <row r="2309">
          <cell r="D2309">
            <v>800</v>
          </cell>
          <cell r="F2309" t="str">
            <v>successful</v>
          </cell>
          <cell r="R2309" t="str">
            <v>wearables</v>
          </cell>
        </row>
        <row r="2310">
          <cell r="D2310">
            <v>500</v>
          </cell>
          <cell r="F2310" t="str">
            <v>successful</v>
          </cell>
          <cell r="R2310" t="str">
            <v>plays</v>
          </cell>
        </row>
        <row r="2311">
          <cell r="D2311">
            <v>300</v>
          </cell>
          <cell r="F2311" t="str">
            <v>successful</v>
          </cell>
          <cell r="R2311" t="str">
            <v>rock</v>
          </cell>
        </row>
        <row r="2312">
          <cell r="D2312">
            <v>10000</v>
          </cell>
          <cell r="F2312" t="str">
            <v>failed</v>
          </cell>
          <cell r="R2312" t="str">
            <v>faith</v>
          </cell>
        </row>
        <row r="2313">
          <cell r="D2313">
            <v>1000</v>
          </cell>
          <cell r="F2313" t="str">
            <v>successful</v>
          </cell>
          <cell r="R2313" t="str">
            <v>rock</v>
          </cell>
        </row>
        <row r="2314">
          <cell r="D2314">
            <v>400</v>
          </cell>
          <cell r="F2314" t="str">
            <v>successful</v>
          </cell>
          <cell r="R2314" t="str">
            <v>rock</v>
          </cell>
        </row>
        <row r="2315">
          <cell r="D2315">
            <v>10000</v>
          </cell>
          <cell r="F2315" t="str">
            <v>failed</v>
          </cell>
          <cell r="R2315" t="str">
            <v>children's books</v>
          </cell>
        </row>
        <row r="2316">
          <cell r="D2316">
            <v>999</v>
          </cell>
          <cell r="F2316" t="str">
            <v>successful</v>
          </cell>
          <cell r="R2316" t="str">
            <v>indie rock</v>
          </cell>
        </row>
        <row r="2317">
          <cell r="D2317">
            <v>1000</v>
          </cell>
          <cell r="F2317" t="str">
            <v>successful</v>
          </cell>
          <cell r="R2317" t="str">
            <v>plays</v>
          </cell>
        </row>
        <row r="2318">
          <cell r="D2318">
            <v>750</v>
          </cell>
          <cell r="F2318" t="str">
            <v>successful</v>
          </cell>
          <cell r="R2318" t="str">
            <v>plays</v>
          </cell>
        </row>
        <row r="2319">
          <cell r="D2319">
            <v>1000</v>
          </cell>
          <cell r="F2319" t="str">
            <v>successful</v>
          </cell>
          <cell r="R2319" t="str">
            <v>documentary</v>
          </cell>
        </row>
        <row r="2320">
          <cell r="D2320">
            <v>25000</v>
          </cell>
          <cell r="F2320" t="str">
            <v>canceled</v>
          </cell>
          <cell r="R2320" t="str">
            <v>spaces</v>
          </cell>
        </row>
        <row r="2321">
          <cell r="D2321">
            <v>8800</v>
          </cell>
          <cell r="F2321" t="str">
            <v>failed</v>
          </cell>
          <cell r="R2321" t="str">
            <v>jazz</v>
          </cell>
        </row>
        <row r="2322">
          <cell r="D2322">
            <v>1000</v>
          </cell>
          <cell r="F2322" t="str">
            <v>successful</v>
          </cell>
          <cell r="R2322" t="str">
            <v>rock</v>
          </cell>
        </row>
        <row r="2323">
          <cell r="D2323">
            <v>1000</v>
          </cell>
          <cell r="F2323" t="str">
            <v>successful</v>
          </cell>
          <cell r="R2323" t="str">
            <v>rock</v>
          </cell>
        </row>
        <row r="2324">
          <cell r="D2324">
            <v>800</v>
          </cell>
          <cell r="F2324" t="str">
            <v>successful</v>
          </cell>
          <cell r="R2324" t="str">
            <v>indie rock</v>
          </cell>
        </row>
        <row r="2325">
          <cell r="D2325">
            <v>1000</v>
          </cell>
          <cell r="F2325" t="str">
            <v>successful</v>
          </cell>
          <cell r="R2325" t="str">
            <v>plays</v>
          </cell>
        </row>
        <row r="2326">
          <cell r="D2326">
            <v>1000</v>
          </cell>
          <cell r="F2326" t="str">
            <v>successful</v>
          </cell>
          <cell r="R2326" t="str">
            <v>plays</v>
          </cell>
        </row>
        <row r="2327">
          <cell r="D2327">
            <v>1000</v>
          </cell>
          <cell r="F2327" t="str">
            <v>successful</v>
          </cell>
          <cell r="R2327" t="str">
            <v>plays</v>
          </cell>
        </row>
        <row r="2328">
          <cell r="D2328">
            <v>900</v>
          </cell>
          <cell r="F2328" t="str">
            <v>successful</v>
          </cell>
          <cell r="R2328" t="str">
            <v>photobooks</v>
          </cell>
        </row>
        <row r="2329">
          <cell r="D2329">
            <v>1000</v>
          </cell>
          <cell r="F2329" t="str">
            <v>successful</v>
          </cell>
          <cell r="R2329" t="str">
            <v>indie rock</v>
          </cell>
        </row>
        <row r="2330">
          <cell r="D2330">
            <v>1000</v>
          </cell>
          <cell r="F2330" t="str">
            <v>successful</v>
          </cell>
          <cell r="R2330" t="str">
            <v>rock</v>
          </cell>
        </row>
        <row r="2331">
          <cell r="D2331">
            <v>800</v>
          </cell>
          <cell r="F2331" t="str">
            <v>successful</v>
          </cell>
          <cell r="R2331" t="str">
            <v>plays</v>
          </cell>
        </row>
        <row r="2332">
          <cell r="D2332">
            <v>150000</v>
          </cell>
          <cell r="F2332" t="str">
            <v>canceled</v>
          </cell>
          <cell r="R2332" t="str">
            <v>web</v>
          </cell>
        </row>
        <row r="2333">
          <cell r="D2333">
            <v>30000</v>
          </cell>
          <cell r="F2333" t="str">
            <v>failed</v>
          </cell>
          <cell r="R2333" t="str">
            <v>video games</v>
          </cell>
        </row>
        <row r="2334">
          <cell r="D2334">
            <v>1000</v>
          </cell>
          <cell r="F2334" t="str">
            <v>successful</v>
          </cell>
          <cell r="R2334" t="str">
            <v>pop</v>
          </cell>
        </row>
        <row r="2335">
          <cell r="D2335">
            <v>70000</v>
          </cell>
          <cell r="F2335" t="str">
            <v>failed</v>
          </cell>
          <cell r="R2335" t="str">
            <v>musical</v>
          </cell>
        </row>
        <row r="2336">
          <cell r="D2336">
            <v>1000</v>
          </cell>
          <cell r="F2336" t="str">
            <v>successful</v>
          </cell>
          <cell r="R2336" t="str">
            <v>rock</v>
          </cell>
        </row>
        <row r="2337">
          <cell r="D2337">
            <v>900</v>
          </cell>
          <cell r="F2337" t="str">
            <v>successful</v>
          </cell>
          <cell r="R2337" t="str">
            <v>plays</v>
          </cell>
        </row>
        <row r="2338">
          <cell r="D2338">
            <v>1000</v>
          </cell>
          <cell r="F2338" t="str">
            <v>successful</v>
          </cell>
          <cell r="R2338" t="str">
            <v>electronic music</v>
          </cell>
        </row>
        <row r="2339">
          <cell r="D2339">
            <v>60000</v>
          </cell>
          <cell r="F2339" t="str">
            <v>failed</v>
          </cell>
          <cell r="R2339" t="str">
            <v>places</v>
          </cell>
        </row>
        <row r="2340">
          <cell r="D2340">
            <v>18000</v>
          </cell>
          <cell r="F2340" t="str">
            <v>failed</v>
          </cell>
          <cell r="R2340" t="str">
            <v>food trucks</v>
          </cell>
        </row>
        <row r="2341">
          <cell r="D2341">
            <v>1000</v>
          </cell>
          <cell r="F2341" t="str">
            <v>successful</v>
          </cell>
          <cell r="R2341" t="str">
            <v>plays</v>
          </cell>
        </row>
        <row r="2342">
          <cell r="D2342">
            <v>1000</v>
          </cell>
          <cell r="F2342" t="str">
            <v>successful</v>
          </cell>
          <cell r="R2342" t="str">
            <v>electronic music</v>
          </cell>
        </row>
        <row r="2343">
          <cell r="D2343">
            <v>1000</v>
          </cell>
          <cell r="F2343" t="str">
            <v>successful</v>
          </cell>
          <cell r="R2343" t="str">
            <v>rock</v>
          </cell>
        </row>
        <row r="2344">
          <cell r="D2344">
            <v>1000</v>
          </cell>
          <cell r="F2344" t="str">
            <v>successful</v>
          </cell>
          <cell r="R2344" t="str">
            <v>electronic music</v>
          </cell>
        </row>
        <row r="2345">
          <cell r="D2345">
            <v>1000</v>
          </cell>
          <cell r="F2345" t="str">
            <v>successful</v>
          </cell>
          <cell r="R2345" t="str">
            <v>photobooks</v>
          </cell>
        </row>
        <row r="2346">
          <cell r="D2346">
            <v>1500</v>
          </cell>
          <cell r="F2346" t="str">
            <v>failed</v>
          </cell>
          <cell r="R2346" t="str">
            <v>plays</v>
          </cell>
        </row>
        <row r="2347">
          <cell r="D2347">
            <v>500</v>
          </cell>
          <cell r="F2347" t="str">
            <v>successful</v>
          </cell>
          <cell r="R2347" t="str">
            <v>plays</v>
          </cell>
        </row>
        <row r="2348">
          <cell r="D2348">
            <v>1000</v>
          </cell>
          <cell r="F2348" t="str">
            <v>successful</v>
          </cell>
          <cell r="R2348" t="str">
            <v>rock</v>
          </cell>
        </row>
        <row r="2349">
          <cell r="D2349">
            <v>1000</v>
          </cell>
          <cell r="F2349" t="str">
            <v>successful</v>
          </cell>
          <cell r="R2349" t="str">
            <v>spaces</v>
          </cell>
        </row>
        <row r="2350">
          <cell r="D2350">
            <v>1000</v>
          </cell>
          <cell r="F2350" t="str">
            <v>successful</v>
          </cell>
          <cell r="R2350" t="str">
            <v>plays</v>
          </cell>
        </row>
        <row r="2351">
          <cell r="D2351">
            <v>5000</v>
          </cell>
          <cell r="F2351" t="str">
            <v>failed</v>
          </cell>
          <cell r="R2351" t="str">
            <v>mobile games</v>
          </cell>
        </row>
        <row r="2352">
          <cell r="D2352">
            <v>1000</v>
          </cell>
          <cell r="F2352" t="str">
            <v>successful</v>
          </cell>
          <cell r="R2352" t="str">
            <v>spaces</v>
          </cell>
        </row>
        <row r="2353">
          <cell r="D2353">
            <v>80</v>
          </cell>
          <cell r="F2353" t="str">
            <v>successful</v>
          </cell>
          <cell r="R2353" t="str">
            <v>pop</v>
          </cell>
        </row>
        <row r="2354">
          <cell r="D2354">
            <v>7000</v>
          </cell>
          <cell r="F2354" t="str">
            <v>failed</v>
          </cell>
          <cell r="R2354" t="str">
            <v>children's books</v>
          </cell>
        </row>
        <row r="2355">
          <cell r="D2355">
            <v>1000</v>
          </cell>
          <cell r="F2355" t="str">
            <v>successful</v>
          </cell>
          <cell r="R2355" t="str">
            <v>rock</v>
          </cell>
        </row>
        <row r="2356">
          <cell r="D2356">
            <v>1000</v>
          </cell>
          <cell r="F2356" t="str">
            <v>successful</v>
          </cell>
          <cell r="R2356" t="str">
            <v>rock</v>
          </cell>
        </row>
        <row r="2357">
          <cell r="D2357">
            <v>1000</v>
          </cell>
          <cell r="F2357" t="str">
            <v>successful</v>
          </cell>
          <cell r="R2357" t="str">
            <v>indie rock</v>
          </cell>
        </row>
        <row r="2358">
          <cell r="D2358">
            <v>800</v>
          </cell>
          <cell r="F2358" t="str">
            <v>successful</v>
          </cell>
          <cell r="R2358" t="str">
            <v>rock</v>
          </cell>
        </row>
        <row r="2359">
          <cell r="D2359">
            <v>800</v>
          </cell>
          <cell r="F2359" t="str">
            <v>successful</v>
          </cell>
          <cell r="R2359" t="str">
            <v>makerspaces</v>
          </cell>
        </row>
        <row r="2360">
          <cell r="D2360">
            <v>750</v>
          </cell>
          <cell r="F2360" t="str">
            <v>successful</v>
          </cell>
          <cell r="R2360" t="str">
            <v>rock</v>
          </cell>
        </row>
        <row r="2361">
          <cell r="D2361">
            <v>1000</v>
          </cell>
          <cell r="F2361" t="str">
            <v>successful</v>
          </cell>
          <cell r="R2361" t="str">
            <v>plays</v>
          </cell>
        </row>
        <row r="2362">
          <cell r="D2362">
            <v>1000</v>
          </cell>
          <cell r="F2362" t="str">
            <v>successful</v>
          </cell>
          <cell r="R2362" t="str">
            <v>plays</v>
          </cell>
        </row>
        <row r="2363">
          <cell r="D2363">
            <v>95000</v>
          </cell>
          <cell r="F2363" t="str">
            <v>failed</v>
          </cell>
          <cell r="R2363" t="str">
            <v>restaurants</v>
          </cell>
        </row>
        <row r="2364">
          <cell r="D2364">
            <v>10000</v>
          </cell>
          <cell r="F2364" t="str">
            <v>failed</v>
          </cell>
          <cell r="R2364" t="str">
            <v>plays</v>
          </cell>
        </row>
        <row r="2365">
          <cell r="D2365">
            <v>1000</v>
          </cell>
          <cell r="F2365" t="str">
            <v>successful</v>
          </cell>
          <cell r="R2365" t="str">
            <v>documentary</v>
          </cell>
        </row>
        <row r="2366">
          <cell r="D2366">
            <v>1000</v>
          </cell>
          <cell r="F2366" t="str">
            <v>successful</v>
          </cell>
          <cell r="R2366" t="str">
            <v>rock</v>
          </cell>
        </row>
        <row r="2367">
          <cell r="D2367">
            <v>1000</v>
          </cell>
          <cell r="F2367" t="str">
            <v>successful</v>
          </cell>
          <cell r="R2367" t="str">
            <v>rock</v>
          </cell>
        </row>
        <row r="2368">
          <cell r="D2368">
            <v>1000</v>
          </cell>
          <cell r="F2368" t="str">
            <v>successful</v>
          </cell>
          <cell r="R2368" t="str">
            <v>plays</v>
          </cell>
        </row>
        <row r="2369">
          <cell r="D2369">
            <v>1000</v>
          </cell>
          <cell r="F2369" t="str">
            <v>successful</v>
          </cell>
          <cell r="R2369" t="str">
            <v>musical</v>
          </cell>
        </row>
        <row r="2370">
          <cell r="D2370">
            <v>1000</v>
          </cell>
          <cell r="F2370" t="str">
            <v>successful</v>
          </cell>
          <cell r="R2370" t="str">
            <v>spaces</v>
          </cell>
        </row>
        <row r="2371">
          <cell r="D2371">
            <v>1000</v>
          </cell>
          <cell r="F2371" t="str">
            <v>successful</v>
          </cell>
          <cell r="R2371" t="str">
            <v>plays</v>
          </cell>
        </row>
        <row r="2372">
          <cell r="D2372">
            <v>1000</v>
          </cell>
          <cell r="F2372" t="str">
            <v>successful</v>
          </cell>
          <cell r="R2372" t="str">
            <v>plays</v>
          </cell>
        </row>
        <row r="2373">
          <cell r="D2373">
            <v>1000</v>
          </cell>
          <cell r="F2373" t="str">
            <v>successful</v>
          </cell>
          <cell r="R2373" t="str">
            <v>plays</v>
          </cell>
        </row>
        <row r="2374">
          <cell r="D2374">
            <v>1000</v>
          </cell>
          <cell r="F2374" t="str">
            <v>successful</v>
          </cell>
          <cell r="R2374" t="str">
            <v>plays</v>
          </cell>
        </row>
        <row r="2375">
          <cell r="D2375">
            <v>9000</v>
          </cell>
          <cell r="F2375" t="str">
            <v>failed</v>
          </cell>
          <cell r="R2375" t="str">
            <v>photobooks</v>
          </cell>
        </row>
        <row r="2376">
          <cell r="D2376">
            <v>50000</v>
          </cell>
          <cell r="F2376" t="str">
            <v>failed</v>
          </cell>
          <cell r="R2376" t="str">
            <v>photobooks</v>
          </cell>
        </row>
        <row r="2377">
          <cell r="D2377">
            <v>30000</v>
          </cell>
          <cell r="F2377" t="str">
            <v>canceled</v>
          </cell>
          <cell r="R2377" t="str">
            <v>wearables</v>
          </cell>
        </row>
        <row r="2378">
          <cell r="D2378">
            <v>930</v>
          </cell>
          <cell r="F2378" t="str">
            <v>successful</v>
          </cell>
          <cell r="R2378" t="str">
            <v>space exploration</v>
          </cell>
        </row>
        <row r="2379">
          <cell r="D2379">
            <v>7500</v>
          </cell>
          <cell r="F2379" t="str">
            <v>canceled</v>
          </cell>
          <cell r="R2379" t="str">
            <v>musical</v>
          </cell>
        </row>
        <row r="2380">
          <cell r="D2380">
            <v>900</v>
          </cell>
          <cell r="F2380" t="str">
            <v>successful</v>
          </cell>
          <cell r="R2380" t="str">
            <v>rock</v>
          </cell>
        </row>
        <row r="2381">
          <cell r="D2381">
            <v>60000</v>
          </cell>
          <cell r="F2381" t="str">
            <v>failed</v>
          </cell>
          <cell r="R2381" t="str">
            <v>food trucks</v>
          </cell>
        </row>
        <row r="2382">
          <cell r="D2382">
            <v>100000</v>
          </cell>
          <cell r="F2382" t="str">
            <v>failed</v>
          </cell>
          <cell r="R2382" t="str">
            <v>wearables</v>
          </cell>
        </row>
        <row r="2383">
          <cell r="D2383">
            <v>750</v>
          </cell>
          <cell r="F2383" t="str">
            <v>successful</v>
          </cell>
          <cell r="R2383" t="str">
            <v>plays</v>
          </cell>
        </row>
        <row r="2384">
          <cell r="D2384">
            <v>150</v>
          </cell>
          <cell r="F2384" t="str">
            <v>successful</v>
          </cell>
          <cell r="R2384" t="str">
            <v>space exploration</v>
          </cell>
        </row>
        <row r="2385">
          <cell r="D2385">
            <v>700</v>
          </cell>
          <cell r="F2385" t="str">
            <v>successful</v>
          </cell>
          <cell r="R2385" t="str">
            <v>plays</v>
          </cell>
        </row>
        <row r="2386">
          <cell r="D2386">
            <v>2500</v>
          </cell>
          <cell r="F2386" t="str">
            <v>failed</v>
          </cell>
          <cell r="R2386" t="str">
            <v>plays</v>
          </cell>
        </row>
        <row r="2387">
          <cell r="D2387">
            <v>500</v>
          </cell>
          <cell r="F2387" t="str">
            <v>successful</v>
          </cell>
          <cell r="R2387" t="str">
            <v>plays</v>
          </cell>
        </row>
        <row r="2388">
          <cell r="D2388">
            <v>5000</v>
          </cell>
          <cell r="F2388" t="str">
            <v>failed</v>
          </cell>
          <cell r="R2388" t="str">
            <v>restaurants</v>
          </cell>
        </row>
        <row r="2389">
          <cell r="D2389">
            <v>3000</v>
          </cell>
          <cell r="F2389" t="str">
            <v>failed</v>
          </cell>
          <cell r="R2389" t="str">
            <v>musical</v>
          </cell>
        </row>
        <row r="2390">
          <cell r="D2390">
            <v>839</v>
          </cell>
          <cell r="F2390" t="str">
            <v>successful</v>
          </cell>
          <cell r="R2390" t="str">
            <v>space exploration</v>
          </cell>
        </row>
        <row r="2391">
          <cell r="D2391">
            <v>800</v>
          </cell>
          <cell r="F2391" t="str">
            <v>successful</v>
          </cell>
          <cell r="R2391" t="str">
            <v>plays</v>
          </cell>
        </row>
        <row r="2392">
          <cell r="D2392">
            <v>850</v>
          </cell>
          <cell r="F2392" t="str">
            <v>successful</v>
          </cell>
          <cell r="R2392" t="str">
            <v>rock</v>
          </cell>
        </row>
        <row r="2393">
          <cell r="D2393">
            <v>500</v>
          </cell>
          <cell r="F2393" t="str">
            <v>successful</v>
          </cell>
          <cell r="R2393" t="str">
            <v>plays</v>
          </cell>
        </row>
        <row r="2394">
          <cell r="D2394">
            <v>750</v>
          </cell>
          <cell r="F2394" t="str">
            <v>successful</v>
          </cell>
          <cell r="R2394" t="str">
            <v>rock</v>
          </cell>
        </row>
        <row r="2395">
          <cell r="D2395">
            <v>16000</v>
          </cell>
          <cell r="F2395" t="str">
            <v>failed</v>
          </cell>
          <cell r="R2395" t="str">
            <v>food trucks</v>
          </cell>
        </row>
        <row r="2396">
          <cell r="D2396">
            <v>600</v>
          </cell>
          <cell r="F2396" t="str">
            <v>successful</v>
          </cell>
          <cell r="R2396" t="str">
            <v>rock</v>
          </cell>
        </row>
        <row r="2397">
          <cell r="D2397">
            <v>4000</v>
          </cell>
          <cell r="F2397" t="str">
            <v>failed</v>
          </cell>
          <cell r="R2397" t="str">
            <v>spaces</v>
          </cell>
        </row>
        <row r="2398">
          <cell r="D2398">
            <v>2700</v>
          </cell>
          <cell r="F2398" t="str">
            <v>failed</v>
          </cell>
          <cell r="R2398" t="str">
            <v>wearables</v>
          </cell>
        </row>
        <row r="2399">
          <cell r="D2399">
            <v>2500</v>
          </cell>
          <cell r="F2399" t="str">
            <v>failed</v>
          </cell>
          <cell r="R2399" t="str">
            <v>plays</v>
          </cell>
        </row>
        <row r="2400">
          <cell r="D2400">
            <v>1900</v>
          </cell>
          <cell r="F2400" t="str">
            <v>failed</v>
          </cell>
          <cell r="R2400" t="str">
            <v>photobooks</v>
          </cell>
        </row>
        <row r="2401">
          <cell r="D2401">
            <v>900</v>
          </cell>
          <cell r="F2401" t="str">
            <v>successful</v>
          </cell>
          <cell r="R2401" t="str">
            <v>plays</v>
          </cell>
        </row>
        <row r="2402">
          <cell r="D2402">
            <v>12000</v>
          </cell>
          <cell r="F2402" t="str">
            <v>failed</v>
          </cell>
          <cell r="R2402" t="str">
            <v>wearables</v>
          </cell>
        </row>
        <row r="2403">
          <cell r="D2403">
            <v>500</v>
          </cell>
          <cell r="F2403" t="str">
            <v>successful</v>
          </cell>
          <cell r="R2403" t="str">
            <v>rock</v>
          </cell>
        </row>
        <row r="2404">
          <cell r="D2404">
            <v>900</v>
          </cell>
          <cell r="F2404" t="str">
            <v>successful</v>
          </cell>
          <cell r="R2404" t="str">
            <v>shorts</v>
          </cell>
        </row>
        <row r="2405">
          <cell r="D2405">
            <v>800</v>
          </cell>
          <cell r="F2405" t="str">
            <v>successful</v>
          </cell>
          <cell r="R2405" t="str">
            <v>plays</v>
          </cell>
        </row>
        <row r="2406">
          <cell r="D2406">
            <v>750</v>
          </cell>
          <cell r="F2406" t="str">
            <v>successful</v>
          </cell>
          <cell r="R2406" t="str">
            <v>tabletop games</v>
          </cell>
        </row>
        <row r="2407">
          <cell r="D2407">
            <v>4200</v>
          </cell>
          <cell r="F2407" t="str">
            <v>failed</v>
          </cell>
          <cell r="R2407" t="str">
            <v>photobooks</v>
          </cell>
        </row>
        <row r="2408">
          <cell r="D2408">
            <v>2900</v>
          </cell>
          <cell r="F2408" t="str">
            <v>failed</v>
          </cell>
          <cell r="R2408" t="str">
            <v>fiction</v>
          </cell>
        </row>
        <row r="2409">
          <cell r="D2409">
            <v>6000</v>
          </cell>
          <cell r="F2409" t="str">
            <v>failed</v>
          </cell>
          <cell r="R2409" t="str">
            <v>wearables</v>
          </cell>
        </row>
        <row r="2410">
          <cell r="D2410">
            <v>800</v>
          </cell>
          <cell r="F2410" t="str">
            <v>successful</v>
          </cell>
          <cell r="R2410" t="str">
            <v>classical music</v>
          </cell>
        </row>
        <row r="2411">
          <cell r="D2411">
            <v>750</v>
          </cell>
          <cell r="F2411" t="str">
            <v>successful</v>
          </cell>
          <cell r="R2411" t="str">
            <v>plays</v>
          </cell>
        </row>
        <row r="2412">
          <cell r="D2412">
            <v>15000</v>
          </cell>
          <cell r="F2412" t="str">
            <v>failed</v>
          </cell>
          <cell r="R2412" t="str">
            <v>food trucks</v>
          </cell>
        </row>
        <row r="2413">
          <cell r="D2413">
            <v>600</v>
          </cell>
          <cell r="F2413" t="str">
            <v>successful</v>
          </cell>
          <cell r="R2413" t="str">
            <v>radio &amp; podcasts</v>
          </cell>
        </row>
        <row r="2414">
          <cell r="D2414">
            <v>100000</v>
          </cell>
          <cell r="F2414" t="str">
            <v>canceled</v>
          </cell>
          <cell r="R2414" t="str">
            <v>space exploration</v>
          </cell>
        </row>
        <row r="2415">
          <cell r="D2415">
            <v>100</v>
          </cell>
          <cell r="F2415" t="str">
            <v>successful</v>
          </cell>
          <cell r="R2415" t="str">
            <v>photobooks</v>
          </cell>
        </row>
        <row r="2416">
          <cell r="D2416">
            <v>22000</v>
          </cell>
          <cell r="F2416" t="str">
            <v>failed</v>
          </cell>
          <cell r="R2416" t="str">
            <v>musical</v>
          </cell>
        </row>
        <row r="2417">
          <cell r="D2417">
            <v>7777</v>
          </cell>
          <cell r="F2417" t="str">
            <v>failed</v>
          </cell>
          <cell r="R2417" t="str">
            <v>wearables</v>
          </cell>
        </row>
        <row r="2418">
          <cell r="D2418">
            <v>5000</v>
          </cell>
          <cell r="F2418" t="str">
            <v>failed</v>
          </cell>
          <cell r="R2418" t="str">
            <v>plays</v>
          </cell>
        </row>
        <row r="2419">
          <cell r="D2419">
            <v>740</v>
          </cell>
          <cell r="F2419" t="str">
            <v>successful</v>
          </cell>
          <cell r="R2419" t="str">
            <v>plays</v>
          </cell>
        </row>
        <row r="2420">
          <cell r="D2420">
            <v>110000</v>
          </cell>
          <cell r="F2420" t="str">
            <v>failed</v>
          </cell>
          <cell r="R2420" t="str">
            <v>wearables</v>
          </cell>
        </row>
        <row r="2421">
          <cell r="D2421">
            <v>5800</v>
          </cell>
          <cell r="F2421" t="str">
            <v>canceled</v>
          </cell>
          <cell r="R2421" t="str">
            <v>wearables</v>
          </cell>
        </row>
        <row r="2422">
          <cell r="D2422">
            <v>800</v>
          </cell>
          <cell r="F2422" t="str">
            <v>successful</v>
          </cell>
          <cell r="R2422" t="str">
            <v>plays</v>
          </cell>
        </row>
        <row r="2423">
          <cell r="D2423">
            <v>400</v>
          </cell>
          <cell r="F2423" t="str">
            <v>successful</v>
          </cell>
          <cell r="R2423" t="str">
            <v>rock</v>
          </cell>
        </row>
        <row r="2424">
          <cell r="D2424">
            <v>10000</v>
          </cell>
          <cell r="F2424" t="str">
            <v>failed</v>
          </cell>
          <cell r="R2424" t="str">
            <v>plays</v>
          </cell>
        </row>
        <row r="2425">
          <cell r="D2425">
            <v>300</v>
          </cell>
          <cell r="F2425" t="str">
            <v>successful</v>
          </cell>
          <cell r="R2425" t="str">
            <v>plays</v>
          </cell>
        </row>
        <row r="2426">
          <cell r="D2426">
            <v>6500</v>
          </cell>
          <cell r="F2426" t="str">
            <v>failed</v>
          </cell>
          <cell r="R2426" t="str">
            <v>photobooks</v>
          </cell>
        </row>
        <row r="2427">
          <cell r="D2427">
            <v>50000</v>
          </cell>
          <cell r="F2427" t="str">
            <v>failed</v>
          </cell>
          <cell r="R2427" t="str">
            <v>wearables</v>
          </cell>
        </row>
        <row r="2428">
          <cell r="D2428">
            <v>30000</v>
          </cell>
          <cell r="F2428" t="str">
            <v>failed</v>
          </cell>
          <cell r="R2428" t="str">
            <v>animation</v>
          </cell>
        </row>
        <row r="2429">
          <cell r="D2429">
            <v>550</v>
          </cell>
          <cell r="F2429" t="str">
            <v>successful</v>
          </cell>
          <cell r="R2429" t="str">
            <v>electronic music</v>
          </cell>
        </row>
        <row r="2430">
          <cell r="D2430">
            <v>5500</v>
          </cell>
          <cell r="F2430" t="str">
            <v>failed</v>
          </cell>
          <cell r="R2430" t="str">
            <v>photobooks</v>
          </cell>
        </row>
        <row r="2431">
          <cell r="D2431">
            <v>1250</v>
          </cell>
          <cell r="F2431" t="str">
            <v>failed</v>
          </cell>
          <cell r="R2431" t="str">
            <v>faith</v>
          </cell>
        </row>
        <row r="2432">
          <cell r="D2432">
            <v>60000</v>
          </cell>
          <cell r="F2432" t="str">
            <v>failed</v>
          </cell>
          <cell r="R2432" t="str">
            <v>video games</v>
          </cell>
        </row>
        <row r="2433">
          <cell r="D2433">
            <v>2500</v>
          </cell>
          <cell r="F2433" t="str">
            <v>failed</v>
          </cell>
          <cell r="R2433" t="str">
            <v>plays</v>
          </cell>
        </row>
        <row r="2434">
          <cell r="D2434">
            <v>4000</v>
          </cell>
          <cell r="F2434" t="str">
            <v>failed</v>
          </cell>
          <cell r="R2434" t="str">
            <v>faith</v>
          </cell>
        </row>
        <row r="2435">
          <cell r="D2435">
            <v>2500</v>
          </cell>
          <cell r="F2435" t="str">
            <v>failed</v>
          </cell>
          <cell r="R2435" t="str">
            <v>web</v>
          </cell>
        </row>
        <row r="2436">
          <cell r="D2436">
            <v>2200</v>
          </cell>
          <cell r="F2436" t="str">
            <v>failed</v>
          </cell>
          <cell r="R2436" t="str">
            <v>video games</v>
          </cell>
        </row>
        <row r="2437">
          <cell r="D2437">
            <v>850</v>
          </cell>
          <cell r="F2437" t="str">
            <v>successful</v>
          </cell>
          <cell r="R2437" t="str">
            <v>plays</v>
          </cell>
        </row>
        <row r="2438">
          <cell r="D2438">
            <v>750</v>
          </cell>
          <cell r="F2438" t="str">
            <v>successful</v>
          </cell>
          <cell r="R2438" t="str">
            <v>indie rock</v>
          </cell>
        </row>
        <row r="2439">
          <cell r="D2439">
            <v>40000</v>
          </cell>
          <cell r="F2439" t="str">
            <v>failed</v>
          </cell>
          <cell r="R2439" t="str">
            <v>plays</v>
          </cell>
        </row>
        <row r="2440">
          <cell r="D2440">
            <v>800</v>
          </cell>
          <cell r="F2440" t="str">
            <v>successful</v>
          </cell>
          <cell r="R2440" t="str">
            <v>plays</v>
          </cell>
        </row>
        <row r="2441">
          <cell r="D2441">
            <v>15000</v>
          </cell>
          <cell r="F2441" t="str">
            <v>failed</v>
          </cell>
          <cell r="R2441" t="str">
            <v>wearables</v>
          </cell>
        </row>
        <row r="2442">
          <cell r="D2442">
            <v>16000</v>
          </cell>
          <cell r="F2442" t="str">
            <v>failed</v>
          </cell>
          <cell r="R2442" t="str">
            <v>children's books</v>
          </cell>
        </row>
        <row r="2443">
          <cell r="D2443">
            <v>500</v>
          </cell>
          <cell r="F2443" t="str">
            <v>successful</v>
          </cell>
          <cell r="R2443" t="str">
            <v>space exploration</v>
          </cell>
        </row>
        <row r="2444">
          <cell r="D2444">
            <v>3500</v>
          </cell>
          <cell r="F2444" t="str">
            <v>failed</v>
          </cell>
          <cell r="R2444" t="str">
            <v>spaces</v>
          </cell>
        </row>
        <row r="2445">
          <cell r="D2445">
            <v>250</v>
          </cell>
          <cell r="F2445" t="str">
            <v>successful</v>
          </cell>
          <cell r="R2445" t="str">
            <v>plays</v>
          </cell>
        </row>
        <row r="2446">
          <cell r="D2446">
            <v>700</v>
          </cell>
          <cell r="F2446" t="str">
            <v>successful</v>
          </cell>
          <cell r="R2446" t="str">
            <v>nonfiction</v>
          </cell>
        </row>
        <row r="2447">
          <cell r="D2447">
            <v>10000</v>
          </cell>
          <cell r="F2447" t="str">
            <v>failed</v>
          </cell>
          <cell r="R2447" t="str">
            <v>animation</v>
          </cell>
        </row>
        <row r="2448">
          <cell r="D2448">
            <v>5000</v>
          </cell>
          <cell r="F2448" t="str">
            <v>failed</v>
          </cell>
          <cell r="R2448" t="str">
            <v>musical</v>
          </cell>
        </row>
        <row r="2449">
          <cell r="D2449">
            <v>600</v>
          </cell>
          <cell r="F2449" t="str">
            <v>successful</v>
          </cell>
          <cell r="R2449" t="str">
            <v>indie rock</v>
          </cell>
        </row>
        <row r="2450">
          <cell r="D2450">
            <v>800</v>
          </cell>
          <cell r="F2450" t="str">
            <v>successful</v>
          </cell>
          <cell r="R2450" t="str">
            <v>rock</v>
          </cell>
        </row>
        <row r="2451">
          <cell r="D2451">
            <v>2500</v>
          </cell>
          <cell r="F2451" t="str">
            <v>failed</v>
          </cell>
          <cell r="R2451" t="str">
            <v>plays</v>
          </cell>
        </row>
        <row r="2452">
          <cell r="D2452">
            <v>550</v>
          </cell>
          <cell r="F2452" t="str">
            <v>successful</v>
          </cell>
          <cell r="R2452" t="str">
            <v>nonfiction</v>
          </cell>
        </row>
        <row r="2453">
          <cell r="D2453">
            <v>500</v>
          </cell>
          <cell r="F2453" t="str">
            <v>successful</v>
          </cell>
          <cell r="R2453" t="str">
            <v>tabletop games</v>
          </cell>
        </row>
        <row r="2454">
          <cell r="D2454">
            <v>700</v>
          </cell>
          <cell r="F2454" t="str">
            <v>successful</v>
          </cell>
          <cell r="R2454" t="str">
            <v>rock</v>
          </cell>
        </row>
        <row r="2455">
          <cell r="D2455">
            <v>800</v>
          </cell>
          <cell r="F2455" t="str">
            <v>successful</v>
          </cell>
          <cell r="R2455" t="str">
            <v>rock</v>
          </cell>
        </row>
        <row r="2456">
          <cell r="D2456">
            <v>800</v>
          </cell>
          <cell r="F2456" t="str">
            <v>successful</v>
          </cell>
          <cell r="R2456" t="str">
            <v>plays</v>
          </cell>
        </row>
        <row r="2457">
          <cell r="D2457">
            <v>3000</v>
          </cell>
          <cell r="F2457" t="str">
            <v>failed</v>
          </cell>
          <cell r="R2457" t="str">
            <v>translations</v>
          </cell>
        </row>
        <row r="2458">
          <cell r="D2458">
            <v>800</v>
          </cell>
          <cell r="F2458" t="str">
            <v>successful</v>
          </cell>
          <cell r="R2458" t="str">
            <v>hardware</v>
          </cell>
        </row>
        <row r="2459">
          <cell r="D2459">
            <v>12000</v>
          </cell>
          <cell r="F2459" t="str">
            <v>failed</v>
          </cell>
          <cell r="R2459" t="str">
            <v>translations</v>
          </cell>
        </row>
        <row r="2460">
          <cell r="D2460">
            <v>4000</v>
          </cell>
          <cell r="F2460" t="str">
            <v>failed</v>
          </cell>
          <cell r="R2460" t="str">
            <v>plays</v>
          </cell>
        </row>
        <row r="2461">
          <cell r="D2461">
            <v>3000</v>
          </cell>
          <cell r="F2461" t="str">
            <v>failed</v>
          </cell>
          <cell r="R2461" t="str">
            <v>children's books</v>
          </cell>
        </row>
        <row r="2462">
          <cell r="D2462">
            <v>600</v>
          </cell>
          <cell r="F2462" t="str">
            <v>successful</v>
          </cell>
          <cell r="R2462" t="str">
            <v>small batch</v>
          </cell>
        </row>
        <row r="2463">
          <cell r="D2463">
            <v>70000</v>
          </cell>
          <cell r="F2463" t="str">
            <v>failed</v>
          </cell>
          <cell r="R2463" t="str">
            <v>food trucks</v>
          </cell>
        </row>
        <row r="2464">
          <cell r="D2464">
            <v>30000</v>
          </cell>
          <cell r="F2464" t="str">
            <v>failed</v>
          </cell>
          <cell r="R2464" t="str">
            <v>plays</v>
          </cell>
        </row>
        <row r="2465">
          <cell r="D2465">
            <v>5000</v>
          </cell>
          <cell r="F2465" t="str">
            <v>failed</v>
          </cell>
          <cell r="R2465" t="str">
            <v>drama</v>
          </cell>
        </row>
        <row r="2466">
          <cell r="D2466">
            <v>4400</v>
          </cell>
          <cell r="F2466" t="str">
            <v>failed</v>
          </cell>
          <cell r="R2466" t="str">
            <v>translations</v>
          </cell>
        </row>
        <row r="2467">
          <cell r="D2467">
            <v>800</v>
          </cell>
          <cell r="F2467" t="str">
            <v>successful</v>
          </cell>
          <cell r="R2467" t="str">
            <v>plays</v>
          </cell>
        </row>
        <row r="2468">
          <cell r="D2468">
            <v>600</v>
          </cell>
          <cell r="F2468" t="str">
            <v>successful</v>
          </cell>
          <cell r="R2468" t="str">
            <v>television</v>
          </cell>
        </row>
        <row r="2469">
          <cell r="D2469">
            <v>300</v>
          </cell>
          <cell r="F2469" t="str">
            <v>successful</v>
          </cell>
          <cell r="R2469" t="str">
            <v>indie rock</v>
          </cell>
        </row>
        <row r="2470">
          <cell r="D2470">
            <v>5000</v>
          </cell>
          <cell r="F2470" t="str">
            <v>failed</v>
          </cell>
          <cell r="R2470" t="str">
            <v>spaces</v>
          </cell>
        </row>
        <row r="2471">
          <cell r="D2471">
            <v>20000</v>
          </cell>
          <cell r="F2471" t="str">
            <v>failed</v>
          </cell>
          <cell r="R2471" t="str">
            <v>spaces</v>
          </cell>
        </row>
        <row r="2472">
          <cell r="D2472">
            <v>1500</v>
          </cell>
          <cell r="F2472" t="str">
            <v>failed</v>
          </cell>
          <cell r="R2472" t="str">
            <v>plays</v>
          </cell>
        </row>
        <row r="2473">
          <cell r="D2473">
            <v>750</v>
          </cell>
          <cell r="F2473" t="str">
            <v>successful</v>
          </cell>
          <cell r="R2473" t="str">
            <v>musical</v>
          </cell>
        </row>
        <row r="2474">
          <cell r="D2474">
            <v>500</v>
          </cell>
          <cell r="F2474" t="str">
            <v>successful</v>
          </cell>
          <cell r="R2474" t="str">
            <v>plays</v>
          </cell>
        </row>
        <row r="2475">
          <cell r="D2475">
            <v>65000</v>
          </cell>
          <cell r="F2475" t="str">
            <v>canceled</v>
          </cell>
          <cell r="R2475" t="str">
            <v>web</v>
          </cell>
        </row>
        <row r="2476">
          <cell r="D2476">
            <v>745</v>
          </cell>
          <cell r="F2476" t="str">
            <v>successful</v>
          </cell>
          <cell r="R2476" t="str">
            <v>classical music</v>
          </cell>
        </row>
        <row r="2477">
          <cell r="D2477">
            <v>550</v>
          </cell>
          <cell r="F2477" t="str">
            <v>successful</v>
          </cell>
          <cell r="R2477" t="str">
            <v>plays</v>
          </cell>
        </row>
        <row r="2478">
          <cell r="D2478">
            <v>750</v>
          </cell>
          <cell r="F2478" t="str">
            <v>successful</v>
          </cell>
          <cell r="R2478" t="str">
            <v>plays</v>
          </cell>
        </row>
        <row r="2479">
          <cell r="D2479">
            <v>600</v>
          </cell>
          <cell r="F2479" t="str">
            <v>successful</v>
          </cell>
          <cell r="R2479" t="str">
            <v>plays</v>
          </cell>
        </row>
        <row r="2480">
          <cell r="D2480">
            <v>600</v>
          </cell>
          <cell r="F2480" t="str">
            <v>successful</v>
          </cell>
          <cell r="R2480" t="str">
            <v>plays</v>
          </cell>
        </row>
        <row r="2481">
          <cell r="D2481">
            <v>3500</v>
          </cell>
          <cell r="F2481" t="str">
            <v>failed</v>
          </cell>
          <cell r="R2481" t="str">
            <v>plays</v>
          </cell>
        </row>
        <row r="2482">
          <cell r="D2482">
            <v>773</v>
          </cell>
          <cell r="F2482" t="str">
            <v>successful</v>
          </cell>
          <cell r="R2482" t="str">
            <v>plays</v>
          </cell>
        </row>
        <row r="2483">
          <cell r="D2483">
            <v>10500</v>
          </cell>
          <cell r="F2483" t="str">
            <v>failed</v>
          </cell>
          <cell r="R2483" t="str">
            <v>animation</v>
          </cell>
        </row>
        <row r="2484">
          <cell r="D2484">
            <v>660</v>
          </cell>
          <cell r="F2484" t="str">
            <v>successful</v>
          </cell>
          <cell r="R2484" t="str">
            <v>nonfiction</v>
          </cell>
        </row>
        <row r="2485">
          <cell r="D2485">
            <v>600</v>
          </cell>
          <cell r="F2485" t="str">
            <v>successful</v>
          </cell>
          <cell r="R2485" t="str">
            <v>shorts</v>
          </cell>
        </row>
        <row r="2486">
          <cell r="D2486">
            <v>3500</v>
          </cell>
          <cell r="F2486" t="str">
            <v>live</v>
          </cell>
          <cell r="R2486" t="str">
            <v>faith</v>
          </cell>
        </row>
        <row r="2487">
          <cell r="D2487">
            <v>650</v>
          </cell>
          <cell r="F2487" t="str">
            <v>successful</v>
          </cell>
          <cell r="R2487" t="str">
            <v>plays</v>
          </cell>
        </row>
        <row r="2488">
          <cell r="D2488">
            <v>500</v>
          </cell>
          <cell r="F2488" t="str">
            <v>successful</v>
          </cell>
          <cell r="R2488" t="str">
            <v>plays</v>
          </cell>
        </row>
        <row r="2489">
          <cell r="D2489">
            <v>3500</v>
          </cell>
          <cell r="F2489" t="str">
            <v>failed</v>
          </cell>
          <cell r="R2489" t="str">
            <v>plays</v>
          </cell>
        </row>
        <row r="2490">
          <cell r="D2490">
            <v>750</v>
          </cell>
          <cell r="F2490" t="str">
            <v>successful</v>
          </cell>
          <cell r="R2490" t="str">
            <v>rock</v>
          </cell>
        </row>
        <row r="2491">
          <cell r="D2491">
            <v>500</v>
          </cell>
          <cell r="F2491" t="str">
            <v>successful</v>
          </cell>
          <cell r="R2491" t="str">
            <v>electronic music</v>
          </cell>
        </row>
        <row r="2492">
          <cell r="D2492">
            <v>300</v>
          </cell>
          <cell r="F2492" t="str">
            <v>successful</v>
          </cell>
          <cell r="R2492" t="str">
            <v>plays</v>
          </cell>
        </row>
        <row r="2493">
          <cell r="D2493">
            <v>5000</v>
          </cell>
          <cell r="F2493" t="str">
            <v>failed</v>
          </cell>
          <cell r="R2493" t="str">
            <v>plays</v>
          </cell>
        </row>
        <row r="2494">
          <cell r="D2494">
            <v>1000</v>
          </cell>
          <cell r="F2494" t="str">
            <v>failed</v>
          </cell>
          <cell r="R2494" t="str">
            <v>indie rock</v>
          </cell>
        </row>
        <row r="2495">
          <cell r="D2495">
            <v>600</v>
          </cell>
          <cell r="F2495" t="str">
            <v>successful</v>
          </cell>
          <cell r="R2495" t="str">
            <v>indie rock</v>
          </cell>
        </row>
        <row r="2496">
          <cell r="D2496">
            <v>2500</v>
          </cell>
          <cell r="F2496" t="str">
            <v>failed</v>
          </cell>
          <cell r="R2496" t="str">
            <v>drama</v>
          </cell>
        </row>
        <row r="2497">
          <cell r="D2497">
            <v>500</v>
          </cell>
          <cell r="F2497" t="str">
            <v>successful</v>
          </cell>
          <cell r="R2497" t="str">
            <v>spaces</v>
          </cell>
        </row>
        <row r="2498">
          <cell r="D2498">
            <v>2750</v>
          </cell>
          <cell r="F2498" t="str">
            <v>failed</v>
          </cell>
          <cell r="R2498" t="str">
            <v>plays</v>
          </cell>
        </row>
        <row r="2499">
          <cell r="D2499">
            <v>25000</v>
          </cell>
          <cell r="F2499" t="str">
            <v>failed</v>
          </cell>
          <cell r="R2499" t="str">
            <v>video games</v>
          </cell>
        </row>
        <row r="2500">
          <cell r="D2500">
            <v>2500</v>
          </cell>
          <cell r="F2500" t="str">
            <v>failed</v>
          </cell>
          <cell r="R2500" t="str">
            <v>children's books</v>
          </cell>
        </row>
        <row r="2501">
          <cell r="D2501">
            <v>3000</v>
          </cell>
          <cell r="F2501" t="str">
            <v>failed</v>
          </cell>
          <cell r="R2501" t="str">
            <v>jazz</v>
          </cell>
        </row>
        <row r="2502">
          <cell r="D2502">
            <v>2000</v>
          </cell>
          <cell r="F2502" t="str">
            <v>failed</v>
          </cell>
          <cell r="R2502" t="str">
            <v>plays</v>
          </cell>
        </row>
        <row r="2503">
          <cell r="D2503">
            <v>700</v>
          </cell>
          <cell r="F2503" t="str">
            <v>successful</v>
          </cell>
          <cell r="R2503" t="str">
            <v>plays</v>
          </cell>
        </row>
        <row r="2504">
          <cell r="D2504">
            <v>500</v>
          </cell>
          <cell r="F2504" t="str">
            <v>successful</v>
          </cell>
          <cell r="R2504" t="str">
            <v>rock</v>
          </cell>
        </row>
        <row r="2505">
          <cell r="D2505">
            <v>10000</v>
          </cell>
          <cell r="F2505" t="str">
            <v>failed</v>
          </cell>
          <cell r="R2505" t="str">
            <v>wearables</v>
          </cell>
        </row>
        <row r="2506">
          <cell r="D2506">
            <v>700</v>
          </cell>
          <cell r="F2506" t="str">
            <v>successful</v>
          </cell>
          <cell r="R2506" t="str">
            <v>classical music</v>
          </cell>
        </row>
        <row r="2507">
          <cell r="D2507">
            <v>3423</v>
          </cell>
          <cell r="F2507" t="str">
            <v>failed</v>
          </cell>
          <cell r="R2507" t="str">
            <v>drama</v>
          </cell>
        </row>
        <row r="2508">
          <cell r="D2508">
            <v>700</v>
          </cell>
          <cell r="F2508" t="str">
            <v>successful</v>
          </cell>
          <cell r="R2508" t="str">
            <v>spaces</v>
          </cell>
        </row>
        <row r="2509">
          <cell r="D2509">
            <v>700</v>
          </cell>
          <cell r="F2509" t="str">
            <v>successful</v>
          </cell>
          <cell r="R2509" t="str">
            <v>plays</v>
          </cell>
        </row>
        <row r="2510">
          <cell r="D2510">
            <v>600</v>
          </cell>
          <cell r="F2510" t="str">
            <v>successful</v>
          </cell>
          <cell r="R2510" t="str">
            <v>plays</v>
          </cell>
        </row>
        <row r="2511">
          <cell r="D2511">
            <v>7000</v>
          </cell>
          <cell r="F2511" t="str">
            <v>failed</v>
          </cell>
          <cell r="R2511" t="str">
            <v>wearables</v>
          </cell>
        </row>
        <row r="2512">
          <cell r="D2512">
            <v>1250</v>
          </cell>
          <cell r="F2512" t="str">
            <v>failed</v>
          </cell>
          <cell r="R2512" t="str">
            <v>plays</v>
          </cell>
        </row>
        <row r="2513">
          <cell r="D2513">
            <v>1200</v>
          </cell>
          <cell r="F2513" t="str">
            <v>canceled</v>
          </cell>
          <cell r="R2513" t="str">
            <v>spaces</v>
          </cell>
        </row>
        <row r="2514">
          <cell r="D2514">
            <v>600</v>
          </cell>
          <cell r="F2514" t="str">
            <v>successful</v>
          </cell>
          <cell r="R2514" t="str">
            <v>plays</v>
          </cell>
        </row>
        <row r="2515">
          <cell r="D2515">
            <v>620</v>
          </cell>
          <cell r="F2515" t="str">
            <v>successful</v>
          </cell>
          <cell r="R2515" t="str">
            <v>plays</v>
          </cell>
        </row>
        <row r="2516">
          <cell r="D2516">
            <v>550</v>
          </cell>
          <cell r="F2516" t="str">
            <v>successful</v>
          </cell>
          <cell r="R2516" t="str">
            <v>musical</v>
          </cell>
        </row>
        <row r="2517">
          <cell r="D2517">
            <v>2500</v>
          </cell>
          <cell r="F2517" t="str">
            <v>failed</v>
          </cell>
          <cell r="R2517" t="str">
            <v>wearables</v>
          </cell>
        </row>
        <row r="2518">
          <cell r="D2518">
            <v>600</v>
          </cell>
          <cell r="F2518" t="str">
            <v>successful</v>
          </cell>
          <cell r="R2518" t="str">
            <v>plays</v>
          </cell>
        </row>
        <row r="2519">
          <cell r="D2519">
            <v>700</v>
          </cell>
          <cell r="F2519" t="str">
            <v>successful</v>
          </cell>
          <cell r="R2519" t="str">
            <v>plays</v>
          </cell>
        </row>
        <row r="2520">
          <cell r="D2520">
            <v>2800</v>
          </cell>
          <cell r="F2520" t="str">
            <v>failed</v>
          </cell>
          <cell r="R2520" t="str">
            <v>fiction</v>
          </cell>
        </row>
        <row r="2521">
          <cell r="D2521">
            <v>200000</v>
          </cell>
          <cell r="F2521" t="str">
            <v>failed</v>
          </cell>
          <cell r="R2521" t="str">
            <v>wearables</v>
          </cell>
        </row>
        <row r="2522">
          <cell r="D2522">
            <v>700</v>
          </cell>
          <cell r="F2522" t="str">
            <v>successful</v>
          </cell>
          <cell r="R2522" t="str">
            <v>rock</v>
          </cell>
        </row>
        <row r="2523">
          <cell r="D2523">
            <v>500</v>
          </cell>
          <cell r="F2523" t="str">
            <v>successful</v>
          </cell>
          <cell r="R2523" t="str">
            <v>plays</v>
          </cell>
        </row>
        <row r="2524">
          <cell r="D2524">
            <v>50000</v>
          </cell>
          <cell r="F2524" t="str">
            <v>canceled</v>
          </cell>
          <cell r="R2524" t="str">
            <v>web</v>
          </cell>
        </row>
        <row r="2525">
          <cell r="D2525">
            <v>15000</v>
          </cell>
          <cell r="F2525" t="str">
            <v>failed</v>
          </cell>
          <cell r="R2525" t="str">
            <v>wearables</v>
          </cell>
        </row>
        <row r="2526">
          <cell r="D2526">
            <v>500</v>
          </cell>
          <cell r="F2526" t="str">
            <v>successful</v>
          </cell>
          <cell r="R2526" t="str">
            <v>documentary</v>
          </cell>
        </row>
        <row r="2527">
          <cell r="D2527">
            <v>500</v>
          </cell>
          <cell r="F2527" t="str">
            <v>successful</v>
          </cell>
          <cell r="R2527" t="str">
            <v>indie rock</v>
          </cell>
        </row>
        <row r="2528">
          <cell r="D2528">
            <v>600</v>
          </cell>
          <cell r="F2528" t="str">
            <v>successful</v>
          </cell>
          <cell r="R2528" t="str">
            <v>indie rock</v>
          </cell>
        </row>
        <row r="2529">
          <cell r="D2529">
            <v>400</v>
          </cell>
          <cell r="F2529" t="str">
            <v>successful</v>
          </cell>
          <cell r="R2529" t="str">
            <v>rock</v>
          </cell>
        </row>
        <row r="2530">
          <cell r="D2530">
            <v>26000</v>
          </cell>
          <cell r="F2530" t="str">
            <v>failed</v>
          </cell>
          <cell r="R2530" t="str">
            <v>video games</v>
          </cell>
        </row>
        <row r="2531">
          <cell r="D2531">
            <v>1500</v>
          </cell>
          <cell r="F2531" t="str">
            <v>failed</v>
          </cell>
          <cell r="R2531" t="str">
            <v>nature</v>
          </cell>
        </row>
        <row r="2532">
          <cell r="D2532">
            <v>12000</v>
          </cell>
          <cell r="F2532" t="str">
            <v>failed</v>
          </cell>
          <cell r="R2532" t="str">
            <v>animation</v>
          </cell>
        </row>
        <row r="2533">
          <cell r="D2533">
            <v>500</v>
          </cell>
          <cell r="F2533" t="str">
            <v>successful</v>
          </cell>
          <cell r="R2533" t="str">
            <v>photobooks</v>
          </cell>
        </row>
        <row r="2534">
          <cell r="D2534">
            <v>2500</v>
          </cell>
          <cell r="F2534" t="str">
            <v>failed</v>
          </cell>
          <cell r="R2534" t="str">
            <v>plays</v>
          </cell>
        </row>
        <row r="2535">
          <cell r="D2535">
            <v>50000</v>
          </cell>
          <cell r="F2535" t="str">
            <v>canceled</v>
          </cell>
          <cell r="R2535" t="str">
            <v>web</v>
          </cell>
        </row>
        <row r="2536">
          <cell r="D2536">
            <v>7500</v>
          </cell>
          <cell r="F2536" t="str">
            <v>failed</v>
          </cell>
          <cell r="R2536" t="str">
            <v>wearables</v>
          </cell>
        </row>
        <row r="2537">
          <cell r="D2537">
            <v>500</v>
          </cell>
          <cell r="F2537" t="str">
            <v>successful</v>
          </cell>
          <cell r="R2537" t="str">
            <v>plays</v>
          </cell>
        </row>
        <row r="2538">
          <cell r="D2538">
            <v>500</v>
          </cell>
          <cell r="F2538" t="str">
            <v>successful</v>
          </cell>
          <cell r="R2538" t="str">
            <v>plays</v>
          </cell>
        </row>
        <row r="2539">
          <cell r="D2539">
            <v>500</v>
          </cell>
          <cell r="F2539" t="str">
            <v>successful</v>
          </cell>
          <cell r="R2539" t="str">
            <v>plays</v>
          </cell>
        </row>
        <row r="2540">
          <cell r="D2540">
            <v>650</v>
          </cell>
          <cell r="F2540" t="str">
            <v>successful</v>
          </cell>
          <cell r="R2540" t="str">
            <v>plays</v>
          </cell>
        </row>
        <row r="2541">
          <cell r="D2541">
            <v>1800</v>
          </cell>
          <cell r="F2541" t="str">
            <v>failed</v>
          </cell>
          <cell r="R2541" t="str">
            <v>plays</v>
          </cell>
        </row>
        <row r="2542">
          <cell r="D2542">
            <v>2500</v>
          </cell>
          <cell r="F2542" t="str">
            <v>failed</v>
          </cell>
          <cell r="R2542" t="str">
            <v>people</v>
          </cell>
        </row>
        <row r="2543">
          <cell r="D2543">
            <v>5000</v>
          </cell>
          <cell r="F2543" t="str">
            <v>failed</v>
          </cell>
          <cell r="R2543" t="str">
            <v>plays</v>
          </cell>
        </row>
        <row r="2544">
          <cell r="D2544">
            <v>4800</v>
          </cell>
          <cell r="F2544" t="str">
            <v>failed</v>
          </cell>
          <cell r="R2544" t="str">
            <v>photobooks</v>
          </cell>
        </row>
        <row r="2545">
          <cell r="D2545">
            <v>10000</v>
          </cell>
          <cell r="F2545" t="str">
            <v>failed</v>
          </cell>
          <cell r="R2545" t="str">
            <v>faith</v>
          </cell>
        </row>
        <row r="2546">
          <cell r="D2546">
            <v>6000</v>
          </cell>
          <cell r="F2546" t="str">
            <v>failed</v>
          </cell>
          <cell r="R2546" t="str">
            <v>plays</v>
          </cell>
        </row>
        <row r="2547">
          <cell r="D2547">
            <v>5000</v>
          </cell>
          <cell r="F2547" t="str">
            <v>canceled</v>
          </cell>
          <cell r="R2547" t="str">
            <v>art books</v>
          </cell>
        </row>
        <row r="2548">
          <cell r="D2548">
            <v>2413</v>
          </cell>
          <cell r="F2548" t="str">
            <v>failed</v>
          </cell>
          <cell r="R2548" t="str">
            <v>plays</v>
          </cell>
        </row>
        <row r="2549">
          <cell r="D2549">
            <v>500</v>
          </cell>
          <cell r="F2549" t="str">
            <v>successful</v>
          </cell>
          <cell r="R2549" t="str">
            <v>plays</v>
          </cell>
        </row>
        <row r="2550">
          <cell r="D2550">
            <v>500</v>
          </cell>
          <cell r="F2550" t="str">
            <v>successful</v>
          </cell>
          <cell r="R2550" t="str">
            <v>plays</v>
          </cell>
        </row>
        <row r="2551">
          <cell r="D2551">
            <v>2800000</v>
          </cell>
          <cell r="F2551" t="str">
            <v>failed</v>
          </cell>
          <cell r="R2551" t="str">
            <v>spaces</v>
          </cell>
        </row>
        <row r="2552">
          <cell r="D2552">
            <v>4100</v>
          </cell>
          <cell r="F2552" t="str">
            <v>live</v>
          </cell>
          <cell r="R2552" t="str">
            <v>plays</v>
          </cell>
        </row>
        <row r="2553">
          <cell r="D2553">
            <v>2100</v>
          </cell>
          <cell r="F2553" t="str">
            <v>failed</v>
          </cell>
          <cell r="R2553" t="str">
            <v>jazz</v>
          </cell>
        </row>
        <row r="2554">
          <cell r="D2554">
            <v>3000</v>
          </cell>
          <cell r="F2554" t="str">
            <v>failed</v>
          </cell>
          <cell r="R2554" t="str">
            <v>plays</v>
          </cell>
        </row>
        <row r="2555">
          <cell r="D2555">
            <v>2000</v>
          </cell>
          <cell r="F2555" t="str">
            <v>failed</v>
          </cell>
          <cell r="R2555" t="str">
            <v>plays</v>
          </cell>
        </row>
        <row r="2556">
          <cell r="D2556">
            <v>2000</v>
          </cell>
          <cell r="F2556" t="str">
            <v>failed</v>
          </cell>
          <cell r="R2556" t="str">
            <v>plays</v>
          </cell>
        </row>
        <row r="2557">
          <cell r="D2557">
            <v>500</v>
          </cell>
          <cell r="F2557" t="str">
            <v>successful</v>
          </cell>
          <cell r="R2557" t="str">
            <v>electronic music</v>
          </cell>
        </row>
        <row r="2558">
          <cell r="D2558">
            <v>120000</v>
          </cell>
          <cell r="F2558" t="str">
            <v>failed</v>
          </cell>
          <cell r="R2558" t="str">
            <v>drama</v>
          </cell>
        </row>
        <row r="2559">
          <cell r="D2559">
            <v>20000</v>
          </cell>
          <cell r="F2559" t="str">
            <v>failed</v>
          </cell>
          <cell r="R2559" t="str">
            <v>animation</v>
          </cell>
        </row>
        <row r="2560">
          <cell r="D2560">
            <v>3500</v>
          </cell>
          <cell r="F2560" t="str">
            <v>failed</v>
          </cell>
          <cell r="R2560" t="str">
            <v>jazz</v>
          </cell>
        </row>
        <row r="2561">
          <cell r="D2561">
            <v>500</v>
          </cell>
          <cell r="F2561" t="str">
            <v>successful</v>
          </cell>
          <cell r="R2561" t="str">
            <v>indie rock</v>
          </cell>
        </row>
        <row r="2562">
          <cell r="D2562">
            <v>500</v>
          </cell>
          <cell r="F2562" t="str">
            <v>live</v>
          </cell>
          <cell r="R2562" t="str">
            <v>plays</v>
          </cell>
        </row>
        <row r="2563">
          <cell r="D2563">
            <v>48000</v>
          </cell>
          <cell r="F2563" t="str">
            <v>failed</v>
          </cell>
          <cell r="R2563" t="str">
            <v>gadgets</v>
          </cell>
        </row>
        <row r="2564">
          <cell r="D2564">
            <v>60000</v>
          </cell>
          <cell r="F2564" t="str">
            <v>failed</v>
          </cell>
          <cell r="R2564" t="str">
            <v>wearables</v>
          </cell>
        </row>
        <row r="2565">
          <cell r="D2565">
            <v>600</v>
          </cell>
          <cell r="F2565" t="str">
            <v>successful</v>
          </cell>
          <cell r="R2565" t="str">
            <v>spaces</v>
          </cell>
        </row>
        <row r="2566">
          <cell r="D2566">
            <v>500</v>
          </cell>
          <cell r="F2566" t="str">
            <v>successful</v>
          </cell>
          <cell r="R2566" t="str">
            <v>shorts</v>
          </cell>
        </row>
        <row r="2567">
          <cell r="D2567">
            <v>2500</v>
          </cell>
          <cell r="F2567" t="str">
            <v>live</v>
          </cell>
          <cell r="R2567" t="str">
            <v>faith</v>
          </cell>
        </row>
        <row r="2568">
          <cell r="D2568">
            <v>500</v>
          </cell>
          <cell r="F2568" t="str">
            <v>successful</v>
          </cell>
          <cell r="R2568" t="str">
            <v>plays</v>
          </cell>
        </row>
        <row r="2569">
          <cell r="D2569">
            <v>350</v>
          </cell>
          <cell r="F2569" t="str">
            <v>successful</v>
          </cell>
          <cell r="R2569" t="str">
            <v>rock</v>
          </cell>
        </row>
        <row r="2570">
          <cell r="D2570">
            <v>450</v>
          </cell>
          <cell r="F2570" t="str">
            <v>successful</v>
          </cell>
          <cell r="R2570" t="str">
            <v>shorts</v>
          </cell>
        </row>
        <row r="2571">
          <cell r="D2571">
            <v>500</v>
          </cell>
          <cell r="F2571" t="str">
            <v>successful</v>
          </cell>
          <cell r="R2571" t="str">
            <v>plays</v>
          </cell>
        </row>
        <row r="2572">
          <cell r="D2572">
            <v>500</v>
          </cell>
          <cell r="F2572" t="str">
            <v>successful</v>
          </cell>
          <cell r="R2572" t="str">
            <v>plays</v>
          </cell>
        </row>
        <row r="2573">
          <cell r="D2573">
            <v>500</v>
          </cell>
          <cell r="F2573" t="str">
            <v>successful</v>
          </cell>
          <cell r="R2573" t="str">
            <v>television</v>
          </cell>
        </row>
        <row r="2574">
          <cell r="D2574">
            <v>495</v>
          </cell>
          <cell r="F2574" t="str">
            <v>successful</v>
          </cell>
          <cell r="R2574" t="str">
            <v>hardware</v>
          </cell>
        </row>
        <row r="2575">
          <cell r="D2575">
            <v>5000</v>
          </cell>
          <cell r="F2575" t="str">
            <v>failed</v>
          </cell>
          <cell r="R2575" t="str">
            <v>people</v>
          </cell>
        </row>
        <row r="2576">
          <cell r="D2576">
            <v>3000</v>
          </cell>
          <cell r="F2576" t="str">
            <v>failed</v>
          </cell>
          <cell r="R2576" t="str">
            <v>plays</v>
          </cell>
        </row>
        <row r="2577">
          <cell r="D2577">
            <v>3500</v>
          </cell>
          <cell r="F2577" t="str">
            <v>failed</v>
          </cell>
          <cell r="R2577" t="str">
            <v>plays</v>
          </cell>
        </row>
        <row r="2578">
          <cell r="D2578">
            <v>20000</v>
          </cell>
          <cell r="F2578" t="str">
            <v>canceled</v>
          </cell>
          <cell r="R2578" t="str">
            <v>wearables</v>
          </cell>
        </row>
        <row r="2579">
          <cell r="D2579">
            <v>5500</v>
          </cell>
          <cell r="F2579" t="str">
            <v>failed</v>
          </cell>
          <cell r="R2579" t="str">
            <v>plays</v>
          </cell>
        </row>
        <row r="2580">
          <cell r="D2580">
            <v>1300</v>
          </cell>
          <cell r="F2580" t="str">
            <v>failed</v>
          </cell>
          <cell r="R2580" t="str">
            <v>plays</v>
          </cell>
        </row>
        <row r="2581">
          <cell r="D2581">
            <v>600</v>
          </cell>
          <cell r="F2581" t="str">
            <v>successful</v>
          </cell>
          <cell r="R2581" t="str">
            <v>indie rock</v>
          </cell>
        </row>
        <row r="2582">
          <cell r="D2582">
            <v>500</v>
          </cell>
          <cell r="F2582" t="str">
            <v>successful</v>
          </cell>
          <cell r="R2582" t="str">
            <v>rock</v>
          </cell>
        </row>
        <row r="2583">
          <cell r="D2583">
            <v>500</v>
          </cell>
          <cell r="F2583" t="str">
            <v>successful</v>
          </cell>
          <cell r="R2583" t="str">
            <v>plays</v>
          </cell>
        </row>
        <row r="2584">
          <cell r="D2584">
            <v>600</v>
          </cell>
          <cell r="F2584" t="str">
            <v>successful</v>
          </cell>
          <cell r="R2584" t="str">
            <v>hardware</v>
          </cell>
        </row>
        <row r="2585">
          <cell r="D2585">
            <v>1000</v>
          </cell>
          <cell r="F2585" t="str">
            <v>failed</v>
          </cell>
          <cell r="R2585" t="str">
            <v>plays</v>
          </cell>
        </row>
        <row r="2586">
          <cell r="D2586">
            <v>25000</v>
          </cell>
          <cell r="F2586" t="str">
            <v>failed</v>
          </cell>
          <cell r="R2586" t="str">
            <v>spaces</v>
          </cell>
        </row>
        <row r="2587">
          <cell r="D2587">
            <v>600</v>
          </cell>
          <cell r="F2587" t="str">
            <v>successful</v>
          </cell>
          <cell r="R2587" t="str">
            <v>indie rock</v>
          </cell>
        </row>
        <row r="2588">
          <cell r="D2588">
            <v>500</v>
          </cell>
          <cell r="F2588" t="str">
            <v>successful</v>
          </cell>
          <cell r="R2588" t="str">
            <v>plays</v>
          </cell>
        </row>
        <row r="2589">
          <cell r="D2589">
            <v>500</v>
          </cell>
          <cell r="F2589" t="str">
            <v>successful</v>
          </cell>
          <cell r="R2589" t="str">
            <v>plays</v>
          </cell>
        </row>
        <row r="2590">
          <cell r="D2590">
            <v>35500</v>
          </cell>
          <cell r="F2590" t="str">
            <v>failed</v>
          </cell>
          <cell r="R2590" t="str">
            <v>video games</v>
          </cell>
        </row>
        <row r="2591">
          <cell r="D2591">
            <v>500</v>
          </cell>
          <cell r="F2591" t="str">
            <v>successful</v>
          </cell>
          <cell r="R2591" t="str">
            <v>indie rock</v>
          </cell>
        </row>
        <row r="2592">
          <cell r="D2592">
            <v>500</v>
          </cell>
          <cell r="F2592" t="str">
            <v>successful</v>
          </cell>
          <cell r="R2592" t="str">
            <v>plays</v>
          </cell>
        </row>
        <row r="2593">
          <cell r="D2593">
            <v>400000</v>
          </cell>
          <cell r="F2593" t="str">
            <v>canceled</v>
          </cell>
          <cell r="R2593" t="str">
            <v>spaces</v>
          </cell>
        </row>
        <row r="2594">
          <cell r="D2594">
            <v>250</v>
          </cell>
          <cell r="F2594" t="str">
            <v>successful</v>
          </cell>
          <cell r="R2594" t="str">
            <v>plays</v>
          </cell>
        </row>
        <row r="2595">
          <cell r="D2595">
            <v>250</v>
          </cell>
          <cell r="F2595" t="str">
            <v>successful</v>
          </cell>
          <cell r="R2595" t="str">
            <v>plays</v>
          </cell>
        </row>
        <row r="2596">
          <cell r="D2596">
            <v>10500</v>
          </cell>
          <cell r="F2596" t="str">
            <v>failed</v>
          </cell>
          <cell r="R2596" t="str">
            <v>video games</v>
          </cell>
        </row>
        <row r="2597">
          <cell r="D2597">
            <v>600</v>
          </cell>
          <cell r="F2597" t="str">
            <v>successful</v>
          </cell>
          <cell r="R2597" t="str">
            <v>documentary</v>
          </cell>
        </row>
        <row r="2598">
          <cell r="D2598">
            <v>20000</v>
          </cell>
          <cell r="F2598" t="str">
            <v>failed</v>
          </cell>
          <cell r="R2598" t="str">
            <v>translations</v>
          </cell>
        </row>
        <row r="2599">
          <cell r="D2599">
            <v>600</v>
          </cell>
          <cell r="F2599" t="str">
            <v>successful</v>
          </cell>
          <cell r="R2599" t="str">
            <v>television</v>
          </cell>
        </row>
        <row r="2600">
          <cell r="D2600">
            <v>500</v>
          </cell>
          <cell r="F2600" t="str">
            <v>successful</v>
          </cell>
          <cell r="R2600" t="str">
            <v>shorts</v>
          </cell>
        </row>
        <row r="2601">
          <cell r="D2601">
            <v>500</v>
          </cell>
          <cell r="F2601" t="str">
            <v>successful</v>
          </cell>
          <cell r="R2601" t="str">
            <v>documentary</v>
          </cell>
        </row>
        <row r="2602">
          <cell r="D2602">
            <v>200</v>
          </cell>
          <cell r="F2602" t="str">
            <v>successful</v>
          </cell>
          <cell r="R2602" t="str">
            <v>tabletop games</v>
          </cell>
        </row>
        <row r="2603">
          <cell r="D2603">
            <v>250</v>
          </cell>
          <cell r="F2603" t="str">
            <v>successful</v>
          </cell>
          <cell r="R2603" t="str">
            <v>nonfiction</v>
          </cell>
        </row>
        <row r="2604">
          <cell r="D2604">
            <v>350</v>
          </cell>
          <cell r="F2604" t="str">
            <v>successful</v>
          </cell>
          <cell r="R2604" t="str">
            <v>plays</v>
          </cell>
        </row>
        <row r="2605">
          <cell r="D2605">
            <v>550</v>
          </cell>
          <cell r="F2605" t="str">
            <v>successful</v>
          </cell>
          <cell r="R2605" t="str">
            <v>plays</v>
          </cell>
        </row>
        <row r="2606">
          <cell r="D2606">
            <v>20000</v>
          </cell>
          <cell r="F2606" t="str">
            <v>failed</v>
          </cell>
          <cell r="R2606" t="str">
            <v>photobooks</v>
          </cell>
        </row>
        <row r="2607">
          <cell r="D2607">
            <v>15000</v>
          </cell>
          <cell r="F2607" t="str">
            <v>canceled</v>
          </cell>
          <cell r="R2607" t="str">
            <v>web</v>
          </cell>
        </row>
        <row r="2608">
          <cell r="D2608">
            <v>150000</v>
          </cell>
          <cell r="F2608" t="str">
            <v>failed</v>
          </cell>
          <cell r="R2608" t="str">
            <v>wearables</v>
          </cell>
        </row>
        <row r="2609">
          <cell r="D2609">
            <v>5000</v>
          </cell>
          <cell r="F2609" t="str">
            <v>failed</v>
          </cell>
          <cell r="R2609" t="str">
            <v>musical</v>
          </cell>
        </row>
        <row r="2610">
          <cell r="D2610">
            <v>3000</v>
          </cell>
          <cell r="F2610" t="str">
            <v>failed</v>
          </cell>
          <cell r="R2610" t="str">
            <v>spaces</v>
          </cell>
        </row>
        <row r="2611">
          <cell r="D2611">
            <v>350</v>
          </cell>
          <cell r="F2611" t="str">
            <v>successful</v>
          </cell>
          <cell r="R2611" t="str">
            <v>rock</v>
          </cell>
        </row>
        <row r="2612">
          <cell r="D2612">
            <v>35000</v>
          </cell>
          <cell r="F2612" t="str">
            <v>failed</v>
          </cell>
          <cell r="R2612" t="str">
            <v>mobile games</v>
          </cell>
        </row>
        <row r="2613">
          <cell r="D2613">
            <v>20000</v>
          </cell>
          <cell r="F2613" t="str">
            <v>failed</v>
          </cell>
          <cell r="R2613" t="str">
            <v>food trucks</v>
          </cell>
        </row>
        <row r="2614">
          <cell r="D2614">
            <v>550</v>
          </cell>
          <cell r="F2614" t="str">
            <v>successful</v>
          </cell>
          <cell r="R2614" t="str">
            <v>plays</v>
          </cell>
        </row>
        <row r="2615">
          <cell r="D2615">
            <v>2000</v>
          </cell>
          <cell r="F2615" t="str">
            <v>failed</v>
          </cell>
          <cell r="R2615" t="str">
            <v>plays</v>
          </cell>
        </row>
        <row r="2616">
          <cell r="D2616">
            <v>6000</v>
          </cell>
          <cell r="F2616" t="str">
            <v>failed</v>
          </cell>
          <cell r="R2616" t="str">
            <v>animation</v>
          </cell>
        </row>
        <row r="2617">
          <cell r="D2617">
            <v>4000</v>
          </cell>
          <cell r="F2617" t="str">
            <v>failed</v>
          </cell>
          <cell r="R2617" t="str">
            <v>children's books</v>
          </cell>
        </row>
        <row r="2618">
          <cell r="D2618">
            <v>500</v>
          </cell>
          <cell r="F2618" t="str">
            <v>successful</v>
          </cell>
          <cell r="R2618" t="str">
            <v>plays</v>
          </cell>
        </row>
        <row r="2619">
          <cell r="D2619">
            <v>500</v>
          </cell>
          <cell r="F2619" t="str">
            <v>successful</v>
          </cell>
          <cell r="R2619" t="str">
            <v>plays</v>
          </cell>
        </row>
        <row r="2620">
          <cell r="D2620">
            <v>250</v>
          </cell>
          <cell r="F2620" t="str">
            <v>successful</v>
          </cell>
          <cell r="R2620" t="str">
            <v>plays</v>
          </cell>
        </row>
        <row r="2621">
          <cell r="D2621">
            <v>6000</v>
          </cell>
          <cell r="F2621" t="str">
            <v>failed</v>
          </cell>
          <cell r="R2621" t="str">
            <v>plays</v>
          </cell>
        </row>
        <row r="2622">
          <cell r="D2622">
            <v>500</v>
          </cell>
          <cell r="F2622" t="str">
            <v>successful</v>
          </cell>
          <cell r="R2622" t="str">
            <v>musical</v>
          </cell>
        </row>
        <row r="2623">
          <cell r="D2623">
            <v>500</v>
          </cell>
          <cell r="F2623" t="str">
            <v>successful</v>
          </cell>
          <cell r="R2623" t="str">
            <v>shorts</v>
          </cell>
        </row>
        <row r="2624">
          <cell r="D2624">
            <v>500</v>
          </cell>
          <cell r="F2624" t="str">
            <v>successful</v>
          </cell>
          <cell r="R2624" t="str">
            <v>pop</v>
          </cell>
        </row>
        <row r="2625">
          <cell r="D2625">
            <v>2000</v>
          </cell>
          <cell r="F2625" t="str">
            <v>failed</v>
          </cell>
          <cell r="R2625" t="str">
            <v>plays</v>
          </cell>
        </row>
        <row r="2626">
          <cell r="D2626">
            <v>500000</v>
          </cell>
          <cell r="F2626" t="str">
            <v>failed</v>
          </cell>
          <cell r="R2626" t="str">
            <v>video games</v>
          </cell>
        </row>
        <row r="2627">
          <cell r="D2627">
            <v>5500</v>
          </cell>
          <cell r="F2627" t="str">
            <v>failed</v>
          </cell>
          <cell r="R2627" t="str">
            <v>faith</v>
          </cell>
        </row>
        <row r="2628">
          <cell r="D2628">
            <v>2500</v>
          </cell>
          <cell r="F2628" t="str">
            <v>failed</v>
          </cell>
          <cell r="R2628" t="str">
            <v>drama</v>
          </cell>
        </row>
        <row r="2629">
          <cell r="D2629">
            <v>451</v>
          </cell>
          <cell r="F2629" t="str">
            <v>successful</v>
          </cell>
          <cell r="R2629" t="str">
            <v>indie rock</v>
          </cell>
        </row>
        <row r="2630">
          <cell r="D2630">
            <v>350</v>
          </cell>
          <cell r="F2630" t="str">
            <v>successful</v>
          </cell>
          <cell r="R2630" t="str">
            <v>plays</v>
          </cell>
        </row>
        <row r="2631">
          <cell r="D2631">
            <v>300</v>
          </cell>
          <cell r="F2631" t="str">
            <v>successful</v>
          </cell>
          <cell r="R2631" t="str">
            <v>rock</v>
          </cell>
        </row>
        <row r="2632">
          <cell r="D2632">
            <v>5000</v>
          </cell>
          <cell r="F2632" t="str">
            <v>failed</v>
          </cell>
          <cell r="R2632" t="str">
            <v>photobooks</v>
          </cell>
        </row>
        <row r="2633">
          <cell r="D2633">
            <v>2000</v>
          </cell>
          <cell r="F2633" t="str">
            <v>failed</v>
          </cell>
          <cell r="R2633" t="str">
            <v>wearables</v>
          </cell>
        </row>
        <row r="2634">
          <cell r="D2634">
            <v>500</v>
          </cell>
          <cell r="F2634" t="str">
            <v>successful</v>
          </cell>
          <cell r="R2634" t="str">
            <v>rock</v>
          </cell>
        </row>
        <row r="2635">
          <cell r="D2635">
            <v>12000</v>
          </cell>
          <cell r="F2635" t="str">
            <v>failed</v>
          </cell>
          <cell r="R2635" t="str">
            <v>plays</v>
          </cell>
        </row>
        <row r="2636">
          <cell r="D2636">
            <v>5000</v>
          </cell>
          <cell r="F2636" t="str">
            <v>failed</v>
          </cell>
          <cell r="R2636" t="str">
            <v>plays</v>
          </cell>
        </row>
        <row r="2637">
          <cell r="D2637">
            <v>4800</v>
          </cell>
          <cell r="F2637" t="str">
            <v>failed</v>
          </cell>
          <cell r="R2637" t="str">
            <v>children's books</v>
          </cell>
        </row>
        <row r="2638">
          <cell r="D2638">
            <v>500</v>
          </cell>
          <cell r="F2638" t="str">
            <v>successful</v>
          </cell>
          <cell r="R2638" t="str">
            <v>rock</v>
          </cell>
        </row>
        <row r="2639">
          <cell r="D2639">
            <v>500</v>
          </cell>
          <cell r="F2639" t="str">
            <v>successful</v>
          </cell>
          <cell r="R2639" t="str">
            <v>plays</v>
          </cell>
        </row>
        <row r="2640">
          <cell r="D2640">
            <v>300</v>
          </cell>
          <cell r="F2640" t="str">
            <v>successful</v>
          </cell>
          <cell r="R2640" t="str">
            <v>small batch</v>
          </cell>
        </row>
        <row r="2641">
          <cell r="D2641">
            <v>500</v>
          </cell>
          <cell r="F2641" t="str">
            <v>successful</v>
          </cell>
          <cell r="R2641" t="str">
            <v>plays</v>
          </cell>
        </row>
        <row r="2642">
          <cell r="D2642">
            <v>350</v>
          </cell>
          <cell r="F2642" t="str">
            <v>successful</v>
          </cell>
          <cell r="R2642" t="str">
            <v>rock</v>
          </cell>
        </row>
        <row r="2643">
          <cell r="D2643">
            <v>250</v>
          </cell>
          <cell r="F2643" t="str">
            <v>successful</v>
          </cell>
          <cell r="R2643" t="str">
            <v>metal</v>
          </cell>
        </row>
        <row r="2644">
          <cell r="D2644">
            <v>2000</v>
          </cell>
          <cell r="F2644" t="str">
            <v>failed</v>
          </cell>
          <cell r="R2644" t="str">
            <v>plays</v>
          </cell>
        </row>
        <row r="2645">
          <cell r="D2645">
            <v>10000</v>
          </cell>
          <cell r="F2645" t="str">
            <v>failed</v>
          </cell>
          <cell r="R2645" t="str">
            <v>plays</v>
          </cell>
        </row>
        <row r="2646">
          <cell r="D2646">
            <v>500</v>
          </cell>
          <cell r="F2646" t="str">
            <v>live</v>
          </cell>
          <cell r="R2646" t="str">
            <v>plays</v>
          </cell>
        </row>
        <row r="2647">
          <cell r="D2647">
            <v>500</v>
          </cell>
          <cell r="F2647" t="str">
            <v>successful</v>
          </cell>
          <cell r="R2647" t="str">
            <v>plays</v>
          </cell>
        </row>
        <row r="2648">
          <cell r="D2648">
            <v>500</v>
          </cell>
          <cell r="F2648" t="str">
            <v>successful</v>
          </cell>
          <cell r="R2648" t="str">
            <v>plays</v>
          </cell>
        </row>
        <row r="2649">
          <cell r="D2649">
            <v>500</v>
          </cell>
          <cell r="F2649" t="str">
            <v>successful</v>
          </cell>
          <cell r="R2649" t="str">
            <v>plays</v>
          </cell>
        </row>
        <row r="2650">
          <cell r="D2650">
            <v>6000</v>
          </cell>
          <cell r="F2650" t="str">
            <v>failed</v>
          </cell>
          <cell r="R2650" t="str">
            <v>food trucks</v>
          </cell>
        </row>
        <row r="2651">
          <cell r="D2651">
            <v>5000</v>
          </cell>
          <cell r="F2651" t="str">
            <v>failed</v>
          </cell>
          <cell r="R2651" t="str">
            <v>food trucks</v>
          </cell>
        </row>
        <row r="2652">
          <cell r="D2652">
            <v>500</v>
          </cell>
          <cell r="F2652" t="str">
            <v>successful</v>
          </cell>
          <cell r="R2652" t="str">
            <v>plays</v>
          </cell>
        </row>
        <row r="2653">
          <cell r="D2653">
            <v>500</v>
          </cell>
          <cell r="F2653" t="str">
            <v>successful</v>
          </cell>
          <cell r="R2653" t="str">
            <v>plays</v>
          </cell>
        </row>
        <row r="2654">
          <cell r="D2654">
            <v>5000</v>
          </cell>
          <cell r="F2654" t="str">
            <v>failed</v>
          </cell>
          <cell r="R2654" t="str">
            <v>plays</v>
          </cell>
        </row>
        <row r="2655">
          <cell r="D2655">
            <v>500</v>
          </cell>
          <cell r="F2655" t="str">
            <v>successful</v>
          </cell>
          <cell r="R2655" t="str">
            <v>television</v>
          </cell>
        </row>
        <row r="2656">
          <cell r="D2656">
            <v>500</v>
          </cell>
          <cell r="F2656" t="str">
            <v>successful</v>
          </cell>
          <cell r="R2656" t="str">
            <v>musical</v>
          </cell>
        </row>
        <row r="2657">
          <cell r="D2657">
            <v>300</v>
          </cell>
          <cell r="F2657" t="str">
            <v>successful</v>
          </cell>
          <cell r="R2657" t="str">
            <v>plays</v>
          </cell>
        </row>
        <row r="2658">
          <cell r="D2658">
            <v>11000</v>
          </cell>
          <cell r="F2658" t="str">
            <v>failed</v>
          </cell>
          <cell r="R2658" t="str">
            <v>spaces</v>
          </cell>
        </row>
        <row r="2659">
          <cell r="D2659">
            <v>16000</v>
          </cell>
          <cell r="F2659" t="str">
            <v>failed</v>
          </cell>
          <cell r="R2659" t="str">
            <v>jazz</v>
          </cell>
        </row>
        <row r="2660">
          <cell r="D2660">
            <v>15000</v>
          </cell>
          <cell r="F2660" t="str">
            <v>failed</v>
          </cell>
          <cell r="R2660" t="str">
            <v>plays</v>
          </cell>
        </row>
        <row r="2661">
          <cell r="D2661">
            <v>500</v>
          </cell>
          <cell r="F2661" t="str">
            <v>successful</v>
          </cell>
          <cell r="R2661" t="str">
            <v>rock</v>
          </cell>
        </row>
        <row r="2662">
          <cell r="D2662">
            <v>500</v>
          </cell>
          <cell r="F2662" t="str">
            <v>successful</v>
          </cell>
          <cell r="R2662" t="str">
            <v>rock</v>
          </cell>
        </row>
        <row r="2663">
          <cell r="D2663">
            <v>500</v>
          </cell>
          <cell r="F2663" t="str">
            <v>successful</v>
          </cell>
          <cell r="R2663" t="str">
            <v>plays</v>
          </cell>
        </row>
        <row r="2664">
          <cell r="D2664">
            <v>500</v>
          </cell>
          <cell r="F2664" t="str">
            <v>successful</v>
          </cell>
          <cell r="R2664" t="str">
            <v>rock</v>
          </cell>
        </row>
        <row r="2665">
          <cell r="D2665">
            <v>500</v>
          </cell>
          <cell r="F2665" t="str">
            <v>successful</v>
          </cell>
          <cell r="R2665" t="str">
            <v>indie rock</v>
          </cell>
        </row>
        <row r="2666">
          <cell r="D2666">
            <v>25000</v>
          </cell>
          <cell r="F2666" t="str">
            <v>failed</v>
          </cell>
          <cell r="R2666" t="str">
            <v>photobooks</v>
          </cell>
        </row>
        <row r="2667">
          <cell r="D2667">
            <v>3000</v>
          </cell>
          <cell r="F2667" t="str">
            <v>failed</v>
          </cell>
          <cell r="R2667" t="str">
            <v>people</v>
          </cell>
        </row>
        <row r="2668">
          <cell r="D2668">
            <v>10000</v>
          </cell>
          <cell r="F2668" t="str">
            <v>canceled</v>
          </cell>
          <cell r="R2668" t="str">
            <v>art books</v>
          </cell>
        </row>
        <row r="2669">
          <cell r="D2669">
            <v>250</v>
          </cell>
          <cell r="F2669" t="str">
            <v>successful</v>
          </cell>
          <cell r="R2669" t="str">
            <v>plays</v>
          </cell>
        </row>
        <row r="2670">
          <cell r="D2670">
            <v>2500</v>
          </cell>
          <cell r="F2670" t="str">
            <v>failed</v>
          </cell>
          <cell r="R2670" t="str">
            <v>plays</v>
          </cell>
        </row>
        <row r="2671">
          <cell r="D2671">
            <v>350</v>
          </cell>
          <cell r="F2671" t="str">
            <v>successful</v>
          </cell>
          <cell r="R2671" t="str">
            <v>plays</v>
          </cell>
        </row>
        <row r="2672">
          <cell r="D2672">
            <v>500</v>
          </cell>
          <cell r="F2672" t="str">
            <v>successful</v>
          </cell>
          <cell r="R2672" t="str">
            <v>plays</v>
          </cell>
        </row>
        <row r="2673">
          <cell r="D2673">
            <v>100000</v>
          </cell>
          <cell r="F2673" t="str">
            <v>canceled</v>
          </cell>
          <cell r="R2673" t="str">
            <v>wearables</v>
          </cell>
        </row>
        <row r="2674">
          <cell r="D2674">
            <v>500</v>
          </cell>
          <cell r="F2674" t="str">
            <v>successful</v>
          </cell>
          <cell r="R2674" t="str">
            <v>shorts</v>
          </cell>
        </row>
        <row r="2675">
          <cell r="D2675">
            <v>500</v>
          </cell>
          <cell r="F2675" t="str">
            <v>successful</v>
          </cell>
          <cell r="R2675" t="str">
            <v>plays</v>
          </cell>
        </row>
        <row r="2676">
          <cell r="D2676">
            <v>75000</v>
          </cell>
          <cell r="F2676" t="str">
            <v>failed</v>
          </cell>
          <cell r="R2676" t="str">
            <v>musical</v>
          </cell>
        </row>
        <row r="2677">
          <cell r="D2677">
            <v>5500</v>
          </cell>
          <cell r="F2677" t="str">
            <v>failed</v>
          </cell>
          <cell r="R2677" t="str">
            <v>plays</v>
          </cell>
        </row>
        <row r="2678">
          <cell r="D2678">
            <v>500</v>
          </cell>
          <cell r="F2678" t="str">
            <v>successful</v>
          </cell>
          <cell r="R2678" t="str">
            <v>shorts</v>
          </cell>
        </row>
        <row r="2679">
          <cell r="D2679">
            <v>500</v>
          </cell>
          <cell r="F2679" t="str">
            <v>canceled</v>
          </cell>
          <cell r="R2679" t="str">
            <v>science fiction</v>
          </cell>
        </row>
        <row r="2680">
          <cell r="D2680">
            <v>500</v>
          </cell>
          <cell r="F2680" t="str">
            <v>successful</v>
          </cell>
          <cell r="R2680" t="str">
            <v>musical</v>
          </cell>
        </row>
        <row r="2681">
          <cell r="D2681">
            <v>500</v>
          </cell>
          <cell r="F2681" t="str">
            <v>successful</v>
          </cell>
          <cell r="R2681" t="str">
            <v>spaces</v>
          </cell>
        </row>
        <row r="2682">
          <cell r="D2682">
            <v>500</v>
          </cell>
          <cell r="F2682" t="str">
            <v>successful</v>
          </cell>
          <cell r="R2682" t="str">
            <v>plays</v>
          </cell>
        </row>
        <row r="2683">
          <cell r="D2683">
            <v>500</v>
          </cell>
          <cell r="F2683" t="str">
            <v>successful</v>
          </cell>
          <cell r="R2683" t="str">
            <v>plays</v>
          </cell>
        </row>
        <row r="2684">
          <cell r="D2684">
            <v>500</v>
          </cell>
          <cell r="F2684" t="str">
            <v>successful</v>
          </cell>
          <cell r="R2684" t="str">
            <v>plays</v>
          </cell>
        </row>
        <row r="2685">
          <cell r="D2685">
            <v>500</v>
          </cell>
          <cell r="F2685" t="str">
            <v>successful</v>
          </cell>
          <cell r="R2685" t="str">
            <v>plays</v>
          </cell>
        </row>
        <row r="2686">
          <cell r="D2686">
            <v>500</v>
          </cell>
          <cell r="F2686" t="str">
            <v>successful</v>
          </cell>
          <cell r="R2686" t="str">
            <v>musical</v>
          </cell>
        </row>
        <row r="2687">
          <cell r="D2687">
            <v>350</v>
          </cell>
          <cell r="F2687" t="str">
            <v>successful</v>
          </cell>
          <cell r="R2687" t="str">
            <v>rock</v>
          </cell>
        </row>
        <row r="2688">
          <cell r="D2688">
            <v>3000</v>
          </cell>
          <cell r="F2688" t="str">
            <v>failed</v>
          </cell>
          <cell r="R2688" t="str">
            <v>plays</v>
          </cell>
        </row>
        <row r="2689">
          <cell r="D2689">
            <v>300</v>
          </cell>
          <cell r="F2689" t="str">
            <v>successful</v>
          </cell>
          <cell r="R2689" t="str">
            <v>space exploration</v>
          </cell>
        </row>
        <row r="2690">
          <cell r="D2690">
            <v>20000</v>
          </cell>
          <cell r="F2690" t="str">
            <v>failed</v>
          </cell>
          <cell r="R2690" t="str">
            <v>plays</v>
          </cell>
        </row>
        <row r="2691">
          <cell r="D2691">
            <v>5000</v>
          </cell>
          <cell r="F2691" t="str">
            <v>failed</v>
          </cell>
          <cell r="R2691" t="str">
            <v>plays</v>
          </cell>
        </row>
        <row r="2692">
          <cell r="D2692">
            <v>5000</v>
          </cell>
          <cell r="F2692" t="str">
            <v>failed</v>
          </cell>
          <cell r="R2692" t="str">
            <v>faith</v>
          </cell>
        </row>
        <row r="2693">
          <cell r="D2693">
            <v>20000</v>
          </cell>
          <cell r="F2693" t="str">
            <v>canceled</v>
          </cell>
          <cell r="R2693" t="str">
            <v>wearables</v>
          </cell>
        </row>
        <row r="2694">
          <cell r="D2694">
            <v>450</v>
          </cell>
          <cell r="F2694" t="str">
            <v>successful</v>
          </cell>
          <cell r="R2694" t="str">
            <v>plays</v>
          </cell>
        </row>
        <row r="2695">
          <cell r="D2695">
            <v>350</v>
          </cell>
          <cell r="F2695" t="str">
            <v>successful</v>
          </cell>
          <cell r="R2695" t="str">
            <v>plays</v>
          </cell>
        </row>
        <row r="2696">
          <cell r="D2696">
            <v>55000</v>
          </cell>
          <cell r="F2696" t="str">
            <v>failed</v>
          </cell>
          <cell r="R2696" t="str">
            <v>wearables</v>
          </cell>
        </row>
        <row r="2697">
          <cell r="D2697">
            <v>10000</v>
          </cell>
          <cell r="F2697" t="str">
            <v>failed</v>
          </cell>
          <cell r="R2697" t="str">
            <v>musical</v>
          </cell>
        </row>
        <row r="2698">
          <cell r="D2698">
            <v>4000</v>
          </cell>
          <cell r="F2698" t="str">
            <v>failed</v>
          </cell>
          <cell r="R2698" t="str">
            <v>wearables</v>
          </cell>
        </row>
        <row r="2699">
          <cell r="D2699">
            <v>750</v>
          </cell>
          <cell r="F2699" t="str">
            <v>failed</v>
          </cell>
          <cell r="R2699" t="str">
            <v>animation</v>
          </cell>
        </row>
        <row r="2700">
          <cell r="D2700">
            <v>5000</v>
          </cell>
          <cell r="F2700" t="str">
            <v>failed</v>
          </cell>
          <cell r="R2700" t="str">
            <v>video games</v>
          </cell>
        </row>
        <row r="2701">
          <cell r="D2701">
            <v>4059</v>
          </cell>
          <cell r="F2701" t="str">
            <v>failed</v>
          </cell>
          <cell r="R2701" t="str">
            <v>spaces</v>
          </cell>
        </row>
        <row r="2702">
          <cell r="D2702">
            <v>315</v>
          </cell>
          <cell r="F2702" t="str">
            <v>successful</v>
          </cell>
          <cell r="R2702" t="str">
            <v>plays</v>
          </cell>
        </row>
        <row r="2703">
          <cell r="D2703">
            <v>100000</v>
          </cell>
          <cell r="F2703" t="str">
            <v>failed</v>
          </cell>
          <cell r="R2703" t="str">
            <v>wearables</v>
          </cell>
        </row>
        <row r="2704">
          <cell r="D2704">
            <v>10000</v>
          </cell>
          <cell r="F2704" t="str">
            <v>failed</v>
          </cell>
          <cell r="R2704" t="str">
            <v>plays</v>
          </cell>
        </row>
        <row r="2705">
          <cell r="D2705">
            <v>37000</v>
          </cell>
          <cell r="F2705" t="str">
            <v>canceled</v>
          </cell>
          <cell r="R2705" t="str">
            <v>web</v>
          </cell>
        </row>
        <row r="2706">
          <cell r="D2706">
            <v>400</v>
          </cell>
          <cell r="F2706" t="str">
            <v>successful</v>
          </cell>
          <cell r="R2706" t="str">
            <v>rock</v>
          </cell>
        </row>
        <row r="2707">
          <cell r="D2707">
            <v>25000</v>
          </cell>
          <cell r="F2707" t="str">
            <v>failed</v>
          </cell>
          <cell r="R2707" t="str">
            <v>food trucks</v>
          </cell>
        </row>
        <row r="2708">
          <cell r="D2708">
            <v>15000</v>
          </cell>
          <cell r="F2708" t="str">
            <v>failed</v>
          </cell>
          <cell r="R2708" t="str">
            <v>food trucks</v>
          </cell>
        </row>
        <row r="2709">
          <cell r="D2709">
            <v>5600</v>
          </cell>
          <cell r="F2709" t="str">
            <v>failed</v>
          </cell>
          <cell r="R2709" t="str">
            <v>plays</v>
          </cell>
        </row>
        <row r="2710">
          <cell r="D2710">
            <v>350</v>
          </cell>
          <cell r="F2710" t="str">
            <v>successful</v>
          </cell>
          <cell r="R2710" t="str">
            <v>shorts</v>
          </cell>
        </row>
        <row r="2711">
          <cell r="D2711">
            <v>300</v>
          </cell>
          <cell r="F2711" t="str">
            <v>successful</v>
          </cell>
          <cell r="R2711" t="str">
            <v>shorts</v>
          </cell>
        </row>
        <row r="2712">
          <cell r="D2712">
            <v>250</v>
          </cell>
          <cell r="F2712" t="str">
            <v>successful</v>
          </cell>
          <cell r="R2712" t="str">
            <v>plays</v>
          </cell>
        </row>
        <row r="2713">
          <cell r="D2713">
            <v>1500</v>
          </cell>
          <cell r="F2713" t="str">
            <v>failed</v>
          </cell>
          <cell r="R2713" t="str">
            <v>musical</v>
          </cell>
        </row>
        <row r="2714">
          <cell r="D2714">
            <v>20000</v>
          </cell>
          <cell r="F2714" t="str">
            <v>failed</v>
          </cell>
          <cell r="R2714" t="str">
            <v>plays</v>
          </cell>
        </row>
        <row r="2715">
          <cell r="D2715">
            <v>1200</v>
          </cell>
          <cell r="F2715" t="str">
            <v>failed</v>
          </cell>
          <cell r="R2715" t="str">
            <v>plays</v>
          </cell>
        </row>
        <row r="2716">
          <cell r="D2716">
            <v>13111</v>
          </cell>
          <cell r="F2716" t="str">
            <v>canceled</v>
          </cell>
          <cell r="R2716" t="str">
            <v>musical</v>
          </cell>
        </row>
        <row r="2717">
          <cell r="D2717">
            <v>15000</v>
          </cell>
          <cell r="F2717" t="str">
            <v>failed</v>
          </cell>
          <cell r="R2717" t="str">
            <v>spaces</v>
          </cell>
        </row>
        <row r="2718">
          <cell r="D2718">
            <v>2500</v>
          </cell>
          <cell r="F2718" t="str">
            <v>failed</v>
          </cell>
          <cell r="R2718" t="str">
            <v>plays</v>
          </cell>
        </row>
        <row r="2719">
          <cell r="D2719">
            <v>400</v>
          </cell>
          <cell r="F2719" t="str">
            <v>successful</v>
          </cell>
          <cell r="R2719" t="str">
            <v>plays</v>
          </cell>
        </row>
        <row r="2720">
          <cell r="D2720">
            <v>6300</v>
          </cell>
          <cell r="F2720" t="str">
            <v>failed</v>
          </cell>
          <cell r="R2720" t="str">
            <v>translations</v>
          </cell>
        </row>
        <row r="2721">
          <cell r="D2721">
            <v>5000</v>
          </cell>
          <cell r="F2721" t="str">
            <v>failed</v>
          </cell>
          <cell r="R2721" t="str">
            <v>fiction</v>
          </cell>
        </row>
        <row r="2722">
          <cell r="D2722">
            <v>2500</v>
          </cell>
          <cell r="F2722" t="str">
            <v>failed</v>
          </cell>
          <cell r="R2722" t="str">
            <v>plays</v>
          </cell>
        </row>
        <row r="2723">
          <cell r="D2723">
            <v>400</v>
          </cell>
          <cell r="F2723" t="str">
            <v>successful</v>
          </cell>
          <cell r="R2723" t="str">
            <v>plays</v>
          </cell>
        </row>
        <row r="2724">
          <cell r="D2724">
            <v>2000</v>
          </cell>
          <cell r="F2724" t="str">
            <v>failed</v>
          </cell>
          <cell r="R2724" t="str">
            <v>plays</v>
          </cell>
        </row>
        <row r="2725">
          <cell r="D2725">
            <v>10000</v>
          </cell>
          <cell r="F2725" t="str">
            <v>canceled</v>
          </cell>
          <cell r="R2725" t="str">
            <v>web</v>
          </cell>
        </row>
        <row r="2726">
          <cell r="D2726">
            <v>2800</v>
          </cell>
          <cell r="F2726" t="str">
            <v>failed</v>
          </cell>
          <cell r="R2726" t="str">
            <v>drama</v>
          </cell>
        </row>
        <row r="2727">
          <cell r="D2727">
            <v>400</v>
          </cell>
          <cell r="F2727" t="str">
            <v>successful</v>
          </cell>
          <cell r="R2727" t="str">
            <v>rock</v>
          </cell>
        </row>
        <row r="2728">
          <cell r="D2728">
            <v>25000</v>
          </cell>
          <cell r="F2728" t="str">
            <v>failed</v>
          </cell>
          <cell r="R2728" t="str">
            <v>gadgets</v>
          </cell>
        </row>
        <row r="2729">
          <cell r="D2729">
            <v>40000</v>
          </cell>
          <cell r="F2729" t="str">
            <v>failed</v>
          </cell>
          <cell r="R2729" t="str">
            <v>animation</v>
          </cell>
        </row>
        <row r="2730">
          <cell r="D2730">
            <v>1250</v>
          </cell>
          <cell r="F2730" t="str">
            <v>failed</v>
          </cell>
          <cell r="R2730" t="str">
            <v>plays</v>
          </cell>
        </row>
        <row r="2731">
          <cell r="D2731">
            <v>750</v>
          </cell>
          <cell r="F2731" t="str">
            <v>failed</v>
          </cell>
          <cell r="R2731" t="str">
            <v>spaces</v>
          </cell>
        </row>
        <row r="2732">
          <cell r="D2732">
            <v>400</v>
          </cell>
          <cell r="F2732" t="str">
            <v>successful</v>
          </cell>
          <cell r="R2732" t="str">
            <v>small batch</v>
          </cell>
        </row>
        <row r="2733">
          <cell r="D2733">
            <v>333</v>
          </cell>
          <cell r="F2733" t="str">
            <v>successful</v>
          </cell>
          <cell r="R2733" t="str">
            <v>plays</v>
          </cell>
        </row>
        <row r="2734">
          <cell r="D2734">
            <v>300</v>
          </cell>
          <cell r="F2734" t="str">
            <v>successful</v>
          </cell>
          <cell r="R2734" t="str">
            <v>plays</v>
          </cell>
        </row>
        <row r="2735">
          <cell r="D2735">
            <v>1500</v>
          </cell>
          <cell r="F2735" t="str">
            <v>failed</v>
          </cell>
          <cell r="R2735" t="str">
            <v>plays</v>
          </cell>
        </row>
        <row r="2736">
          <cell r="D2736">
            <v>100000</v>
          </cell>
          <cell r="F2736" t="str">
            <v>failed</v>
          </cell>
          <cell r="R2736" t="str">
            <v>web</v>
          </cell>
        </row>
        <row r="2737">
          <cell r="D2737">
            <v>5000</v>
          </cell>
          <cell r="F2737" t="str">
            <v>failed</v>
          </cell>
          <cell r="R2737" t="str">
            <v>musical</v>
          </cell>
        </row>
        <row r="2738">
          <cell r="D2738">
            <v>90000</v>
          </cell>
          <cell r="F2738" t="str">
            <v>failed</v>
          </cell>
          <cell r="R2738" t="str">
            <v>mobile games</v>
          </cell>
        </row>
        <row r="2739">
          <cell r="D2739">
            <v>8000</v>
          </cell>
          <cell r="F2739" t="str">
            <v>failed</v>
          </cell>
          <cell r="R2739" t="str">
            <v>video games</v>
          </cell>
        </row>
        <row r="2740">
          <cell r="D2740">
            <v>1750</v>
          </cell>
          <cell r="F2740" t="str">
            <v>failed</v>
          </cell>
          <cell r="R2740" t="str">
            <v>plays</v>
          </cell>
        </row>
        <row r="2741">
          <cell r="D2741">
            <v>420</v>
          </cell>
          <cell r="F2741" t="str">
            <v>successful</v>
          </cell>
          <cell r="R2741" t="str">
            <v>electronic music</v>
          </cell>
        </row>
        <row r="2742">
          <cell r="D2742">
            <v>400</v>
          </cell>
          <cell r="F2742" t="str">
            <v>successful</v>
          </cell>
          <cell r="R2742" t="str">
            <v>shorts</v>
          </cell>
        </row>
        <row r="2743">
          <cell r="D2743">
            <v>110</v>
          </cell>
          <cell r="F2743" t="str">
            <v>successful</v>
          </cell>
          <cell r="R2743" t="str">
            <v>electronic music</v>
          </cell>
        </row>
        <row r="2744">
          <cell r="D2744">
            <v>200</v>
          </cell>
          <cell r="F2744" t="str">
            <v>successful</v>
          </cell>
          <cell r="R2744" t="str">
            <v>plays</v>
          </cell>
        </row>
        <row r="2745">
          <cell r="D2745">
            <v>5000</v>
          </cell>
          <cell r="F2745" t="str">
            <v>failed</v>
          </cell>
          <cell r="R2745" t="str">
            <v>translations</v>
          </cell>
        </row>
        <row r="2746">
          <cell r="D2746">
            <v>1000</v>
          </cell>
          <cell r="F2746" t="str">
            <v>failed</v>
          </cell>
          <cell r="R2746" t="str">
            <v>plays</v>
          </cell>
        </row>
        <row r="2747">
          <cell r="D2747">
            <v>400</v>
          </cell>
          <cell r="F2747" t="str">
            <v>successful</v>
          </cell>
          <cell r="R2747" t="str">
            <v>indie rock</v>
          </cell>
        </row>
        <row r="2748">
          <cell r="D2748">
            <v>3000</v>
          </cell>
          <cell r="F2748" t="str">
            <v>failed</v>
          </cell>
          <cell r="R2748" t="str">
            <v>animation</v>
          </cell>
        </row>
        <row r="2749">
          <cell r="D2749">
            <v>6048</v>
          </cell>
          <cell r="F2749" t="str">
            <v>failed</v>
          </cell>
          <cell r="R2749" t="str">
            <v>plays</v>
          </cell>
        </row>
        <row r="2750">
          <cell r="D2750">
            <v>20000</v>
          </cell>
          <cell r="F2750" t="str">
            <v>failed</v>
          </cell>
          <cell r="R2750" t="str">
            <v>wearables</v>
          </cell>
        </row>
        <row r="2751">
          <cell r="D2751">
            <v>50000</v>
          </cell>
          <cell r="F2751" t="str">
            <v>failed</v>
          </cell>
          <cell r="R2751" t="str">
            <v>video games</v>
          </cell>
        </row>
        <row r="2752">
          <cell r="D2752">
            <v>1700</v>
          </cell>
          <cell r="F2752" t="str">
            <v>failed</v>
          </cell>
          <cell r="R2752" t="str">
            <v>plays</v>
          </cell>
        </row>
        <row r="2753">
          <cell r="D2753">
            <v>350</v>
          </cell>
          <cell r="F2753" t="str">
            <v>successful</v>
          </cell>
          <cell r="R2753" t="str">
            <v>television</v>
          </cell>
        </row>
        <row r="2754">
          <cell r="D2754">
            <v>300</v>
          </cell>
          <cell r="F2754" t="str">
            <v>successful</v>
          </cell>
          <cell r="R2754" t="str">
            <v>plays</v>
          </cell>
        </row>
        <row r="2755">
          <cell r="D2755">
            <v>50000</v>
          </cell>
          <cell r="F2755" t="str">
            <v>canceled</v>
          </cell>
          <cell r="R2755" t="str">
            <v>wearables</v>
          </cell>
        </row>
        <row r="2756">
          <cell r="D2756">
            <v>50000</v>
          </cell>
          <cell r="F2756" t="str">
            <v>failed</v>
          </cell>
          <cell r="R2756" t="str">
            <v>video games</v>
          </cell>
        </row>
        <row r="2757">
          <cell r="D2757">
            <v>15000</v>
          </cell>
          <cell r="F2757" t="str">
            <v>failed</v>
          </cell>
          <cell r="R2757" t="str">
            <v>wearables</v>
          </cell>
        </row>
        <row r="2758">
          <cell r="D2758">
            <v>5000</v>
          </cell>
          <cell r="F2758" t="str">
            <v>failed</v>
          </cell>
          <cell r="R2758" t="str">
            <v>translations</v>
          </cell>
        </row>
        <row r="2759">
          <cell r="D2759">
            <v>3000</v>
          </cell>
          <cell r="F2759" t="str">
            <v>canceled</v>
          </cell>
          <cell r="R2759" t="str">
            <v>science fiction</v>
          </cell>
        </row>
        <row r="2760">
          <cell r="D2760">
            <v>10000</v>
          </cell>
          <cell r="F2760" t="str">
            <v>failed</v>
          </cell>
          <cell r="R2760" t="str">
            <v>musical</v>
          </cell>
        </row>
        <row r="2761">
          <cell r="D2761">
            <v>1200</v>
          </cell>
          <cell r="F2761" t="str">
            <v>failed</v>
          </cell>
          <cell r="R2761" t="str">
            <v>drama</v>
          </cell>
        </row>
        <row r="2762">
          <cell r="D2762">
            <v>1000</v>
          </cell>
          <cell r="F2762" t="str">
            <v>failed</v>
          </cell>
          <cell r="R2762" t="str">
            <v>drama</v>
          </cell>
        </row>
        <row r="2763">
          <cell r="D2763">
            <v>300</v>
          </cell>
          <cell r="F2763" t="str">
            <v>successful</v>
          </cell>
          <cell r="R2763" t="str">
            <v>indie rock</v>
          </cell>
        </row>
        <row r="2764">
          <cell r="D2764">
            <v>50000</v>
          </cell>
          <cell r="F2764" t="str">
            <v>failed</v>
          </cell>
          <cell r="R2764" t="str">
            <v>animation</v>
          </cell>
        </row>
        <row r="2765">
          <cell r="D2765">
            <v>15000</v>
          </cell>
          <cell r="F2765" t="str">
            <v>failed</v>
          </cell>
          <cell r="R2765" t="str">
            <v>fiction</v>
          </cell>
        </row>
        <row r="2766">
          <cell r="D2766">
            <v>3500</v>
          </cell>
          <cell r="F2766" t="str">
            <v>failed</v>
          </cell>
          <cell r="R2766" t="str">
            <v>plays</v>
          </cell>
        </row>
        <row r="2767">
          <cell r="D2767">
            <v>2500</v>
          </cell>
          <cell r="F2767" t="str">
            <v>failed</v>
          </cell>
          <cell r="R2767" t="str">
            <v>plays</v>
          </cell>
        </row>
        <row r="2768">
          <cell r="D2768">
            <v>400</v>
          </cell>
          <cell r="F2768" t="str">
            <v>successful</v>
          </cell>
          <cell r="R2768" t="str">
            <v>plays</v>
          </cell>
        </row>
        <row r="2769">
          <cell r="D2769">
            <v>3255</v>
          </cell>
          <cell r="F2769" t="str">
            <v>failed</v>
          </cell>
          <cell r="R2769" t="str">
            <v>plays</v>
          </cell>
        </row>
        <row r="2770">
          <cell r="D2770">
            <v>50000</v>
          </cell>
          <cell r="F2770" t="str">
            <v>failed</v>
          </cell>
          <cell r="R2770" t="str">
            <v>animation</v>
          </cell>
        </row>
        <row r="2771">
          <cell r="D2771">
            <v>250</v>
          </cell>
          <cell r="F2771" t="str">
            <v>successful</v>
          </cell>
          <cell r="R2771" t="str">
            <v>classical music</v>
          </cell>
        </row>
        <row r="2772">
          <cell r="D2772">
            <v>2000</v>
          </cell>
          <cell r="F2772" t="str">
            <v>failed</v>
          </cell>
          <cell r="R2772" t="str">
            <v>plays</v>
          </cell>
        </row>
        <row r="2773">
          <cell r="D2773">
            <v>300</v>
          </cell>
          <cell r="F2773" t="str">
            <v>successful</v>
          </cell>
          <cell r="R2773" t="str">
            <v>plays</v>
          </cell>
        </row>
        <row r="2774">
          <cell r="D2774">
            <v>7500</v>
          </cell>
          <cell r="F2774" t="str">
            <v>failed</v>
          </cell>
          <cell r="R2774" t="str">
            <v>people</v>
          </cell>
        </row>
        <row r="2775">
          <cell r="D2775">
            <v>300</v>
          </cell>
          <cell r="F2775" t="str">
            <v>successful</v>
          </cell>
          <cell r="R2775" t="str">
            <v>plays</v>
          </cell>
        </row>
        <row r="2776">
          <cell r="D2776">
            <v>3500</v>
          </cell>
          <cell r="F2776" t="str">
            <v>failed</v>
          </cell>
          <cell r="R2776" t="str">
            <v>photobooks</v>
          </cell>
        </row>
        <row r="2777">
          <cell r="D2777">
            <v>2000</v>
          </cell>
          <cell r="F2777" t="str">
            <v>failed</v>
          </cell>
          <cell r="R2777" t="str">
            <v>children's books</v>
          </cell>
        </row>
        <row r="2778">
          <cell r="D2778">
            <v>650</v>
          </cell>
          <cell r="F2778" t="str">
            <v>failed</v>
          </cell>
          <cell r="R2778" t="str">
            <v>drama</v>
          </cell>
        </row>
        <row r="2779">
          <cell r="D2779">
            <v>35000</v>
          </cell>
          <cell r="F2779" t="str">
            <v>failed</v>
          </cell>
          <cell r="R2779" t="str">
            <v>wearables</v>
          </cell>
        </row>
        <row r="2780">
          <cell r="D2780">
            <v>2000000</v>
          </cell>
          <cell r="F2780" t="str">
            <v>failed</v>
          </cell>
          <cell r="R2780" t="str">
            <v>spaces</v>
          </cell>
        </row>
        <row r="2781">
          <cell r="D2781">
            <v>300</v>
          </cell>
          <cell r="F2781" t="str">
            <v>successful</v>
          </cell>
          <cell r="R2781" t="str">
            <v>documentary</v>
          </cell>
        </row>
        <row r="2782">
          <cell r="D2782">
            <v>10000</v>
          </cell>
          <cell r="F2782" t="str">
            <v>live</v>
          </cell>
          <cell r="R2782" t="str">
            <v>plays</v>
          </cell>
        </row>
        <row r="2783">
          <cell r="D2783">
            <v>6500</v>
          </cell>
          <cell r="F2783" t="str">
            <v>failed</v>
          </cell>
          <cell r="R2783" t="str">
            <v>jazz</v>
          </cell>
        </row>
        <row r="2784">
          <cell r="D2784">
            <v>300</v>
          </cell>
          <cell r="F2784" t="str">
            <v>successful</v>
          </cell>
          <cell r="R2784" t="str">
            <v>nonfiction</v>
          </cell>
        </row>
        <row r="2785">
          <cell r="D2785">
            <v>250</v>
          </cell>
          <cell r="F2785" t="str">
            <v>successful</v>
          </cell>
          <cell r="R2785" t="str">
            <v>plays</v>
          </cell>
        </row>
        <row r="2786">
          <cell r="D2786">
            <v>300</v>
          </cell>
          <cell r="F2786" t="str">
            <v>successful</v>
          </cell>
          <cell r="R2786" t="str">
            <v>spaces</v>
          </cell>
        </row>
        <row r="2787">
          <cell r="D2787">
            <v>300</v>
          </cell>
          <cell r="F2787" t="str">
            <v>successful</v>
          </cell>
          <cell r="R2787" t="str">
            <v>plays</v>
          </cell>
        </row>
        <row r="2788">
          <cell r="D2788">
            <v>5000</v>
          </cell>
          <cell r="F2788" t="str">
            <v>failed</v>
          </cell>
          <cell r="R2788" t="str">
            <v>places</v>
          </cell>
        </row>
        <row r="2789">
          <cell r="D2789">
            <v>5000</v>
          </cell>
          <cell r="F2789" t="str">
            <v>failed</v>
          </cell>
          <cell r="R2789" t="str">
            <v>plays</v>
          </cell>
        </row>
        <row r="2790">
          <cell r="D2790">
            <v>3500</v>
          </cell>
          <cell r="F2790" t="str">
            <v>failed</v>
          </cell>
          <cell r="R2790" t="str">
            <v>mobile games</v>
          </cell>
        </row>
        <row r="2791">
          <cell r="D2791">
            <v>50000</v>
          </cell>
          <cell r="F2791" t="str">
            <v>failed</v>
          </cell>
          <cell r="R2791" t="str">
            <v>drama</v>
          </cell>
        </row>
        <row r="2792">
          <cell r="D2792">
            <v>15000</v>
          </cell>
          <cell r="F2792" t="str">
            <v>failed</v>
          </cell>
          <cell r="R2792" t="str">
            <v>fiction</v>
          </cell>
        </row>
        <row r="2793">
          <cell r="D2793">
            <v>350</v>
          </cell>
          <cell r="F2793" t="str">
            <v>live</v>
          </cell>
          <cell r="R2793" t="str">
            <v>faith</v>
          </cell>
        </row>
        <row r="2794">
          <cell r="D2794">
            <v>50000</v>
          </cell>
          <cell r="F2794" t="str">
            <v>canceled</v>
          </cell>
          <cell r="R2794" t="str">
            <v>science fiction</v>
          </cell>
        </row>
        <row r="2795">
          <cell r="D2795">
            <v>60000</v>
          </cell>
          <cell r="F2795" t="str">
            <v>canceled</v>
          </cell>
          <cell r="R2795" t="str">
            <v>space exploration</v>
          </cell>
        </row>
        <row r="2796">
          <cell r="D2796">
            <v>2000</v>
          </cell>
          <cell r="F2796" t="str">
            <v>failed</v>
          </cell>
          <cell r="R2796" t="str">
            <v>plays</v>
          </cell>
        </row>
        <row r="2797">
          <cell r="D2797">
            <v>350</v>
          </cell>
          <cell r="F2797" t="str">
            <v>successful</v>
          </cell>
          <cell r="R2797" t="str">
            <v>plays</v>
          </cell>
        </row>
        <row r="2798">
          <cell r="D2798">
            <v>347</v>
          </cell>
          <cell r="F2798" t="str">
            <v>successful</v>
          </cell>
          <cell r="R2798" t="str">
            <v>space exploration</v>
          </cell>
        </row>
        <row r="2799">
          <cell r="D2799">
            <v>500</v>
          </cell>
          <cell r="F2799" t="str">
            <v>failed</v>
          </cell>
          <cell r="R2799" t="str">
            <v>fiction</v>
          </cell>
        </row>
        <row r="2800">
          <cell r="D2800">
            <v>350</v>
          </cell>
          <cell r="F2800" t="str">
            <v>successful</v>
          </cell>
          <cell r="R2800" t="str">
            <v>musical</v>
          </cell>
        </row>
        <row r="2801">
          <cell r="D2801">
            <v>200000</v>
          </cell>
          <cell r="F2801" t="str">
            <v>canceled</v>
          </cell>
          <cell r="R2801" t="str">
            <v>web</v>
          </cell>
        </row>
        <row r="2802">
          <cell r="D2802">
            <v>8500</v>
          </cell>
          <cell r="F2802" t="str">
            <v>canceled</v>
          </cell>
          <cell r="R2802" t="str">
            <v>art books</v>
          </cell>
        </row>
        <row r="2803">
          <cell r="D2803">
            <v>2224</v>
          </cell>
          <cell r="F2803" t="str">
            <v>failed</v>
          </cell>
          <cell r="R2803" t="str">
            <v>plays</v>
          </cell>
        </row>
        <row r="2804">
          <cell r="D2804">
            <v>250</v>
          </cell>
          <cell r="F2804" t="str">
            <v>successful</v>
          </cell>
          <cell r="R2804" t="str">
            <v>plays</v>
          </cell>
        </row>
        <row r="2805">
          <cell r="D2805">
            <v>88888</v>
          </cell>
          <cell r="F2805" t="str">
            <v>failed</v>
          </cell>
          <cell r="R2805" t="str">
            <v>web</v>
          </cell>
        </row>
        <row r="2806">
          <cell r="D2806">
            <v>500000</v>
          </cell>
          <cell r="F2806" t="str">
            <v>failed</v>
          </cell>
          <cell r="R2806" t="str">
            <v>drama</v>
          </cell>
        </row>
        <row r="2807">
          <cell r="D2807">
            <v>900</v>
          </cell>
          <cell r="F2807" t="str">
            <v>failed</v>
          </cell>
          <cell r="R2807" t="str">
            <v>jazz</v>
          </cell>
        </row>
        <row r="2808">
          <cell r="D2808">
            <v>6000</v>
          </cell>
          <cell r="F2808" t="str">
            <v>canceled</v>
          </cell>
          <cell r="R2808" t="str">
            <v>web</v>
          </cell>
        </row>
        <row r="2809">
          <cell r="D2809">
            <v>300</v>
          </cell>
          <cell r="F2809" t="str">
            <v>successful</v>
          </cell>
          <cell r="R2809" t="str">
            <v>plays</v>
          </cell>
        </row>
        <row r="2810">
          <cell r="D2810">
            <v>4500</v>
          </cell>
          <cell r="F2810" t="str">
            <v>canceled</v>
          </cell>
          <cell r="R2810" t="str">
            <v>science fiction</v>
          </cell>
        </row>
        <row r="2811">
          <cell r="D2811">
            <v>220000</v>
          </cell>
          <cell r="F2811" t="str">
            <v>failed</v>
          </cell>
          <cell r="R2811" t="str">
            <v>spaces</v>
          </cell>
        </row>
        <row r="2812">
          <cell r="D2812">
            <v>60000</v>
          </cell>
          <cell r="F2812" t="str">
            <v>failed</v>
          </cell>
          <cell r="R2812" t="str">
            <v>food trucks</v>
          </cell>
        </row>
        <row r="2813">
          <cell r="D2813">
            <v>24500</v>
          </cell>
          <cell r="F2813" t="str">
            <v>failed</v>
          </cell>
          <cell r="R2813" t="str">
            <v>animation</v>
          </cell>
        </row>
        <row r="2814">
          <cell r="D2814">
            <v>5000</v>
          </cell>
          <cell r="F2814" t="str">
            <v>failed</v>
          </cell>
          <cell r="R2814" t="str">
            <v>photobooks</v>
          </cell>
        </row>
        <row r="2815">
          <cell r="D2815">
            <v>10000</v>
          </cell>
          <cell r="F2815" t="str">
            <v>failed</v>
          </cell>
          <cell r="R2815" t="str">
            <v>spaces</v>
          </cell>
        </row>
        <row r="2816">
          <cell r="D2816">
            <v>15000</v>
          </cell>
          <cell r="F2816" t="str">
            <v>failed</v>
          </cell>
          <cell r="R2816" t="str">
            <v>jazz</v>
          </cell>
        </row>
        <row r="2817">
          <cell r="D2817">
            <v>3000</v>
          </cell>
          <cell r="F2817" t="str">
            <v>failed</v>
          </cell>
          <cell r="R2817" t="str">
            <v>jazz</v>
          </cell>
        </row>
        <row r="2818">
          <cell r="D2818">
            <v>3000</v>
          </cell>
          <cell r="F2818" t="str">
            <v>canceled</v>
          </cell>
          <cell r="R2818" t="str">
            <v>web</v>
          </cell>
        </row>
        <row r="2819">
          <cell r="D2819">
            <v>10000</v>
          </cell>
          <cell r="F2819" t="str">
            <v>failed</v>
          </cell>
          <cell r="R2819" t="str">
            <v>drama</v>
          </cell>
        </row>
        <row r="2820">
          <cell r="D2820">
            <v>8000</v>
          </cell>
          <cell r="F2820" t="str">
            <v>failed</v>
          </cell>
          <cell r="R2820" t="str">
            <v>drama</v>
          </cell>
        </row>
        <row r="2821">
          <cell r="D2821">
            <v>6000</v>
          </cell>
          <cell r="F2821" t="str">
            <v>failed</v>
          </cell>
          <cell r="R2821" t="str">
            <v>jazz</v>
          </cell>
        </row>
        <row r="2822">
          <cell r="D2822">
            <v>5000</v>
          </cell>
          <cell r="F2822" t="str">
            <v>failed</v>
          </cell>
          <cell r="R2822" t="str">
            <v>food trucks</v>
          </cell>
        </row>
        <row r="2823">
          <cell r="D2823">
            <v>7000</v>
          </cell>
          <cell r="F2823" t="str">
            <v>failed</v>
          </cell>
          <cell r="R2823" t="str">
            <v>translations</v>
          </cell>
        </row>
        <row r="2824">
          <cell r="D2824">
            <v>1000</v>
          </cell>
          <cell r="F2824" t="str">
            <v>failed</v>
          </cell>
          <cell r="R2824" t="str">
            <v>plays</v>
          </cell>
        </row>
        <row r="2825">
          <cell r="D2825">
            <v>200</v>
          </cell>
          <cell r="F2825" t="str">
            <v>successful</v>
          </cell>
          <cell r="R2825" t="str">
            <v>plays</v>
          </cell>
        </row>
        <row r="2826">
          <cell r="D2826">
            <v>300</v>
          </cell>
          <cell r="F2826" t="str">
            <v>successful</v>
          </cell>
          <cell r="R2826" t="str">
            <v>electronic music</v>
          </cell>
        </row>
        <row r="2827">
          <cell r="D2827">
            <v>7500</v>
          </cell>
          <cell r="F2827" t="str">
            <v>failed</v>
          </cell>
          <cell r="R2827" t="str">
            <v>plays</v>
          </cell>
        </row>
        <row r="2828">
          <cell r="D2828">
            <v>300</v>
          </cell>
          <cell r="F2828" t="str">
            <v>successful</v>
          </cell>
          <cell r="R2828" t="str">
            <v>plays</v>
          </cell>
        </row>
        <row r="2829">
          <cell r="D2829">
            <v>8000</v>
          </cell>
          <cell r="F2829" t="str">
            <v>failed</v>
          </cell>
          <cell r="R2829" t="str">
            <v>plays</v>
          </cell>
        </row>
        <row r="2830">
          <cell r="D2830">
            <v>80000</v>
          </cell>
          <cell r="F2830" t="str">
            <v>failed</v>
          </cell>
          <cell r="R2830" t="str">
            <v>video games</v>
          </cell>
        </row>
        <row r="2831">
          <cell r="D2831">
            <v>25000</v>
          </cell>
          <cell r="F2831" t="str">
            <v>failed</v>
          </cell>
          <cell r="R2831" t="str">
            <v>food trucks</v>
          </cell>
        </row>
        <row r="2832">
          <cell r="D2832">
            <v>300</v>
          </cell>
          <cell r="F2832" t="str">
            <v>successful</v>
          </cell>
          <cell r="R2832" t="str">
            <v>rock</v>
          </cell>
        </row>
        <row r="2833">
          <cell r="D2833">
            <v>300</v>
          </cell>
          <cell r="F2833" t="str">
            <v>successful</v>
          </cell>
          <cell r="R2833" t="str">
            <v>hardware</v>
          </cell>
        </row>
        <row r="2834">
          <cell r="D2834">
            <v>100000</v>
          </cell>
          <cell r="F2834" t="str">
            <v>failed</v>
          </cell>
          <cell r="R2834" t="str">
            <v>wearables</v>
          </cell>
        </row>
        <row r="2835">
          <cell r="D2835">
            <v>1500</v>
          </cell>
          <cell r="F2835" t="str">
            <v>failed</v>
          </cell>
          <cell r="R2835" t="str">
            <v>indie rock</v>
          </cell>
        </row>
        <row r="2836">
          <cell r="D2836">
            <v>15000</v>
          </cell>
          <cell r="F2836" t="str">
            <v>failed</v>
          </cell>
          <cell r="R2836" t="str">
            <v>animation</v>
          </cell>
        </row>
        <row r="2837">
          <cell r="D2837">
            <v>9000</v>
          </cell>
          <cell r="F2837" t="str">
            <v>failed</v>
          </cell>
          <cell r="R2837" t="str">
            <v>web</v>
          </cell>
        </row>
        <row r="2838">
          <cell r="D2838">
            <v>2500</v>
          </cell>
          <cell r="F2838" t="str">
            <v>failed</v>
          </cell>
          <cell r="R2838" t="str">
            <v>plays</v>
          </cell>
        </row>
        <row r="2839">
          <cell r="D2839">
            <v>300</v>
          </cell>
          <cell r="F2839" t="str">
            <v>successful</v>
          </cell>
          <cell r="R2839" t="str">
            <v>rock</v>
          </cell>
        </row>
        <row r="2840">
          <cell r="D2840">
            <v>125</v>
          </cell>
          <cell r="F2840" t="str">
            <v>successful</v>
          </cell>
          <cell r="R2840" t="str">
            <v>indie rock</v>
          </cell>
        </row>
        <row r="2841">
          <cell r="D2841">
            <v>30000</v>
          </cell>
          <cell r="F2841" t="str">
            <v>canceled</v>
          </cell>
          <cell r="R2841" t="str">
            <v>web</v>
          </cell>
        </row>
        <row r="2842">
          <cell r="D2842">
            <v>10000</v>
          </cell>
          <cell r="F2842" t="str">
            <v>canceled</v>
          </cell>
          <cell r="R2842" t="str">
            <v>web</v>
          </cell>
        </row>
        <row r="2843">
          <cell r="D2843">
            <v>10000</v>
          </cell>
          <cell r="F2843" t="str">
            <v>failed</v>
          </cell>
          <cell r="R2843" t="str">
            <v>spaces</v>
          </cell>
        </row>
        <row r="2844">
          <cell r="D2844">
            <v>2500</v>
          </cell>
          <cell r="F2844" t="str">
            <v>failed</v>
          </cell>
          <cell r="R2844" t="str">
            <v>spaces</v>
          </cell>
        </row>
        <row r="2845">
          <cell r="D2845">
            <v>600</v>
          </cell>
          <cell r="F2845" t="str">
            <v>failed</v>
          </cell>
          <cell r="R2845" t="str">
            <v>plays</v>
          </cell>
        </row>
        <row r="2846">
          <cell r="D2846">
            <v>500</v>
          </cell>
          <cell r="F2846" t="str">
            <v>failed</v>
          </cell>
          <cell r="R2846" t="str">
            <v>plays</v>
          </cell>
        </row>
        <row r="2847">
          <cell r="D2847">
            <v>300</v>
          </cell>
          <cell r="F2847" t="str">
            <v>successful</v>
          </cell>
          <cell r="R2847" t="str">
            <v>metal</v>
          </cell>
        </row>
        <row r="2848">
          <cell r="D2848">
            <v>300</v>
          </cell>
          <cell r="F2848" t="str">
            <v>successful</v>
          </cell>
          <cell r="R2848" t="str">
            <v>metal</v>
          </cell>
        </row>
        <row r="2849">
          <cell r="D2849">
            <v>300</v>
          </cell>
          <cell r="F2849" t="str">
            <v>successful</v>
          </cell>
          <cell r="R2849" t="str">
            <v>rock</v>
          </cell>
        </row>
        <row r="2850">
          <cell r="D2850">
            <v>300</v>
          </cell>
          <cell r="F2850" t="str">
            <v>successful</v>
          </cell>
          <cell r="R2850" t="str">
            <v>indie rock</v>
          </cell>
        </row>
        <row r="2851">
          <cell r="D2851">
            <v>300</v>
          </cell>
          <cell r="F2851" t="str">
            <v>successful</v>
          </cell>
          <cell r="R2851" t="str">
            <v>musical</v>
          </cell>
        </row>
        <row r="2852">
          <cell r="D2852">
            <v>35000</v>
          </cell>
          <cell r="F2852" t="str">
            <v>failed</v>
          </cell>
          <cell r="R2852" t="str">
            <v>wearables</v>
          </cell>
        </row>
        <row r="2853">
          <cell r="D2853">
            <v>25000</v>
          </cell>
          <cell r="F2853" t="str">
            <v>failed</v>
          </cell>
          <cell r="R2853" t="str">
            <v>wearables</v>
          </cell>
        </row>
        <row r="2854">
          <cell r="D2854">
            <v>1200</v>
          </cell>
          <cell r="F2854" t="str">
            <v>failed</v>
          </cell>
          <cell r="R2854" t="str">
            <v>plays</v>
          </cell>
        </row>
        <row r="2855">
          <cell r="D2855">
            <v>100</v>
          </cell>
          <cell r="F2855" t="str">
            <v>successful</v>
          </cell>
          <cell r="R2855" t="str">
            <v>photobooks</v>
          </cell>
        </row>
        <row r="2856">
          <cell r="D2856">
            <v>3000</v>
          </cell>
          <cell r="F2856" t="str">
            <v>failed</v>
          </cell>
          <cell r="R2856" t="str">
            <v>wearables</v>
          </cell>
        </row>
        <row r="2857">
          <cell r="D2857">
            <v>1000</v>
          </cell>
          <cell r="F2857" t="str">
            <v>failed</v>
          </cell>
          <cell r="R2857" t="str">
            <v>nature</v>
          </cell>
        </row>
        <row r="2858">
          <cell r="D2858">
            <v>101</v>
          </cell>
          <cell r="F2858" t="str">
            <v>successful</v>
          </cell>
          <cell r="R2858" t="str">
            <v>plays</v>
          </cell>
        </row>
        <row r="2859">
          <cell r="D2859">
            <v>15000</v>
          </cell>
          <cell r="F2859" t="str">
            <v>failed</v>
          </cell>
          <cell r="R2859" t="str">
            <v>wearables</v>
          </cell>
        </row>
        <row r="2860">
          <cell r="D2860">
            <v>10000</v>
          </cell>
          <cell r="F2860" t="str">
            <v>failed</v>
          </cell>
          <cell r="R2860" t="str">
            <v>plays</v>
          </cell>
        </row>
        <row r="2861">
          <cell r="D2861">
            <v>2000</v>
          </cell>
          <cell r="F2861" t="str">
            <v>failed</v>
          </cell>
          <cell r="R2861" t="str">
            <v>plays</v>
          </cell>
        </row>
        <row r="2862">
          <cell r="D2862">
            <v>50000</v>
          </cell>
          <cell r="F2862" t="str">
            <v>failed</v>
          </cell>
          <cell r="R2862" t="str">
            <v>video games</v>
          </cell>
        </row>
        <row r="2863">
          <cell r="D2863">
            <v>11000</v>
          </cell>
          <cell r="F2863" t="str">
            <v>failed</v>
          </cell>
          <cell r="R2863" t="str">
            <v>restaurants</v>
          </cell>
        </row>
        <row r="2864">
          <cell r="D2864">
            <v>100000</v>
          </cell>
          <cell r="F2864" t="str">
            <v>failed</v>
          </cell>
          <cell r="R2864" t="str">
            <v>places</v>
          </cell>
        </row>
        <row r="2865">
          <cell r="D2865">
            <v>50000</v>
          </cell>
          <cell r="F2865" t="str">
            <v>failed</v>
          </cell>
          <cell r="R2865" t="str">
            <v>wearables</v>
          </cell>
        </row>
        <row r="2866">
          <cell r="D2866">
            <v>15000</v>
          </cell>
          <cell r="F2866" t="str">
            <v>canceled</v>
          </cell>
          <cell r="R2866" t="str">
            <v>spaces</v>
          </cell>
        </row>
        <row r="2867">
          <cell r="D2867">
            <v>3000</v>
          </cell>
          <cell r="F2867" t="str">
            <v>live</v>
          </cell>
          <cell r="R2867" t="str">
            <v>faith</v>
          </cell>
        </row>
        <row r="2868">
          <cell r="D2868">
            <v>750</v>
          </cell>
          <cell r="F2868" t="str">
            <v>failed</v>
          </cell>
          <cell r="R2868" t="str">
            <v>indie rock</v>
          </cell>
        </row>
        <row r="2869">
          <cell r="D2869">
            <v>250</v>
          </cell>
          <cell r="F2869" t="str">
            <v>successful</v>
          </cell>
          <cell r="R2869" t="str">
            <v>plays</v>
          </cell>
        </row>
        <row r="2870">
          <cell r="D2870">
            <v>25000</v>
          </cell>
          <cell r="F2870" t="str">
            <v>failed</v>
          </cell>
          <cell r="R2870" t="str">
            <v>drama</v>
          </cell>
        </row>
        <row r="2871">
          <cell r="D2871">
            <v>2000</v>
          </cell>
          <cell r="F2871" t="str">
            <v>failed</v>
          </cell>
          <cell r="R2871" t="str">
            <v>spaces</v>
          </cell>
        </row>
        <row r="2872">
          <cell r="D2872">
            <v>200000</v>
          </cell>
          <cell r="F2872" t="str">
            <v>canceled</v>
          </cell>
          <cell r="R2872" t="str">
            <v>food trucks</v>
          </cell>
        </row>
        <row r="2873">
          <cell r="D2873">
            <v>200</v>
          </cell>
          <cell r="F2873" t="str">
            <v>successful</v>
          </cell>
          <cell r="R2873" t="str">
            <v>plays</v>
          </cell>
        </row>
        <row r="2874">
          <cell r="D2874">
            <v>32000</v>
          </cell>
          <cell r="F2874" t="str">
            <v>failed</v>
          </cell>
          <cell r="R2874" t="str">
            <v>makerspaces</v>
          </cell>
        </row>
        <row r="2875">
          <cell r="D2875">
            <v>20000</v>
          </cell>
          <cell r="F2875" t="str">
            <v>failed</v>
          </cell>
          <cell r="R2875" t="str">
            <v>wearables</v>
          </cell>
        </row>
        <row r="2876">
          <cell r="D2876">
            <v>10000</v>
          </cell>
          <cell r="F2876" t="str">
            <v>failed</v>
          </cell>
          <cell r="R2876" t="str">
            <v>plays</v>
          </cell>
        </row>
        <row r="2877">
          <cell r="D2877">
            <v>8000</v>
          </cell>
          <cell r="F2877" t="str">
            <v>failed</v>
          </cell>
          <cell r="R2877" t="str">
            <v>musical</v>
          </cell>
        </row>
        <row r="2878">
          <cell r="D2878">
            <v>200</v>
          </cell>
          <cell r="F2878" t="str">
            <v>successful</v>
          </cell>
          <cell r="R2878" t="str">
            <v>plays</v>
          </cell>
        </row>
        <row r="2879">
          <cell r="D2879">
            <v>5000</v>
          </cell>
          <cell r="F2879" t="str">
            <v>failed</v>
          </cell>
          <cell r="R2879" t="str">
            <v>plays</v>
          </cell>
        </row>
        <row r="2880">
          <cell r="D2880">
            <v>70000</v>
          </cell>
          <cell r="F2880" t="str">
            <v>canceled</v>
          </cell>
          <cell r="R2880" t="str">
            <v>web</v>
          </cell>
        </row>
        <row r="2881">
          <cell r="D2881">
            <v>4190</v>
          </cell>
          <cell r="F2881" t="str">
            <v>failed</v>
          </cell>
          <cell r="R2881" t="str">
            <v>mobile games</v>
          </cell>
        </row>
        <row r="2882">
          <cell r="D2882">
            <v>1500</v>
          </cell>
          <cell r="F2882" t="str">
            <v>failed</v>
          </cell>
          <cell r="R2882" t="str">
            <v>plays</v>
          </cell>
        </row>
        <row r="2883">
          <cell r="D2883">
            <v>250</v>
          </cell>
          <cell r="F2883" t="str">
            <v>successful</v>
          </cell>
          <cell r="R2883" t="str">
            <v>plays</v>
          </cell>
        </row>
        <row r="2884">
          <cell r="D2884">
            <v>10000</v>
          </cell>
          <cell r="F2884" t="str">
            <v>canceled</v>
          </cell>
          <cell r="R2884" t="str">
            <v>audio</v>
          </cell>
        </row>
        <row r="2885">
          <cell r="D2885">
            <v>4000</v>
          </cell>
          <cell r="F2885" t="str">
            <v>failed</v>
          </cell>
          <cell r="R2885" t="str">
            <v>plays</v>
          </cell>
        </row>
        <row r="2886">
          <cell r="D2886">
            <v>9600</v>
          </cell>
          <cell r="F2886" t="str">
            <v>failed</v>
          </cell>
          <cell r="R2886" t="str">
            <v>plays</v>
          </cell>
        </row>
        <row r="2887">
          <cell r="D2887">
            <v>2500</v>
          </cell>
          <cell r="F2887" t="str">
            <v>failed</v>
          </cell>
          <cell r="R2887" t="str">
            <v>drama</v>
          </cell>
        </row>
        <row r="2888">
          <cell r="D2888">
            <v>25000</v>
          </cell>
          <cell r="F2888" t="str">
            <v>canceled</v>
          </cell>
          <cell r="R2888" t="str">
            <v>web</v>
          </cell>
        </row>
        <row r="2889">
          <cell r="D2889">
            <v>50000</v>
          </cell>
          <cell r="F2889" t="str">
            <v>failed</v>
          </cell>
          <cell r="R2889" t="str">
            <v>wearables</v>
          </cell>
        </row>
        <row r="2890">
          <cell r="D2890">
            <v>25000</v>
          </cell>
          <cell r="F2890" t="str">
            <v>failed</v>
          </cell>
          <cell r="R2890" t="str">
            <v>gadgets</v>
          </cell>
        </row>
        <row r="2891">
          <cell r="D2891">
            <v>8000</v>
          </cell>
          <cell r="F2891" t="str">
            <v>failed</v>
          </cell>
          <cell r="R2891" t="str">
            <v>indie rock</v>
          </cell>
        </row>
        <row r="2892">
          <cell r="D2892">
            <v>5000</v>
          </cell>
          <cell r="F2892" t="str">
            <v>failed</v>
          </cell>
          <cell r="R2892" t="str">
            <v>plays</v>
          </cell>
        </row>
        <row r="2893">
          <cell r="D2893">
            <v>800</v>
          </cell>
          <cell r="F2893" t="str">
            <v>failed</v>
          </cell>
          <cell r="R2893" t="str">
            <v>plays</v>
          </cell>
        </row>
        <row r="2894">
          <cell r="D2894">
            <v>500</v>
          </cell>
          <cell r="F2894" t="str">
            <v>failed</v>
          </cell>
          <cell r="R2894" t="str">
            <v>children's books</v>
          </cell>
        </row>
        <row r="2895">
          <cell r="D2895">
            <v>250</v>
          </cell>
          <cell r="F2895" t="str">
            <v>successful</v>
          </cell>
          <cell r="R2895" t="str">
            <v>shorts</v>
          </cell>
        </row>
        <row r="2896">
          <cell r="D2896">
            <v>60000</v>
          </cell>
          <cell r="F2896" t="str">
            <v>failed</v>
          </cell>
          <cell r="R2896" t="str">
            <v>web</v>
          </cell>
        </row>
        <row r="2897">
          <cell r="D2897">
            <v>500</v>
          </cell>
          <cell r="F2897" t="str">
            <v>live</v>
          </cell>
          <cell r="R2897" t="str">
            <v>plays</v>
          </cell>
        </row>
        <row r="2898">
          <cell r="D2898">
            <v>50000</v>
          </cell>
          <cell r="F2898" t="str">
            <v>failed</v>
          </cell>
          <cell r="R2898" t="str">
            <v>video games</v>
          </cell>
        </row>
        <row r="2899">
          <cell r="D2899">
            <v>2500</v>
          </cell>
          <cell r="F2899" t="str">
            <v>failed</v>
          </cell>
          <cell r="R2899" t="str">
            <v>food trucks</v>
          </cell>
        </row>
        <row r="2900">
          <cell r="D2900">
            <v>750</v>
          </cell>
          <cell r="F2900" t="str">
            <v>failed</v>
          </cell>
          <cell r="R2900" t="str">
            <v>plays</v>
          </cell>
        </row>
        <row r="2901">
          <cell r="D2901">
            <v>2000</v>
          </cell>
          <cell r="F2901" t="str">
            <v>failed</v>
          </cell>
          <cell r="R2901" t="str">
            <v>plays</v>
          </cell>
        </row>
        <row r="2902">
          <cell r="D2902">
            <v>250</v>
          </cell>
          <cell r="F2902" t="str">
            <v>successful</v>
          </cell>
          <cell r="R2902" t="str">
            <v>plays</v>
          </cell>
        </row>
        <row r="2903">
          <cell r="D2903">
            <v>200000</v>
          </cell>
          <cell r="F2903" t="str">
            <v>failed</v>
          </cell>
          <cell r="R2903" t="str">
            <v>animation</v>
          </cell>
        </row>
        <row r="2904">
          <cell r="D2904">
            <v>100000</v>
          </cell>
          <cell r="F2904" t="str">
            <v>canceled</v>
          </cell>
          <cell r="R2904" t="str">
            <v>food trucks</v>
          </cell>
        </row>
        <row r="2905">
          <cell r="D2905">
            <v>93500</v>
          </cell>
          <cell r="F2905" t="str">
            <v>canceled</v>
          </cell>
          <cell r="R2905" t="str">
            <v>wearables</v>
          </cell>
        </row>
        <row r="2906">
          <cell r="D2906">
            <v>85000</v>
          </cell>
          <cell r="F2906" t="str">
            <v>canceled</v>
          </cell>
          <cell r="R2906" t="str">
            <v>audio</v>
          </cell>
        </row>
        <row r="2907">
          <cell r="D2907">
            <v>29000</v>
          </cell>
          <cell r="F2907" t="str">
            <v>failed</v>
          </cell>
          <cell r="R2907" t="str">
            <v>drama</v>
          </cell>
        </row>
        <row r="2908">
          <cell r="D2908">
            <v>10000</v>
          </cell>
          <cell r="F2908" t="str">
            <v>failed</v>
          </cell>
          <cell r="R2908" t="str">
            <v>plays</v>
          </cell>
        </row>
        <row r="2909">
          <cell r="D2909">
            <v>7500</v>
          </cell>
          <cell r="F2909" t="str">
            <v>failed</v>
          </cell>
          <cell r="R2909" t="str">
            <v>web</v>
          </cell>
        </row>
        <row r="2910">
          <cell r="D2910">
            <v>5000</v>
          </cell>
          <cell r="F2910" t="str">
            <v>failed</v>
          </cell>
          <cell r="R2910" t="str">
            <v>drama</v>
          </cell>
        </row>
        <row r="2911">
          <cell r="D2911">
            <v>5000</v>
          </cell>
          <cell r="F2911" t="str">
            <v>failed</v>
          </cell>
          <cell r="R2911" t="str">
            <v>plays</v>
          </cell>
        </row>
        <row r="2912">
          <cell r="D2912">
            <v>1000</v>
          </cell>
          <cell r="F2912" t="str">
            <v>failed</v>
          </cell>
          <cell r="R2912" t="str">
            <v>drama</v>
          </cell>
        </row>
        <row r="2913">
          <cell r="D2913">
            <v>1000</v>
          </cell>
          <cell r="F2913" t="str">
            <v>failed</v>
          </cell>
          <cell r="R2913" t="str">
            <v>musical</v>
          </cell>
        </row>
        <row r="2914">
          <cell r="D2914">
            <v>250</v>
          </cell>
          <cell r="F2914" t="str">
            <v>successful</v>
          </cell>
          <cell r="R2914" t="str">
            <v>plays</v>
          </cell>
        </row>
        <row r="2915">
          <cell r="D2915">
            <v>250</v>
          </cell>
          <cell r="F2915" t="str">
            <v>successful</v>
          </cell>
          <cell r="R2915" t="str">
            <v>plays</v>
          </cell>
        </row>
        <row r="2916">
          <cell r="D2916">
            <v>250</v>
          </cell>
          <cell r="F2916" t="str">
            <v>successful</v>
          </cell>
          <cell r="R2916" t="str">
            <v>plays</v>
          </cell>
        </row>
        <row r="2917">
          <cell r="D2917">
            <v>24500</v>
          </cell>
          <cell r="F2917" t="str">
            <v>failed</v>
          </cell>
          <cell r="R2917" t="str">
            <v>web</v>
          </cell>
        </row>
        <row r="2918">
          <cell r="D2918">
            <v>15000</v>
          </cell>
          <cell r="F2918" t="str">
            <v>failed</v>
          </cell>
          <cell r="R2918" t="str">
            <v>video games</v>
          </cell>
        </row>
        <row r="2919">
          <cell r="D2919">
            <v>14500</v>
          </cell>
          <cell r="F2919" t="str">
            <v>failed</v>
          </cell>
          <cell r="R2919" t="str">
            <v>translations</v>
          </cell>
        </row>
        <row r="2920">
          <cell r="D2920">
            <v>8000</v>
          </cell>
          <cell r="F2920" t="str">
            <v>canceled</v>
          </cell>
          <cell r="R2920" t="str">
            <v>world music</v>
          </cell>
        </row>
        <row r="2921">
          <cell r="D2921">
            <v>220</v>
          </cell>
          <cell r="F2921" t="str">
            <v>successful</v>
          </cell>
          <cell r="R2921" t="str">
            <v>plays</v>
          </cell>
        </row>
        <row r="2922">
          <cell r="D2922">
            <v>9000</v>
          </cell>
          <cell r="F2922" t="str">
            <v>canceled</v>
          </cell>
          <cell r="R2922" t="str">
            <v>wearables</v>
          </cell>
        </row>
        <row r="2923">
          <cell r="D2923">
            <v>5000</v>
          </cell>
          <cell r="F2923" t="str">
            <v>failed</v>
          </cell>
          <cell r="R2923" t="str">
            <v>plays</v>
          </cell>
        </row>
        <row r="2924">
          <cell r="D2924">
            <v>500</v>
          </cell>
          <cell r="F2924" t="str">
            <v>failed</v>
          </cell>
          <cell r="R2924" t="str">
            <v>gadgets</v>
          </cell>
        </row>
        <row r="2925">
          <cell r="D2925">
            <v>31000</v>
          </cell>
          <cell r="F2925" t="str">
            <v>failed</v>
          </cell>
          <cell r="R2925" t="str">
            <v>people</v>
          </cell>
        </row>
        <row r="2926">
          <cell r="D2926">
            <v>2000</v>
          </cell>
          <cell r="F2926" t="str">
            <v>failed</v>
          </cell>
          <cell r="R2926" t="str">
            <v>video games</v>
          </cell>
        </row>
        <row r="2927">
          <cell r="D2927">
            <v>5000</v>
          </cell>
          <cell r="F2927" t="str">
            <v>failed</v>
          </cell>
          <cell r="R2927" t="str">
            <v>fiction</v>
          </cell>
        </row>
        <row r="2928">
          <cell r="D2928">
            <v>4000</v>
          </cell>
          <cell r="F2928" t="str">
            <v>canceled</v>
          </cell>
          <cell r="R2928" t="str">
            <v>wearables</v>
          </cell>
        </row>
        <row r="2929">
          <cell r="D2929">
            <v>2000</v>
          </cell>
          <cell r="F2929" t="str">
            <v>failed</v>
          </cell>
          <cell r="R2929" t="str">
            <v>children's books</v>
          </cell>
        </row>
        <row r="2930">
          <cell r="D2930">
            <v>225</v>
          </cell>
          <cell r="F2930" t="str">
            <v>successful</v>
          </cell>
          <cell r="R2930" t="str">
            <v>plays</v>
          </cell>
        </row>
        <row r="2931">
          <cell r="D2931">
            <v>12000</v>
          </cell>
          <cell r="F2931" t="str">
            <v>failed</v>
          </cell>
          <cell r="R2931" t="str">
            <v>wearables</v>
          </cell>
        </row>
        <row r="2932">
          <cell r="D2932">
            <v>6000</v>
          </cell>
          <cell r="F2932" t="str">
            <v>failed</v>
          </cell>
          <cell r="R2932" t="str">
            <v>food trucks</v>
          </cell>
        </row>
        <row r="2933">
          <cell r="D2933">
            <v>20000</v>
          </cell>
          <cell r="F2933" t="str">
            <v>failed</v>
          </cell>
          <cell r="R2933" t="str">
            <v>animation</v>
          </cell>
        </row>
        <row r="2934">
          <cell r="D2934">
            <v>150</v>
          </cell>
          <cell r="F2934" t="str">
            <v>successful</v>
          </cell>
          <cell r="R2934" t="str">
            <v>plays</v>
          </cell>
        </row>
        <row r="2935">
          <cell r="D2935">
            <v>100000</v>
          </cell>
          <cell r="F2935" t="str">
            <v>failed</v>
          </cell>
          <cell r="R2935" t="str">
            <v>wearables</v>
          </cell>
        </row>
        <row r="2936">
          <cell r="D2936">
            <v>4000</v>
          </cell>
          <cell r="F2936" t="str">
            <v>failed</v>
          </cell>
          <cell r="R2936" t="str">
            <v>faith</v>
          </cell>
        </row>
        <row r="2937">
          <cell r="D2937">
            <v>2000</v>
          </cell>
          <cell r="F2937" t="str">
            <v>failed</v>
          </cell>
          <cell r="R2937" t="str">
            <v>video games</v>
          </cell>
        </row>
        <row r="2938">
          <cell r="D2938">
            <v>1000</v>
          </cell>
          <cell r="F2938" t="str">
            <v>live</v>
          </cell>
          <cell r="R2938" t="str">
            <v>plays</v>
          </cell>
        </row>
        <row r="2939">
          <cell r="D2939">
            <v>600</v>
          </cell>
          <cell r="F2939" t="str">
            <v>failed</v>
          </cell>
          <cell r="R2939" t="str">
            <v>plays</v>
          </cell>
        </row>
        <row r="2940">
          <cell r="D2940">
            <v>100</v>
          </cell>
          <cell r="F2940" t="str">
            <v>successful</v>
          </cell>
          <cell r="R2940" t="str">
            <v>plays</v>
          </cell>
        </row>
        <row r="2941">
          <cell r="D2941">
            <v>9000</v>
          </cell>
          <cell r="F2941" t="str">
            <v>canceled</v>
          </cell>
          <cell r="R2941" t="str">
            <v>art books</v>
          </cell>
        </row>
        <row r="2942">
          <cell r="D2942">
            <v>5000</v>
          </cell>
          <cell r="F2942" t="str">
            <v>failed</v>
          </cell>
          <cell r="R2942" t="str">
            <v>web</v>
          </cell>
        </row>
        <row r="2943">
          <cell r="D2943">
            <v>115250</v>
          </cell>
          <cell r="F2943" t="str">
            <v>canceled</v>
          </cell>
          <cell r="R2943" t="str">
            <v>wearables</v>
          </cell>
        </row>
        <row r="2944">
          <cell r="D2944">
            <v>5105</v>
          </cell>
          <cell r="F2944" t="str">
            <v>live</v>
          </cell>
          <cell r="R2944" t="str">
            <v>faith</v>
          </cell>
        </row>
        <row r="2945">
          <cell r="D2945">
            <v>3300</v>
          </cell>
          <cell r="F2945" t="str">
            <v>failed</v>
          </cell>
          <cell r="R2945" t="str">
            <v>musical</v>
          </cell>
        </row>
        <row r="2946">
          <cell r="D2946">
            <v>2000</v>
          </cell>
          <cell r="F2946" t="str">
            <v>failed</v>
          </cell>
          <cell r="R2946" t="str">
            <v>plays</v>
          </cell>
        </row>
        <row r="2947">
          <cell r="D2947">
            <v>74997</v>
          </cell>
          <cell r="F2947" t="str">
            <v>failed</v>
          </cell>
          <cell r="R2947" t="str">
            <v>animation</v>
          </cell>
        </row>
        <row r="2948">
          <cell r="D2948">
            <v>6500</v>
          </cell>
          <cell r="F2948" t="str">
            <v>failed</v>
          </cell>
          <cell r="R2948" t="str">
            <v>animation</v>
          </cell>
        </row>
        <row r="2949">
          <cell r="D2949">
            <v>3000</v>
          </cell>
          <cell r="F2949" t="str">
            <v>failed</v>
          </cell>
          <cell r="R2949" t="str">
            <v>plays</v>
          </cell>
        </row>
        <row r="2950">
          <cell r="D2950">
            <v>2000</v>
          </cell>
          <cell r="F2950" t="str">
            <v>failed</v>
          </cell>
          <cell r="R2950" t="str">
            <v>plays</v>
          </cell>
        </row>
        <row r="2951">
          <cell r="D2951">
            <v>20000</v>
          </cell>
          <cell r="F2951" t="str">
            <v>failed</v>
          </cell>
          <cell r="R2951" t="str">
            <v>mobile games</v>
          </cell>
        </row>
        <row r="2952">
          <cell r="D2952">
            <v>15000</v>
          </cell>
          <cell r="F2952" t="str">
            <v>canceled</v>
          </cell>
          <cell r="R2952" t="str">
            <v>audio</v>
          </cell>
        </row>
        <row r="2953">
          <cell r="D2953">
            <v>5000</v>
          </cell>
          <cell r="F2953" t="str">
            <v>failed</v>
          </cell>
          <cell r="R2953" t="str">
            <v>wearables</v>
          </cell>
        </row>
        <row r="2954">
          <cell r="D2954">
            <v>2825</v>
          </cell>
          <cell r="F2954" t="str">
            <v>failed</v>
          </cell>
          <cell r="R2954" t="str">
            <v>plays</v>
          </cell>
        </row>
        <row r="2955">
          <cell r="D2955">
            <v>1000</v>
          </cell>
          <cell r="F2955" t="str">
            <v>failed</v>
          </cell>
          <cell r="R2955" t="str">
            <v>plays</v>
          </cell>
        </row>
        <row r="2956">
          <cell r="D2956">
            <v>12000</v>
          </cell>
          <cell r="F2956" t="str">
            <v>failed</v>
          </cell>
          <cell r="R2956" t="str">
            <v>restaurants</v>
          </cell>
        </row>
        <row r="2957">
          <cell r="D2957">
            <v>7534</v>
          </cell>
          <cell r="F2957" t="str">
            <v>canceled</v>
          </cell>
          <cell r="R2957" t="str">
            <v>world music</v>
          </cell>
        </row>
        <row r="2958">
          <cell r="D2958">
            <v>100000</v>
          </cell>
          <cell r="F2958" t="str">
            <v>failed</v>
          </cell>
          <cell r="R2958" t="str">
            <v>wearables</v>
          </cell>
        </row>
        <row r="2959">
          <cell r="D2959">
            <v>15000</v>
          </cell>
          <cell r="F2959" t="str">
            <v>failed</v>
          </cell>
          <cell r="R2959" t="str">
            <v>animation</v>
          </cell>
        </row>
        <row r="2960">
          <cell r="D2960">
            <v>1897</v>
          </cell>
          <cell r="F2960" t="str">
            <v>canceled</v>
          </cell>
          <cell r="R2960" t="str">
            <v>art books</v>
          </cell>
        </row>
        <row r="2961">
          <cell r="D2961">
            <v>1000</v>
          </cell>
          <cell r="F2961" t="str">
            <v>failed</v>
          </cell>
          <cell r="R2961" t="str">
            <v>places</v>
          </cell>
        </row>
        <row r="2962">
          <cell r="D2962">
            <v>500</v>
          </cell>
          <cell r="F2962" t="str">
            <v>failed</v>
          </cell>
          <cell r="R2962" t="str">
            <v>indie rock</v>
          </cell>
        </row>
        <row r="2963">
          <cell r="D2963">
            <v>200</v>
          </cell>
          <cell r="F2963" t="str">
            <v>successful</v>
          </cell>
          <cell r="R2963" t="str">
            <v>shorts</v>
          </cell>
        </row>
        <row r="2964">
          <cell r="D2964">
            <v>1600</v>
          </cell>
          <cell r="F2964" t="str">
            <v>failed</v>
          </cell>
          <cell r="R2964" t="str">
            <v>plays</v>
          </cell>
        </row>
        <row r="2965">
          <cell r="D2965">
            <v>3000</v>
          </cell>
          <cell r="F2965" t="str">
            <v>failed</v>
          </cell>
          <cell r="R2965" t="str">
            <v>animation</v>
          </cell>
        </row>
        <row r="2966">
          <cell r="D2966">
            <v>8500</v>
          </cell>
          <cell r="F2966" t="str">
            <v>failed</v>
          </cell>
          <cell r="R2966" t="str">
            <v>plays</v>
          </cell>
        </row>
        <row r="2967">
          <cell r="D2967">
            <v>1200</v>
          </cell>
          <cell r="F2967" t="str">
            <v>failed</v>
          </cell>
          <cell r="R2967" t="str">
            <v>food trucks</v>
          </cell>
        </row>
        <row r="2968">
          <cell r="D2968">
            <v>28000</v>
          </cell>
          <cell r="F2968" t="str">
            <v>failed</v>
          </cell>
          <cell r="R2968" t="str">
            <v>food trucks</v>
          </cell>
        </row>
        <row r="2969">
          <cell r="D2969">
            <v>2000</v>
          </cell>
          <cell r="F2969" t="str">
            <v>failed</v>
          </cell>
          <cell r="R2969" t="str">
            <v>plays</v>
          </cell>
        </row>
        <row r="2970">
          <cell r="D2970">
            <v>200</v>
          </cell>
          <cell r="F2970" t="str">
            <v>successful</v>
          </cell>
          <cell r="R2970" t="str">
            <v>plays</v>
          </cell>
        </row>
        <row r="2971">
          <cell r="D2971">
            <v>200000</v>
          </cell>
          <cell r="F2971" t="str">
            <v>failed</v>
          </cell>
          <cell r="R2971" t="str">
            <v>translations</v>
          </cell>
        </row>
        <row r="2972">
          <cell r="D2972">
            <v>13500</v>
          </cell>
          <cell r="F2972" t="str">
            <v>failed</v>
          </cell>
          <cell r="R2972" t="str">
            <v>plays</v>
          </cell>
        </row>
        <row r="2973">
          <cell r="D2973">
            <v>8000</v>
          </cell>
          <cell r="F2973" t="str">
            <v>failed</v>
          </cell>
          <cell r="R2973" t="str">
            <v>web</v>
          </cell>
        </row>
        <row r="2974">
          <cell r="D2974">
            <v>8000</v>
          </cell>
          <cell r="F2974" t="str">
            <v>failed</v>
          </cell>
          <cell r="R2974" t="str">
            <v>spaces</v>
          </cell>
        </row>
        <row r="2975">
          <cell r="D2975">
            <v>2000</v>
          </cell>
          <cell r="F2975" t="str">
            <v>failed</v>
          </cell>
          <cell r="R2975" t="str">
            <v>indie rock</v>
          </cell>
        </row>
        <row r="2976">
          <cell r="D2976">
            <v>1000</v>
          </cell>
          <cell r="F2976" t="str">
            <v>failed</v>
          </cell>
          <cell r="R2976" t="str">
            <v>drama</v>
          </cell>
        </row>
        <row r="2977">
          <cell r="D2977">
            <v>200</v>
          </cell>
          <cell r="F2977" t="str">
            <v>successful</v>
          </cell>
          <cell r="R2977" t="str">
            <v>nonfiction</v>
          </cell>
        </row>
        <row r="2978">
          <cell r="D2978">
            <v>200</v>
          </cell>
          <cell r="F2978" t="str">
            <v>successful</v>
          </cell>
          <cell r="R2978" t="str">
            <v>plays</v>
          </cell>
        </row>
        <row r="2979">
          <cell r="D2979">
            <v>25000</v>
          </cell>
          <cell r="F2979" t="str">
            <v>failed</v>
          </cell>
          <cell r="R2979" t="str">
            <v>wearables</v>
          </cell>
        </row>
        <row r="2980">
          <cell r="D2980">
            <v>6500</v>
          </cell>
          <cell r="F2980" t="str">
            <v>failed</v>
          </cell>
          <cell r="R2980" t="str">
            <v>jazz</v>
          </cell>
        </row>
        <row r="2981">
          <cell r="D2981">
            <v>3900</v>
          </cell>
          <cell r="F2981" t="str">
            <v>failed</v>
          </cell>
          <cell r="R2981" t="str">
            <v>jazz</v>
          </cell>
        </row>
        <row r="2982">
          <cell r="D2982">
            <v>8000</v>
          </cell>
          <cell r="F2982" t="str">
            <v>failed</v>
          </cell>
          <cell r="R2982" t="str">
            <v>indie rock</v>
          </cell>
        </row>
        <row r="2983">
          <cell r="D2983">
            <v>6000</v>
          </cell>
          <cell r="F2983" t="str">
            <v>failed</v>
          </cell>
          <cell r="R2983" t="str">
            <v>plays</v>
          </cell>
        </row>
        <row r="2984">
          <cell r="D2984">
            <v>150</v>
          </cell>
          <cell r="F2984" t="str">
            <v>successful</v>
          </cell>
          <cell r="R2984" t="str">
            <v>plays</v>
          </cell>
        </row>
        <row r="2985">
          <cell r="D2985">
            <v>15000</v>
          </cell>
          <cell r="F2985" t="str">
            <v>failed</v>
          </cell>
          <cell r="R2985" t="str">
            <v>wearables</v>
          </cell>
        </row>
        <row r="2986">
          <cell r="D2986">
            <v>8000</v>
          </cell>
          <cell r="F2986" t="str">
            <v>canceled</v>
          </cell>
          <cell r="R2986" t="str">
            <v>science fiction</v>
          </cell>
        </row>
        <row r="2987">
          <cell r="D2987">
            <v>199</v>
          </cell>
          <cell r="F2987" t="str">
            <v>canceled</v>
          </cell>
          <cell r="R2987" t="str">
            <v>audio</v>
          </cell>
        </row>
        <row r="2988">
          <cell r="D2988">
            <v>7000</v>
          </cell>
          <cell r="F2988" t="str">
            <v>failed</v>
          </cell>
          <cell r="R2988" t="str">
            <v>plays</v>
          </cell>
        </row>
        <row r="2989">
          <cell r="D2989">
            <v>25000</v>
          </cell>
          <cell r="F2989" t="str">
            <v>failed</v>
          </cell>
          <cell r="R2989" t="str">
            <v>food trucks</v>
          </cell>
        </row>
        <row r="2990">
          <cell r="D2990">
            <v>5000</v>
          </cell>
          <cell r="F2990" t="str">
            <v>failed</v>
          </cell>
          <cell r="R2990" t="str">
            <v>photobooks</v>
          </cell>
        </row>
        <row r="2991">
          <cell r="D2991">
            <v>45000</v>
          </cell>
          <cell r="F2991" t="str">
            <v>failed</v>
          </cell>
          <cell r="R2991" t="str">
            <v>mobile games</v>
          </cell>
        </row>
        <row r="2992">
          <cell r="D2992">
            <v>45000</v>
          </cell>
          <cell r="F2992" t="str">
            <v>failed</v>
          </cell>
          <cell r="R2992" t="str">
            <v>plays</v>
          </cell>
        </row>
        <row r="2993">
          <cell r="D2993">
            <v>6000</v>
          </cell>
          <cell r="F2993" t="str">
            <v>failed</v>
          </cell>
          <cell r="R2993" t="str">
            <v>plays</v>
          </cell>
        </row>
        <row r="2994">
          <cell r="D2994">
            <v>5500</v>
          </cell>
          <cell r="F2994" t="str">
            <v>canceled</v>
          </cell>
          <cell r="R2994" t="str">
            <v>web</v>
          </cell>
        </row>
        <row r="2995">
          <cell r="D2995">
            <v>2725</v>
          </cell>
          <cell r="F2995" t="str">
            <v>failed</v>
          </cell>
          <cell r="R2995" t="str">
            <v>translations</v>
          </cell>
        </row>
        <row r="2996">
          <cell r="D2996">
            <v>450</v>
          </cell>
          <cell r="F2996" t="str">
            <v>failed</v>
          </cell>
          <cell r="R2996" t="str">
            <v>drama</v>
          </cell>
        </row>
        <row r="2997">
          <cell r="D2997">
            <v>150</v>
          </cell>
          <cell r="F2997" t="str">
            <v>successful</v>
          </cell>
          <cell r="R2997" t="str">
            <v>rock</v>
          </cell>
        </row>
        <row r="2998">
          <cell r="D2998">
            <v>100</v>
          </cell>
          <cell r="F2998" t="str">
            <v>successful</v>
          </cell>
          <cell r="R2998" t="str">
            <v>plays</v>
          </cell>
        </row>
        <row r="2999">
          <cell r="D2999">
            <v>500000</v>
          </cell>
          <cell r="F2999" t="str">
            <v>failed</v>
          </cell>
          <cell r="R2999" t="str">
            <v>video games</v>
          </cell>
        </row>
        <row r="3000">
          <cell r="D3000">
            <v>1000</v>
          </cell>
          <cell r="F3000" t="str">
            <v>canceled</v>
          </cell>
          <cell r="R3000" t="str">
            <v>world music</v>
          </cell>
        </row>
        <row r="3001">
          <cell r="D3001">
            <v>20000</v>
          </cell>
          <cell r="F3001" t="str">
            <v>failed</v>
          </cell>
          <cell r="R3001" t="str">
            <v>plays</v>
          </cell>
        </row>
        <row r="3002">
          <cell r="D3002">
            <v>5000</v>
          </cell>
          <cell r="F3002" t="str">
            <v>failed</v>
          </cell>
          <cell r="R3002" t="str">
            <v>fiction</v>
          </cell>
        </row>
        <row r="3003">
          <cell r="D3003">
            <v>250000</v>
          </cell>
          <cell r="F3003" t="str">
            <v>failed</v>
          </cell>
          <cell r="R3003" t="str">
            <v>spaces</v>
          </cell>
        </row>
        <row r="3004">
          <cell r="D3004">
            <v>12000</v>
          </cell>
          <cell r="F3004" t="str">
            <v>failed</v>
          </cell>
          <cell r="R3004" t="str">
            <v>web</v>
          </cell>
        </row>
        <row r="3005">
          <cell r="D3005">
            <v>1500</v>
          </cell>
          <cell r="F3005" t="str">
            <v>failed</v>
          </cell>
          <cell r="R3005" t="str">
            <v>plays</v>
          </cell>
        </row>
        <row r="3006">
          <cell r="D3006">
            <v>50000</v>
          </cell>
          <cell r="F3006" t="str">
            <v>failed</v>
          </cell>
          <cell r="R3006" t="str">
            <v>jazz</v>
          </cell>
        </row>
        <row r="3007">
          <cell r="D3007">
            <v>10000</v>
          </cell>
          <cell r="F3007" t="str">
            <v>failed</v>
          </cell>
          <cell r="R3007" t="str">
            <v>fiction</v>
          </cell>
        </row>
        <row r="3008">
          <cell r="D3008">
            <v>1600</v>
          </cell>
          <cell r="F3008" t="str">
            <v>failed</v>
          </cell>
          <cell r="R3008" t="str">
            <v>plays</v>
          </cell>
        </row>
        <row r="3009">
          <cell r="D3009">
            <v>850</v>
          </cell>
          <cell r="F3009" t="str">
            <v>failed</v>
          </cell>
          <cell r="R3009" t="str">
            <v>plays</v>
          </cell>
        </row>
        <row r="3010">
          <cell r="D3010">
            <v>500</v>
          </cell>
          <cell r="F3010" t="str">
            <v>failed</v>
          </cell>
          <cell r="R3010" t="str">
            <v>nature</v>
          </cell>
        </row>
        <row r="3011">
          <cell r="D3011">
            <v>1000</v>
          </cell>
          <cell r="F3011" t="str">
            <v>failed</v>
          </cell>
          <cell r="R3011" t="str">
            <v>plays</v>
          </cell>
        </row>
        <row r="3012">
          <cell r="D3012">
            <v>400</v>
          </cell>
          <cell r="F3012" t="str">
            <v>failed</v>
          </cell>
          <cell r="R3012" t="str">
            <v>video games</v>
          </cell>
        </row>
        <row r="3013">
          <cell r="D3013">
            <v>777</v>
          </cell>
          <cell r="F3013" t="str">
            <v>live</v>
          </cell>
          <cell r="R3013" t="str">
            <v>plays</v>
          </cell>
        </row>
        <row r="3014">
          <cell r="D3014">
            <v>6000</v>
          </cell>
          <cell r="F3014" t="str">
            <v>failed</v>
          </cell>
          <cell r="R3014" t="str">
            <v>jazz</v>
          </cell>
        </row>
        <row r="3015">
          <cell r="D3015">
            <v>5000</v>
          </cell>
          <cell r="F3015" t="str">
            <v>failed</v>
          </cell>
          <cell r="R3015" t="str">
            <v>jazz</v>
          </cell>
        </row>
        <row r="3016">
          <cell r="D3016">
            <v>39000</v>
          </cell>
          <cell r="F3016" t="str">
            <v>failed</v>
          </cell>
          <cell r="R3016" t="str">
            <v>wearables</v>
          </cell>
        </row>
        <row r="3017">
          <cell r="D3017">
            <v>100</v>
          </cell>
          <cell r="F3017" t="str">
            <v>successful</v>
          </cell>
          <cell r="R3017" t="str">
            <v>photobooks</v>
          </cell>
        </row>
        <row r="3018">
          <cell r="D3018">
            <v>20000</v>
          </cell>
          <cell r="F3018" t="str">
            <v>failed</v>
          </cell>
          <cell r="R3018" t="str">
            <v>animation</v>
          </cell>
        </row>
        <row r="3019">
          <cell r="D3019">
            <v>1000</v>
          </cell>
          <cell r="F3019" t="str">
            <v>failed</v>
          </cell>
          <cell r="R3019" t="str">
            <v>plays</v>
          </cell>
        </row>
        <row r="3020">
          <cell r="D3020">
            <v>153</v>
          </cell>
          <cell r="F3020" t="str">
            <v>successful</v>
          </cell>
          <cell r="R3020" t="str">
            <v>rock</v>
          </cell>
        </row>
        <row r="3021">
          <cell r="D3021">
            <v>55000</v>
          </cell>
          <cell r="F3021" t="str">
            <v>canceled</v>
          </cell>
          <cell r="R3021" t="str">
            <v>science fiction</v>
          </cell>
        </row>
        <row r="3022">
          <cell r="D3022">
            <v>50000</v>
          </cell>
          <cell r="F3022" t="str">
            <v>failed</v>
          </cell>
          <cell r="R3022" t="str">
            <v>jazz</v>
          </cell>
        </row>
        <row r="3023">
          <cell r="D3023">
            <v>25000</v>
          </cell>
          <cell r="F3023" t="str">
            <v>failed</v>
          </cell>
          <cell r="R3023" t="str">
            <v>food trucks</v>
          </cell>
        </row>
        <row r="3024">
          <cell r="D3024">
            <v>10000</v>
          </cell>
          <cell r="F3024" t="str">
            <v>failed</v>
          </cell>
          <cell r="R3024" t="str">
            <v>food trucks</v>
          </cell>
        </row>
        <row r="3025">
          <cell r="D3025">
            <v>3750</v>
          </cell>
          <cell r="F3025" t="str">
            <v>failed</v>
          </cell>
          <cell r="R3025" t="str">
            <v>musical</v>
          </cell>
        </row>
        <row r="3026">
          <cell r="D3026">
            <v>400</v>
          </cell>
          <cell r="F3026" t="str">
            <v>failed</v>
          </cell>
          <cell r="R3026" t="str">
            <v>plays</v>
          </cell>
        </row>
        <row r="3027">
          <cell r="D3027">
            <v>6700</v>
          </cell>
          <cell r="F3027" t="str">
            <v>failed</v>
          </cell>
          <cell r="R3027" t="str">
            <v>fiction</v>
          </cell>
        </row>
        <row r="3028">
          <cell r="D3028">
            <v>5000</v>
          </cell>
          <cell r="F3028" t="str">
            <v>failed</v>
          </cell>
          <cell r="R3028" t="str">
            <v>animation</v>
          </cell>
        </row>
        <row r="3029">
          <cell r="D3029">
            <v>5000</v>
          </cell>
          <cell r="F3029" t="str">
            <v>failed</v>
          </cell>
          <cell r="R3029" t="str">
            <v>children's books</v>
          </cell>
        </row>
        <row r="3030">
          <cell r="D3030">
            <v>2000</v>
          </cell>
          <cell r="F3030" t="str">
            <v>failed</v>
          </cell>
          <cell r="R3030" t="str">
            <v>faith</v>
          </cell>
        </row>
        <row r="3031">
          <cell r="D3031">
            <v>700</v>
          </cell>
          <cell r="F3031" t="str">
            <v>failed</v>
          </cell>
          <cell r="R3031" t="str">
            <v>plays</v>
          </cell>
        </row>
        <row r="3032">
          <cell r="D3032">
            <v>80000</v>
          </cell>
          <cell r="F3032" t="str">
            <v>failed</v>
          </cell>
          <cell r="R3032" t="str">
            <v>animation</v>
          </cell>
        </row>
        <row r="3033">
          <cell r="D3033">
            <v>3000</v>
          </cell>
          <cell r="F3033" t="str">
            <v>failed</v>
          </cell>
          <cell r="R3033" t="str">
            <v>plays</v>
          </cell>
        </row>
        <row r="3034">
          <cell r="D3034">
            <v>6500</v>
          </cell>
          <cell r="F3034" t="str">
            <v>canceled</v>
          </cell>
          <cell r="R3034" t="str">
            <v>food trucks</v>
          </cell>
        </row>
        <row r="3035">
          <cell r="D3035">
            <v>5000</v>
          </cell>
          <cell r="F3035" t="str">
            <v>canceled</v>
          </cell>
          <cell r="R3035" t="str">
            <v>translations</v>
          </cell>
        </row>
        <row r="3036">
          <cell r="D3036">
            <v>1850</v>
          </cell>
          <cell r="F3036" t="str">
            <v>failed</v>
          </cell>
          <cell r="R3036" t="str">
            <v>plays</v>
          </cell>
        </row>
        <row r="3037">
          <cell r="D3037">
            <v>85000</v>
          </cell>
          <cell r="F3037" t="str">
            <v>failed</v>
          </cell>
          <cell r="R3037" t="str">
            <v>web</v>
          </cell>
        </row>
        <row r="3038">
          <cell r="D3038">
            <v>1000</v>
          </cell>
          <cell r="F3038" t="str">
            <v>failed</v>
          </cell>
          <cell r="R3038" t="str">
            <v>spaces</v>
          </cell>
        </row>
        <row r="3039">
          <cell r="D3039">
            <v>800</v>
          </cell>
          <cell r="F3039" t="str">
            <v>failed</v>
          </cell>
          <cell r="R3039" t="str">
            <v>animation</v>
          </cell>
        </row>
        <row r="3040">
          <cell r="D3040">
            <v>250000</v>
          </cell>
          <cell r="F3040" t="str">
            <v>canceled</v>
          </cell>
          <cell r="R3040" t="str">
            <v>science fiction</v>
          </cell>
        </row>
        <row r="3041">
          <cell r="D3041">
            <v>10000</v>
          </cell>
          <cell r="F3041" t="str">
            <v>canceled</v>
          </cell>
          <cell r="R3041" t="str">
            <v>web</v>
          </cell>
        </row>
        <row r="3042">
          <cell r="D3042">
            <v>2000</v>
          </cell>
          <cell r="F3042" t="str">
            <v>failed</v>
          </cell>
          <cell r="R3042" t="str">
            <v>people</v>
          </cell>
        </row>
        <row r="3043">
          <cell r="D3043">
            <v>500</v>
          </cell>
          <cell r="F3043" t="str">
            <v>failed</v>
          </cell>
          <cell r="R3043" t="str">
            <v>children's books</v>
          </cell>
        </row>
        <row r="3044">
          <cell r="D3044">
            <v>512</v>
          </cell>
          <cell r="F3044" t="str">
            <v>failed</v>
          </cell>
          <cell r="R3044" t="str">
            <v>animation</v>
          </cell>
        </row>
        <row r="3045">
          <cell r="D3045">
            <v>500</v>
          </cell>
          <cell r="F3045" t="str">
            <v>failed</v>
          </cell>
          <cell r="R3045" t="str">
            <v>plays</v>
          </cell>
        </row>
        <row r="3046">
          <cell r="D3046">
            <v>14000</v>
          </cell>
          <cell r="F3046" t="str">
            <v>failed</v>
          </cell>
          <cell r="R3046" t="str">
            <v>plays</v>
          </cell>
        </row>
        <row r="3047">
          <cell r="D3047">
            <v>60000</v>
          </cell>
          <cell r="F3047" t="str">
            <v>failed</v>
          </cell>
          <cell r="R3047" t="str">
            <v>plays</v>
          </cell>
        </row>
        <row r="3048">
          <cell r="D3048">
            <v>9500</v>
          </cell>
          <cell r="F3048" t="str">
            <v>failed</v>
          </cell>
          <cell r="R3048" t="str">
            <v>plays</v>
          </cell>
        </row>
        <row r="3049">
          <cell r="D3049">
            <v>2500</v>
          </cell>
          <cell r="F3049" t="str">
            <v>failed</v>
          </cell>
          <cell r="R3049" t="str">
            <v>plays</v>
          </cell>
        </row>
        <row r="3050">
          <cell r="D3050">
            <v>2500</v>
          </cell>
          <cell r="F3050" t="str">
            <v>failed</v>
          </cell>
          <cell r="R3050" t="str">
            <v>plays</v>
          </cell>
        </row>
        <row r="3051">
          <cell r="D3051">
            <v>10000</v>
          </cell>
          <cell r="F3051" t="str">
            <v>failed</v>
          </cell>
          <cell r="R3051" t="str">
            <v>animation</v>
          </cell>
        </row>
        <row r="3052">
          <cell r="D3052">
            <v>40000</v>
          </cell>
          <cell r="F3052" t="str">
            <v>failed</v>
          </cell>
          <cell r="R3052" t="str">
            <v>makerspaces</v>
          </cell>
        </row>
        <row r="3053">
          <cell r="D3053">
            <v>3000</v>
          </cell>
          <cell r="F3053" t="str">
            <v>canceled</v>
          </cell>
          <cell r="R3053" t="str">
            <v>world music</v>
          </cell>
        </row>
        <row r="3054">
          <cell r="D3054">
            <v>5000</v>
          </cell>
          <cell r="F3054" t="str">
            <v>canceled</v>
          </cell>
          <cell r="R3054" t="str">
            <v>web</v>
          </cell>
        </row>
        <row r="3055">
          <cell r="D3055">
            <v>2000</v>
          </cell>
          <cell r="F3055" t="str">
            <v>failed</v>
          </cell>
          <cell r="R3055" t="str">
            <v>jazz</v>
          </cell>
        </row>
        <row r="3056">
          <cell r="D3056">
            <v>850</v>
          </cell>
          <cell r="F3056" t="str">
            <v>failed</v>
          </cell>
          <cell r="R3056" t="str">
            <v>plays</v>
          </cell>
        </row>
        <row r="3057">
          <cell r="D3057">
            <v>1500</v>
          </cell>
          <cell r="F3057" t="str">
            <v>failed</v>
          </cell>
          <cell r="R3057" t="str">
            <v>plays</v>
          </cell>
        </row>
        <row r="3058">
          <cell r="D3058">
            <v>1000</v>
          </cell>
          <cell r="F3058" t="str">
            <v>failed</v>
          </cell>
          <cell r="R3058" t="str">
            <v>drama</v>
          </cell>
        </row>
        <row r="3059">
          <cell r="D3059">
            <v>500</v>
          </cell>
          <cell r="F3059" t="str">
            <v>failed</v>
          </cell>
          <cell r="R3059" t="str">
            <v>video games</v>
          </cell>
        </row>
        <row r="3060">
          <cell r="D3060">
            <v>400</v>
          </cell>
          <cell r="F3060" t="str">
            <v>failed</v>
          </cell>
          <cell r="R3060" t="str">
            <v>plays</v>
          </cell>
        </row>
        <row r="3061">
          <cell r="D3061">
            <v>200</v>
          </cell>
          <cell r="F3061" t="str">
            <v>failed</v>
          </cell>
          <cell r="R3061" t="str">
            <v>musical</v>
          </cell>
        </row>
        <row r="3062">
          <cell r="D3062">
            <v>100</v>
          </cell>
          <cell r="F3062" t="str">
            <v>successful</v>
          </cell>
          <cell r="R3062" t="str">
            <v>musical</v>
          </cell>
        </row>
        <row r="3063">
          <cell r="D3063">
            <v>1300000</v>
          </cell>
          <cell r="F3063" t="str">
            <v>failed</v>
          </cell>
          <cell r="R3063" t="str">
            <v>spaces</v>
          </cell>
        </row>
        <row r="3064">
          <cell r="D3064">
            <v>1000</v>
          </cell>
          <cell r="F3064" t="str">
            <v>failed</v>
          </cell>
          <cell r="R3064" t="str">
            <v>video games</v>
          </cell>
        </row>
        <row r="3065">
          <cell r="D3065">
            <v>65000</v>
          </cell>
          <cell r="F3065" t="str">
            <v>failed</v>
          </cell>
          <cell r="R3065" t="str">
            <v>spaces</v>
          </cell>
        </row>
        <row r="3066">
          <cell r="D3066">
            <v>15000</v>
          </cell>
          <cell r="F3066" t="str">
            <v>failed</v>
          </cell>
          <cell r="R3066" t="str">
            <v>wearables</v>
          </cell>
        </row>
        <row r="3067">
          <cell r="D3067">
            <v>2000</v>
          </cell>
          <cell r="F3067" t="str">
            <v>failed</v>
          </cell>
          <cell r="R3067" t="str">
            <v>plays</v>
          </cell>
        </row>
        <row r="3068">
          <cell r="D3068">
            <v>35000</v>
          </cell>
          <cell r="F3068" t="str">
            <v>failed</v>
          </cell>
          <cell r="R3068" t="str">
            <v>mobile games</v>
          </cell>
        </row>
        <row r="3069">
          <cell r="D3069">
            <v>25000</v>
          </cell>
          <cell r="F3069" t="str">
            <v>failed</v>
          </cell>
          <cell r="R3069" t="str">
            <v>mobile games</v>
          </cell>
        </row>
        <row r="3070">
          <cell r="D3070">
            <v>20000</v>
          </cell>
          <cell r="F3070" t="str">
            <v>failed</v>
          </cell>
          <cell r="R3070" t="str">
            <v>spaces</v>
          </cell>
        </row>
        <row r="3071">
          <cell r="D3071">
            <v>15000</v>
          </cell>
          <cell r="F3071" t="str">
            <v>failed</v>
          </cell>
          <cell r="R3071" t="str">
            <v>plays</v>
          </cell>
        </row>
        <row r="3072">
          <cell r="D3072">
            <v>10000</v>
          </cell>
          <cell r="F3072" t="str">
            <v>failed</v>
          </cell>
          <cell r="R3072" t="str">
            <v>plays</v>
          </cell>
        </row>
        <row r="3073">
          <cell r="D3073">
            <v>3000</v>
          </cell>
          <cell r="F3073" t="str">
            <v>failed</v>
          </cell>
          <cell r="R3073" t="str">
            <v>indie rock</v>
          </cell>
        </row>
        <row r="3074">
          <cell r="D3074">
            <v>2500</v>
          </cell>
          <cell r="F3074" t="str">
            <v>failed</v>
          </cell>
          <cell r="R3074" t="str">
            <v>animation</v>
          </cell>
        </row>
        <row r="3075">
          <cell r="D3075">
            <v>2500</v>
          </cell>
          <cell r="F3075" t="str">
            <v>canceled</v>
          </cell>
          <cell r="R3075" t="str">
            <v>art books</v>
          </cell>
        </row>
        <row r="3076">
          <cell r="D3076">
            <v>125000</v>
          </cell>
          <cell r="F3076" t="str">
            <v>canceled</v>
          </cell>
          <cell r="R3076" t="str">
            <v>space exploration</v>
          </cell>
        </row>
        <row r="3077">
          <cell r="D3077">
            <v>100</v>
          </cell>
          <cell r="F3077" t="str">
            <v>successful</v>
          </cell>
          <cell r="R3077" t="str">
            <v>plays</v>
          </cell>
        </row>
        <row r="3078">
          <cell r="D3078">
            <v>25000</v>
          </cell>
          <cell r="F3078" t="str">
            <v>failed</v>
          </cell>
          <cell r="R3078" t="str">
            <v>web</v>
          </cell>
        </row>
        <row r="3079">
          <cell r="D3079">
            <v>550</v>
          </cell>
          <cell r="F3079" t="str">
            <v>failed</v>
          </cell>
          <cell r="R3079" t="str">
            <v>jazz</v>
          </cell>
        </row>
        <row r="3080">
          <cell r="D3080">
            <v>60000</v>
          </cell>
          <cell r="F3080" t="str">
            <v>failed</v>
          </cell>
          <cell r="R3080" t="str">
            <v>plays</v>
          </cell>
        </row>
        <row r="3081">
          <cell r="D3081">
            <v>45000</v>
          </cell>
          <cell r="F3081" t="str">
            <v>canceled</v>
          </cell>
          <cell r="R3081" t="str">
            <v>food trucks</v>
          </cell>
        </row>
        <row r="3082">
          <cell r="D3082">
            <v>2000</v>
          </cell>
          <cell r="F3082" t="str">
            <v>failed</v>
          </cell>
          <cell r="R3082" t="str">
            <v>jazz</v>
          </cell>
        </row>
        <row r="3083">
          <cell r="D3083">
            <v>420</v>
          </cell>
          <cell r="F3083" t="str">
            <v>canceled</v>
          </cell>
          <cell r="R3083" t="str">
            <v>web</v>
          </cell>
        </row>
        <row r="3084">
          <cell r="D3084">
            <v>250</v>
          </cell>
          <cell r="F3084" t="str">
            <v>live</v>
          </cell>
          <cell r="R3084" t="str">
            <v>small batch</v>
          </cell>
        </row>
        <row r="3085">
          <cell r="D3085">
            <v>70</v>
          </cell>
          <cell r="F3085" t="str">
            <v>successful</v>
          </cell>
          <cell r="R3085" t="str">
            <v>plays</v>
          </cell>
        </row>
        <row r="3086">
          <cell r="D3086">
            <v>45000</v>
          </cell>
          <cell r="F3086" t="str">
            <v>failed</v>
          </cell>
          <cell r="R3086" t="str">
            <v>video games</v>
          </cell>
        </row>
        <row r="3087">
          <cell r="D3087">
            <v>8000</v>
          </cell>
          <cell r="F3087" t="str">
            <v>failed</v>
          </cell>
          <cell r="R3087" t="str">
            <v>plays</v>
          </cell>
        </row>
        <row r="3088">
          <cell r="D3088">
            <v>3550</v>
          </cell>
          <cell r="F3088" t="str">
            <v>failed</v>
          </cell>
          <cell r="R3088" t="str">
            <v>musical</v>
          </cell>
        </row>
        <row r="3089">
          <cell r="D3089">
            <v>1000</v>
          </cell>
          <cell r="F3089" t="str">
            <v>canceled</v>
          </cell>
          <cell r="R3089" t="str">
            <v>world music</v>
          </cell>
        </row>
        <row r="3090">
          <cell r="D3090">
            <v>199</v>
          </cell>
          <cell r="F3090" t="str">
            <v>canceled</v>
          </cell>
          <cell r="R3090" t="str">
            <v>spaces</v>
          </cell>
        </row>
        <row r="3091">
          <cell r="D3091">
            <v>20000</v>
          </cell>
          <cell r="F3091" t="str">
            <v>canceled</v>
          </cell>
          <cell r="R3091" t="str">
            <v>science fiction</v>
          </cell>
        </row>
        <row r="3092">
          <cell r="D3092">
            <v>5000</v>
          </cell>
          <cell r="F3092" t="str">
            <v>failed</v>
          </cell>
          <cell r="R3092" t="str">
            <v>video games</v>
          </cell>
        </row>
        <row r="3093">
          <cell r="D3093">
            <v>1100</v>
          </cell>
          <cell r="F3093" t="str">
            <v>failed</v>
          </cell>
          <cell r="R3093" t="str">
            <v>video games</v>
          </cell>
        </row>
        <row r="3094">
          <cell r="D3094">
            <v>500</v>
          </cell>
          <cell r="F3094" t="str">
            <v>failed</v>
          </cell>
          <cell r="R3094" t="str">
            <v>web</v>
          </cell>
        </row>
        <row r="3095">
          <cell r="D3095">
            <v>6500</v>
          </cell>
          <cell r="F3095" t="str">
            <v>failed</v>
          </cell>
          <cell r="R3095" t="str">
            <v>animation</v>
          </cell>
        </row>
        <row r="3096">
          <cell r="D3096">
            <v>3780</v>
          </cell>
          <cell r="F3096" t="str">
            <v>failed</v>
          </cell>
          <cell r="R3096" t="str">
            <v>indie rock</v>
          </cell>
        </row>
        <row r="3097">
          <cell r="D3097">
            <v>30000</v>
          </cell>
          <cell r="F3097" t="str">
            <v>failed</v>
          </cell>
          <cell r="R3097" t="str">
            <v>musical</v>
          </cell>
        </row>
        <row r="3098">
          <cell r="D3098">
            <v>10000</v>
          </cell>
          <cell r="F3098" t="str">
            <v>failed</v>
          </cell>
          <cell r="R3098" t="str">
            <v>children's books</v>
          </cell>
        </row>
        <row r="3099">
          <cell r="D3099">
            <v>6000</v>
          </cell>
          <cell r="F3099" t="str">
            <v>failed</v>
          </cell>
          <cell r="R3099" t="str">
            <v>plays</v>
          </cell>
        </row>
        <row r="3100">
          <cell r="D3100">
            <v>5000</v>
          </cell>
          <cell r="F3100" t="str">
            <v>failed</v>
          </cell>
          <cell r="R3100" t="str">
            <v>plays</v>
          </cell>
        </row>
        <row r="3101">
          <cell r="D3101">
            <v>4000</v>
          </cell>
          <cell r="F3101" t="str">
            <v>failed</v>
          </cell>
          <cell r="R3101" t="str">
            <v>drama</v>
          </cell>
        </row>
        <row r="3102">
          <cell r="D3102">
            <v>1000</v>
          </cell>
          <cell r="F3102" t="str">
            <v>failed</v>
          </cell>
          <cell r="R3102" t="str">
            <v>faith</v>
          </cell>
        </row>
        <row r="3103">
          <cell r="D3103">
            <v>500</v>
          </cell>
          <cell r="F3103" t="str">
            <v>failed</v>
          </cell>
          <cell r="R3103" t="str">
            <v>plays</v>
          </cell>
        </row>
        <row r="3104">
          <cell r="D3104">
            <v>4500</v>
          </cell>
          <cell r="F3104" t="str">
            <v>failed</v>
          </cell>
          <cell r="R3104" t="str">
            <v>video games</v>
          </cell>
        </row>
        <row r="3105">
          <cell r="D3105">
            <v>18900</v>
          </cell>
          <cell r="F3105" t="str">
            <v>canceled</v>
          </cell>
          <cell r="R3105" t="str">
            <v>web</v>
          </cell>
        </row>
        <row r="3106">
          <cell r="D3106">
            <v>15000</v>
          </cell>
          <cell r="F3106" t="str">
            <v>live</v>
          </cell>
          <cell r="R3106" t="str">
            <v>small batch</v>
          </cell>
        </row>
        <row r="3107">
          <cell r="D3107">
            <v>3000</v>
          </cell>
          <cell r="F3107" t="str">
            <v>failed</v>
          </cell>
          <cell r="R3107" t="str">
            <v>photobooks</v>
          </cell>
        </row>
        <row r="3108">
          <cell r="D3108">
            <v>35000</v>
          </cell>
          <cell r="F3108" t="str">
            <v>canceled</v>
          </cell>
          <cell r="R3108" t="str">
            <v>wearables</v>
          </cell>
        </row>
        <row r="3109">
          <cell r="D3109">
            <v>25000</v>
          </cell>
          <cell r="F3109" t="str">
            <v>failed</v>
          </cell>
          <cell r="R3109" t="str">
            <v>web</v>
          </cell>
        </row>
        <row r="3110">
          <cell r="D3110">
            <v>12000</v>
          </cell>
          <cell r="F3110" t="str">
            <v>canceled</v>
          </cell>
          <cell r="R3110" t="str">
            <v>space exploration</v>
          </cell>
        </row>
        <row r="3111">
          <cell r="D3111">
            <v>10000</v>
          </cell>
          <cell r="F3111" t="str">
            <v>failed</v>
          </cell>
          <cell r="R3111" t="str">
            <v>wearables</v>
          </cell>
        </row>
        <row r="3112">
          <cell r="D3112">
            <v>8000</v>
          </cell>
          <cell r="F3112" t="str">
            <v>failed</v>
          </cell>
          <cell r="R3112" t="str">
            <v>wearables</v>
          </cell>
        </row>
        <row r="3113">
          <cell r="D3113">
            <v>25</v>
          </cell>
          <cell r="F3113" t="str">
            <v>successful</v>
          </cell>
          <cell r="R3113" t="str">
            <v>rock</v>
          </cell>
        </row>
        <row r="3114">
          <cell r="D3114">
            <v>48500</v>
          </cell>
          <cell r="F3114" t="str">
            <v>failed</v>
          </cell>
          <cell r="R3114" t="str">
            <v>wearables</v>
          </cell>
        </row>
        <row r="3115">
          <cell r="D3115">
            <v>25000</v>
          </cell>
          <cell r="F3115" t="str">
            <v>failed</v>
          </cell>
          <cell r="R3115" t="str">
            <v>translations</v>
          </cell>
        </row>
        <row r="3116">
          <cell r="D3116">
            <v>22000</v>
          </cell>
          <cell r="F3116" t="str">
            <v>failed</v>
          </cell>
          <cell r="R3116" t="str">
            <v>spaces</v>
          </cell>
        </row>
        <row r="3117">
          <cell r="D3117">
            <v>10000</v>
          </cell>
          <cell r="F3117" t="str">
            <v>failed</v>
          </cell>
          <cell r="R3117" t="str">
            <v>plays</v>
          </cell>
        </row>
        <row r="3118">
          <cell r="D3118">
            <v>5000</v>
          </cell>
          <cell r="F3118" t="str">
            <v>failed</v>
          </cell>
          <cell r="R3118" t="str">
            <v>fiction</v>
          </cell>
        </row>
        <row r="3119">
          <cell r="D3119">
            <v>1000</v>
          </cell>
          <cell r="F3119" t="str">
            <v>failed</v>
          </cell>
          <cell r="R3119" t="str">
            <v>children's books</v>
          </cell>
        </row>
        <row r="3120">
          <cell r="D3120">
            <v>6000</v>
          </cell>
          <cell r="F3120" t="str">
            <v>failed</v>
          </cell>
          <cell r="R3120" t="str">
            <v>video games</v>
          </cell>
        </row>
        <row r="3121">
          <cell r="D3121">
            <v>20000</v>
          </cell>
          <cell r="F3121" t="str">
            <v>failed</v>
          </cell>
          <cell r="R3121" t="str">
            <v>gadgets</v>
          </cell>
        </row>
        <row r="3122">
          <cell r="D3122">
            <v>10000</v>
          </cell>
          <cell r="F3122" t="str">
            <v>failed</v>
          </cell>
          <cell r="R3122" t="str">
            <v>musical</v>
          </cell>
        </row>
        <row r="3123">
          <cell r="D3123">
            <v>4500</v>
          </cell>
          <cell r="F3123" t="str">
            <v>failed</v>
          </cell>
          <cell r="R3123" t="str">
            <v>jazz</v>
          </cell>
        </row>
        <row r="3124">
          <cell r="D3124">
            <v>3000</v>
          </cell>
          <cell r="F3124" t="str">
            <v>failed</v>
          </cell>
          <cell r="R3124" t="str">
            <v>plays</v>
          </cell>
        </row>
        <row r="3125">
          <cell r="D3125">
            <v>750</v>
          </cell>
          <cell r="F3125" t="str">
            <v>failed</v>
          </cell>
          <cell r="R3125" t="str">
            <v>nature</v>
          </cell>
        </row>
        <row r="3126">
          <cell r="D3126">
            <v>70</v>
          </cell>
          <cell r="F3126" t="str">
            <v>successful</v>
          </cell>
          <cell r="R3126" t="str">
            <v>wearables</v>
          </cell>
        </row>
        <row r="3127">
          <cell r="D3127">
            <v>80000</v>
          </cell>
          <cell r="F3127" t="str">
            <v>failed</v>
          </cell>
          <cell r="R3127" t="str">
            <v>food trucks</v>
          </cell>
        </row>
        <row r="3128">
          <cell r="D3128">
            <v>50000</v>
          </cell>
          <cell r="F3128" t="str">
            <v>canceled</v>
          </cell>
          <cell r="R3128" t="str">
            <v>wearables</v>
          </cell>
        </row>
        <row r="3129">
          <cell r="D3129">
            <v>40000</v>
          </cell>
          <cell r="F3129" t="str">
            <v>canceled</v>
          </cell>
          <cell r="R3129" t="str">
            <v>web</v>
          </cell>
        </row>
        <row r="3130">
          <cell r="D3130">
            <v>30000</v>
          </cell>
          <cell r="F3130" t="str">
            <v>failed</v>
          </cell>
          <cell r="R3130" t="str">
            <v>translations</v>
          </cell>
        </row>
        <row r="3131">
          <cell r="D3131">
            <v>25000</v>
          </cell>
          <cell r="F3131" t="str">
            <v>failed</v>
          </cell>
          <cell r="R3131" t="str">
            <v>food trucks</v>
          </cell>
        </row>
        <row r="3132">
          <cell r="D3132">
            <v>20000</v>
          </cell>
          <cell r="F3132" t="str">
            <v>failed</v>
          </cell>
          <cell r="R3132" t="str">
            <v>jazz</v>
          </cell>
        </row>
        <row r="3133">
          <cell r="D3133">
            <v>10000</v>
          </cell>
          <cell r="F3133" t="str">
            <v>canceled</v>
          </cell>
          <cell r="R3133" t="str">
            <v>food trucks</v>
          </cell>
        </row>
        <row r="3134">
          <cell r="D3134">
            <v>10000</v>
          </cell>
          <cell r="F3134" t="str">
            <v>failed</v>
          </cell>
          <cell r="R3134" t="str">
            <v>spaces</v>
          </cell>
        </row>
        <row r="3135">
          <cell r="D3135">
            <v>5000</v>
          </cell>
          <cell r="F3135" t="str">
            <v>failed</v>
          </cell>
          <cell r="R3135" t="str">
            <v>drama</v>
          </cell>
        </row>
        <row r="3136">
          <cell r="D3136">
            <v>5000</v>
          </cell>
          <cell r="F3136" t="str">
            <v>canceled</v>
          </cell>
          <cell r="R3136" t="str">
            <v>web</v>
          </cell>
        </row>
        <row r="3137">
          <cell r="D3137">
            <v>5000</v>
          </cell>
          <cell r="F3137" t="str">
            <v>failed</v>
          </cell>
          <cell r="R3137" t="str">
            <v>children's books</v>
          </cell>
        </row>
        <row r="3138">
          <cell r="D3138">
            <v>5000</v>
          </cell>
          <cell r="F3138" t="str">
            <v>failed</v>
          </cell>
          <cell r="R3138" t="str">
            <v>plays</v>
          </cell>
        </row>
        <row r="3139">
          <cell r="D3139">
            <v>4000</v>
          </cell>
          <cell r="F3139" t="str">
            <v>failed</v>
          </cell>
          <cell r="R3139" t="str">
            <v>video games</v>
          </cell>
        </row>
        <row r="3140">
          <cell r="D3140">
            <v>4000</v>
          </cell>
          <cell r="F3140" t="str">
            <v>canceled</v>
          </cell>
          <cell r="R3140" t="str">
            <v>art books</v>
          </cell>
        </row>
        <row r="3141">
          <cell r="D3141">
            <v>2500</v>
          </cell>
          <cell r="F3141" t="str">
            <v>failed</v>
          </cell>
          <cell r="R3141" t="str">
            <v>food trucks</v>
          </cell>
        </row>
        <row r="3142">
          <cell r="D3142">
            <v>2500</v>
          </cell>
          <cell r="F3142" t="str">
            <v>failed</v>
          </cell>
          <cell r="R3142" t="str">
            <v>nature</v>
          </cell>
        </row>
        <row r="3143">
          <cell r="D3143">
            <v>2000</v>
          </cell>
          <cell r="F3143" t="str">
            <v>failed</v>
          </cell>
          <cell r="R3143" t="str">
            <v>translations</v>
          </cell>
        </row>
        <row r="3144">
          <cell r="D3144">
            <v>2000</v>
          </cell>
          <cell r="F3144" t="str">
            <v>failed</v>
          </cell>
          <cell r="R3144" t="str">
            <v>plays</v>
          </cell>
        </row>
        <row r="3145">
          <cell r="D3145">
            <v>1200</v>
          </cell>
          <cell r="F3145" t="str">
            <v>failed</v>
          </cell>
          <cell r="R3145" t="str">
            <v>fiction</v>
          </cell>
        </row>
        <row r="3146">
          <cell r="D3146">
            <v>1000</v>
          </cell>
          <cell r="F3146" t="str">
            <v>failed</v>
          </cell>
          <cell r="R3146" t="str">
            <v>plays</v>
          </cell>
        </row>
        <row r="3147">
          <cell r="D3147">
            <v>1000</v>
          </cell>
          <cell r="F3147" t="str">
            <v>failed</v>
          </cell>
          <cell r="R3147" t="str">
            <v>plays</v>
          </cell>
        </row>
        <row r="3148">
          <cell r="D3148">
            <v>600</v>
          </cell>
          <cell r="F3148" t="str">
            <v>failed</v>
          </cell>
          <cell r="R3148" t="str">
            <v>plays</v>
          </cell>
        </row>
        <row r="3149">
          <cell r="D3149">
            <v>500</v>
          </cell>
          <cell r="F3149" t="str">
            <v>failed</v>
          </cell>
          <cell r="R3149" t="str">
            <v>musical</v>
          </cell>
        </row>
        <row r="3150">
          <cell r="D3150">
            <v>500</v>
          </cell>
          <cell r="F3150" t="str">
            <v>failed</v>
          </cell>
          <cell r="R3150" t="str">
            <v>plays</v>
          </cell>
        </row>
        <row r="3151">
          <cell r="D3151">
            <v>100</v>
          </cell>
          <cell r="F3151" t="str">
            <v>successful</v>
          </cell>
          <cell r="R3151" t="str">
            <v>plays</v>
          </cell>
        </row>
        <row r="3152">
          <cell r="D3152">
            <v>10000</v>
          </cell>
          <cell r="F3152" t="str">
            <v>live</v>
          </cell>
          <cell r="R3152" t="str">
            <v>plays</v>
          </cell>
        </row>
        <row r="3153">
          <cell r="D3153">
            <v>10000</v>
          </cell>
          <cell r="F3153" t="str">
            <v>failed</v>
          </cell>
          <cell r="R3153" t="str">
            <v>wearables</v>
          </cell>
        </row>
        <row r="3154">
          <cell r="D3154">
            <v>5000</v>
          </cell>
          <cell r="F3154" t="str">
            <v>failed</v>
          </cell>
          <cell r="R3154" t="str">
            <v>plays</v>
          </cell>
        </row>
        <row r="3155">
          <cell r="D3155">
            <v>3750</v>
          </cell>
          <cell r="F3155" t="str">
            <v>failed</v>
          </cell>
          <cell r="R3155" t="str">
            <v>plays</v>
          </cell>
        </row>
        <row r="3156">
          <cell r="D3156">
            <v>1500</v>
          </cell>
          <cell r="F3156" t="str">
            <v>failed</v>
          </cell>
          <cell r="R3156" t="str">
            <v>plays</v>
          </cell>
        </row>
        <row r="3157">
          <cell r="D3157">
            <v>3000</v>
          </cell>
          <cell r="F3157" t="str">
            <v>failed</v>
          </cell>
          <cell r="R3157" t="str">
            <v>plays</v>
          </cell>
        </row>
        <row r="3158">
          <cell r="D3158">
            <v>2500</v>
          </cell>
          <cell r="F3158" t="str">
            <v>failed</v>
          </cell>
          <cell r="R3158" t="str">
            <v>nature</v>
          </cell>
        </row>
        <row r="3159">
          <cell r="D3159">
            <v>1000</v>
          </cell>
          <cell r="F3159" t="str">
            <v>failed</v>
          </cell>
          <cell r="R3159" t="str">
            <v>places</v>
          </cell>
        </row>
        <row r="3160">
          <cell r="D3160">
            <v>10000</v>
          </cell>
          <cell r="F3160" t="str">
            <v>canceled</v>
          </cell>
          <cell r="R3160" t="str">
            <v>science fiction</v>
          </cell>
        </row>
        <row r="3161">
          <cell r="D3161">
            <v>98000</v>
          </cell>
          <cell r="F3161" t="str">
            <v>canceled</v>
          </cell>
          <cell r="R3161" t="str">
            <v>space exploration</v>
          </cell>
        </row>
        <row r="3162">
          <cell r="D3162">
            <v>450000</v>
          </cell>
          <cell r="F3162" t="str">
            <v>canceled</v>
          </cell>
          <cell r="R3162" t="str">
            <v>web</v>
          </cell>
        </row>
        <row r="3163">
          <cell r="D3163">
            <v>39400</v>
          </cell>
          <cell r="F3163" t="str">
            <v>failed</v>
          </cell>
          <cell r="R3163" t="str">
            <v>children's books</v>
          </cell>
        </row>
        <row r="3164">
          <cell r="D3164">
            <v>30000</v>
          </cell>
          <cell r="F3164" t="str">
            <v>failed</v>
          </cell>
          <cell r="R3164" t="str">
            <v>jazz</v>
          </cell>
        </row>
        <row r="3165">
          <cell r="D3165">
            <v>12000</v>
          </cell>
          <cell r="F3165" t="str">
            <v>failed</v>
          </cell>
          <cell r="R3165" t="str">
            <v>wearables</v>
          </cell>
        </row>
        <row r="3166">
          <cell r="D3166">
            <v>9041</v>
          </cell>
          <cell r="F3166" t="str">
            <v>failed</v>
          </cell>
          <cell r="R3166" t="str">
            <v>food trucks</v>
          </cell>
        </row>
        <row r="3167">
          <cell r="D3167">
            <v>5000</v>
          </cell>
          <cell r="F3167" t="str">
            <v>failed</v>
          </cell>
          <cell r="R3167" t="str">
            <v>plays</v>
          </cell>
        </row>
        <row r="3168">
          <cell r="D3168">
            <v>2000</v>
          </cell>
          <cell r="F3168" t="str">
            <v>failed</v>
          </cell>
          <cell r="R3168" t="str">
            <v>jazz</v>
          </cell>
        </row>
        <row r="3169">
          <cell r="D3169">
            <v>110000</v>
          </cell>
          <cell r="F3169" t="str">
            <v>failed</v>
          </cell>
          <cell r="R3169" t="str">
            <v>restaurants</v>
          </cell>
        </row>
        <row r="3170">
          <cell r="D3170">
            <v>300</v>
          </cell>
          <cell r="F3170" t="str">
            <v>failed</v>
          </cell>
          <cell r="R3170" t="str">
            <v>plays</v>
          </cell>
        </row>
        <row r="3171">
          <cell r="D3171">
            <v>42000</v>
          </cell>
          <cell r="F3171" t="str">
            <v>failed</v>
          </cell>
          <cell r="R3171" t="str">
            <v>video games</v>
          </cell>
        </row>
        <row r="3172">
          <cell r="D3172">
            <v>30000</v>
          </cell>
          <cell r="F3172" t="str">
            <v>failed</v>
          </cell>
          <cell r="R3172" t="str">
            <v>gadgets</v>
          </cell>
        </row>
        <row r="3173">
          <cell r="D3173">
            <v>10000</v>
          </cell>
          <cell r="F3173" t="str">
            <v>failed</v>
          </cell>
          <cell r="R3173" t="str">
            <v>video games</v>
          </cell>
        </row>
        <row r="3174">
          <cell r="D3174">
            <v>6000</v>
          </cell>
          <cell r="F3174" t="str">
            <v>canceled</v>
          </cell>
          <cell r="R3174" t="str">
            <v>art books</v>
          </cell>
        </row>
        <row r="3175">
          <cell r="D3175">
            <v>2700</v>
          </cell>
          <cell r="F3175" t="str">
            <v>live</v>
          </cell>
          <cell r="R3175" t="str">
            <v>small batch</v>
          </cell>
        </row>
        <row r="3176">
          <cell r="D3176">
            <v>1750</v>
          </cell>
          <cell r="F3176" t="str">
            <v>failed</v>
          </cell>
          <cell r="R3176" t="str">
            <v>faith</v>
          </cell>
        </row>
        <row r="3177">
          <cell r="D3177">
            <v>1500</v>
          </cell>
          <cell r="F3177" t="str">
            <v>failed</v>
          </cell>
          <cell r="R3177" t="str">
            <v>food trucks</v>
          </cell>
        </row>
        <row r="3178">
          <cell r="D3178">
            <v>1000</v>
          </cell>
          <cell r="F3178" t="str">
            <v>failed</v>
          </cell>
          <cell r="R3178" t="str">
            <v>video games</v>
          </cell>
        </row>
        <row r="3179">
          <cell r="D3179">
            <v>2500</v>
          </cell>
          <cell r="F3179" t="str">
            <v>failed</v>
          </cell>
          <cell r="R3179" t="str">
            <v>animation</v>
          </cell>
        </row>
        <row r="3180">
          <cell r="D3180">
            <v>25000</v>
          </cell>
          <cell r="F3180" t="str">
            <v>canceled</v>
          </cell>
          <cell r="R3180" t="str">
            <v>web</v>
          </cell>
        </row>
        <row r="3181">
          <cell r="D3181">
            <v>10000</v>
          </cell>
          <cell r="F3181" t="str">
            <v>failed</v>
          </cell>
          <cell r="R3181" t="str">
            <v>animation</v>
          </cell>
        </row>
        <row r="3182">
          <cell r="D3182">
            <v>1350000</v>
          </cell>
          <cell r="F3182" t="str">
            <v>canceled</v>
          </cell>
          <cell r="R3182" t="str">
            <v>science fiction</v>
          </cell>
        </row>
        <row r="3183">
          <cell r="D3183">
            <v>3000</v>
          </cell>
          <cell r="F3183" t="str">
            <v>failed</v>
          </cell>
          <cell r="R3183" t="str">
            <v>video games</v>
          </cell>
        </row>
        <row r="3184">
          <cell r="D3184">
            <v>12100</v>
          </cell>
          <cell r="F3184" t="str">
            <v>canceled</v>
          </cell>
          <cell r="R3184" t="str">
            <v>art books</v>
          </cell>
        </row>
        <row r="3185">
          <cell r="D3185">
            <v>11180</v>
          </cell>
          <cell r="F3185" t="str">
            <v>failed</v>
          </cell>
          <cell r="R3185" t="str">
            <v>web</v>
          </cell>
        </row>
        <row r="3186">
          <cell r="D3186">
            <v>1000</v>
          </cell>
          <cell r="F3186" t="str">
            <v>live</v>
          </cell>
          <cell r="R3186" t="str">
            <v>small batch</v>
          </cell>
        </row>
        <row r="3187">
          <cell r="D3187">
            <v>700</v>
          </cell>
          <cell r="F3187" t="str">
            <v>failed</v>
          </cell>
          <cell r="R3187" t="str">
            <v>plays</v>
          </cell>
        </row>
        <row r="3188">
          <cell r="D3188">
            <v>250</v>
          </cell>
          <cell r="F3188" t="str">
            <v>failed</v>
          </cell>
          <cell r="R3188" t="str">
            <v>plays</v>
          </cell>
        </row>
        <row r="3189">
          <cell r="D3189">
            <v>1000</v>
          </cell>
          <cell r="F3189" t="str">
            <v>failed</v>
          </cell>
          <cell r="R3189" t="str">
            <v>people</v>
          </cell>
        </row>
        <row r="3190">
          <cell r="D3190">
            <v>10000</v>
          </cell>
          <cell r="F3190" t="str">
            <v>failed</v>
          </cell>
          <cell r="R3190" t="str">
            <v>translations</v>
          </cell>
        </row>
        <row r="3191">
          <cell r="D3191">
            <v>10000</v>
          </cell>
          <cell r="F3191" t="str">
            <v>failed</v>
          </cell>
          <cell r="R3191" t="str">
            <v>animation</v>
          </cell>
        </row>
        <row r="3192">
          <cell r="D3192">
            <v>5500</v>
          </cell>
          <cell r="F3192" t="str">
            <v>failed</v>
          </cell>
          <cell r="R3192" t="str">
            <v>photobooks</v>
          </cell>
        </row>
        <row r="3193">
          <cell r="D3193">
            <v>500000</v>
          </cell>
          <cell r="F3193" t="str">
            <v>failed</v>
          </cell>
          <cell r="R3193" t="str">
            <v>translations</v>
          </cell>
        </row>
        <row r="3194">
          <cell r="D3194">
            <v>50000</v>
          </cell>
          <cell r="F3194" t="str">
            <v>failed</v>
          </cell>
          <cell r="R3194" t="str">
            <v>food trucks</v>
          </cell>
        </row>
        <row r="3195">
          <cell r="D3195">
            <v>50000</v>
          </cell>
          <cell r="F3195" t="str">
            <v>failed</v>
          </cell>
          <cell r="R3195" t="str">
            <v>restaurants</v>
          </cell>
        </row>
        <row r="3196">
          <cell r="D3196">
            <v>50000</v>
          </cell>
          <cell r="F3196" t="str">
            <v>failed</v>
          </cell>
          <cell r="R3196" t="str">
            <v>spaces</v>
          </cell>
        </row>
        <row r="3197">
          <cell r="D3197">
            <v>35000</v>
          </cell>
          <cell r="F3197" t="str">
            <v>failed</v>
          </cell>
          <cell r="R3197" t="str">
            <v>faith</v>
          </cell>
        </row>
        <row r="3198">
          <cell r="D3198">
            <v>20000</v>
          </cell>
          <cell r="F3198" t="str">
            <v>canceled</v>
          </cell>
          <cell r="R3198" t="str">
            <v>wearables</v>
          </cell>
        </row>
        <row r="3199">
          <cell r="D3199">
            <v>10000</v>
          </cell>
          <cell r="F3199" t="str">
            <v>canceled</v>
          </cell>
          <cell r="R3199" t="str">
            <v>food trucks</v>
          </cell>
        </row>
        <row r="3200">
          <cell r="D3200">
            <v>3250</v>
          </cell>
          <cell r="F3200" t="str">
            <v>failed</v>
          </cell>
          <cell r="R3200" t="str">
            <v>places</v>
          </cell>
        </row>
        <row r="3201">
          <cell r="D3201">
            <v>3000</v>
          </cell>
          <cell r="F3201" t="str">
            <v>canceled</v>
          </cell>
          <cell r="R3201" t="str">
            <v>web</v>
          </cell>
        </row>
        <row r="3202">
          <cell r="D3202">
            <v>1930</v>
          </cell>
          <cell r="F3202" t="str">
            <v>failed</v>
          </cell>
          <cell r="R3202" t="str">
            <v>plays</v>
          </cell>
        </row>
        <row r="3203">
          <cell r="D3203">
            <v>1500</v>
          </cell>
          <cell r="F3203" t="str">
            <v>failed</v>
          </cell>
          <cell r="R3203" t="str">
            <v>plays</v>
          </cell>
        </row>
        <row r="3204">
          <cell r="D3204">
            <v>50</v>
          </cell>
          <cell r="F3204" t="str">
            <v>successful</v>
          </cell>
          <cell r="R3204" t="str">
            <v>plays</v>
          </cell>
        </row>
        <row r="3205">
          <cell r="D3205">
            <v>50000</v>
          </cell>
          <cell r="F3205" t="str">
            <v>failed</v>
          </cell>
          <cell r="R3205" t="str">
            <v>food trucks</v>
          </cell>
        </row>
        <row r="3206">
          <cell r="D3206">
            <v>15000</v>
          </cell>
          <cell r="F3206" t="str">
            <v>failed</v>
          </cell>
          <cell r="R3206" t="str">
            <v>food trucks</v>
          </cell>
        </row>
        <row r="3207">
          <cell r="D3207">
            <v>1000</v>
          </cell>
          <cell r="F3207" t="str">
            <v>failed</v>
          </cell>
          <cell r="R3207" t="str">
            <v>indie rock</v>
          </cell>
        </row>
        <row r="3208">
          <cell r="D3208">
            <v>1000</v>
          </cell>
          <cell r="F3208" t="str">
            <v>failed</v>
          </cell>
          <cell r="R3208" t="str">
            <v>translations</v>
          </cell>
        </row>
        <row r="3209">
          <cell r="D3209">
            <v>60000</v>
          </cell>
          <cell r="F3209" t="str">
            <v>failed</v>
          </cell>
          <cell r="R3209" t="str">
            <v>spaces</v>
          </cell>
        </row>
        <row r="3210">
          <cell r="D3210">
            <v>15000</v>
          </cell>
          <cell r="F3210" t="str">
            <v>failed</v>
          </cell>
          <cell r="R3210" t="str">
            <v>food trucks</v>
          </cell>
        </row>
        <row r="3211">
          <cell r="D3211">
            <v>35000</v>
          </cell>
          <cell r="F3211" t="str">
            <v>failed</v>
          </cell>
          <cell r="R3211" t="str">
            <v>plays</v>
          </cell>
        </row>
        <row r="3212">
          <cell r="D3212">
            <v>22000</v>
          </cell>
          <cell r="F3212" t="str">
            <v>failed</v>
          </cell>
          <cell r="R3212" t="str">
            <v>web</v>
          </cell>
        </row>
        <row r="3213">
          <cell r="D3213">
            <v>10000</v>
          </cell>
          <cell r="F3213" t="str">
            <v>failed</v>
          </cell>
          <cell r="R3213" t="str">
            <v>video games</v>
          </cell>
        </row>
        <row r="3214">
          <cell r="D3214">
            <v>9999</v>
          </cell>
          <cell r="F3214" t="str">
            <v>failed</v>
          </cell>
          <cell r="R3214" t="str">
            <v>food trucks</v>
          </cell>
        </row>
        <row r="3215">
          <cell r="D3215">
            <v>2500</v>
          </cell>
          <cell r="F3215" t="str">
            <v>failed</v>
          </cell>
          <cell r="R3215" t="str">
            <v>indie rock</v>
          </cell>
        </row>
        <row r="3216">
          <cell r="D3216">
            <v>500</v>
          </cell>
          <cell r="F3216" t="str">
            <v>canceled</v>
          </cell>
          <cell r="R3216" t="str">
            <v>science fiction</v>
          </cell>
        </row>
        <row r="3217">
          <cell r="D3217">
            <v>500</v>
          </cell>
          <cell r="F3217" t="str">
            <v>failed</v>
          </cell>
          <cell r="R3217" t="str">
            <v>plays</v>
          </cell>
        </row>
        <row r="3218">
          <cell r="D3218">
            <v>200</v>
          </cell>
          <cell r="F3218" t="str">
            <v>failed</v>
          </cell>
          <cell r="R3218" t="str">
            <v>plays</v>
          </cell>
        </row>
        <row r="3219">
          <cell r="D3219">
            <v>50</v>
          </cell>
          <cell r="F3219" t="str">
            <v>successful</v>
          </cell>
          <cell r="R3219" t="str">
            <v>plays</v>
          </cell>
        </row>
        <row r="3220">
          <cell r="D3220">
            <v>4000</v>
          </cell>
          <cell r="F3220" t="str">
            <v>failed</v>
          </cell>
          <cell r="R3220" t="str">
            <v>photobooks</v>
          </cell>
        </row>
        <row r="3221">
          <cell r="D3221">
            <v>1650</v>
          </cell>
          <cell r="F3221" t="str">
            <v>failed</v>
          </cell>
          <cell r="R3221" t="str">
            <v>plays</v>
          </cell>
        </row>
        <row r="3222">
          <cell r="D3222">
            <v>75000</v>
          </cell>
          <cell r="F3222" t="str">
            <v>failed</v>
          </cell>
          <cell r="R3222" t="str">
            <v>web</v>
          </cell>
        </row>
        <row r="3223">
          <cell r="D3223">
            <v>2500</v>
          </cell>
          <cell r="F3223" t="str">
            <v>failed</v>
          </cell>
          <cell r="R3223" t="str">
            <v>web</v>
          </cell>
        </row>
        <row r="3224">
          <cell r="D3224">
            <v>10000</v>
          </cell>
          <cell r="F3224" t="str">
            <v>canceled</v>
          </cell>
          <cell r="R3224" t="str">
            <v>art books</v>
          </cell>
        </row>
        <row r="3225">
          <cell r="D3225">
            <v>150000</v>
          </cell>
          <cell r="F3225" t="str">
            <v>failed</v>
          </cell>
          <cell r="R3225" t="str">
            <v>restaurants</v>
          </cell>
        </row>
        <row r="3226">
          <cell r="D3226">
            <v>8000</v>
          </cell>
          <cell r="F3226" t="str">
            <v>failed</v>
          </cell>
          <cell r="R3226" t="str">
            <v>jazz</v>
          </cell>
        </row>
        <row r="3227">
          <cell r="D3227">
            <v>5000</v>
          </cell>
          <cell r="F3227" t="str">
            <v>failed</v>
          </cell>
          <cell r="R3227" t="str">
            <v>jazz</v>
          </cell>
        </row>
        <row r="3228">
          <cell r="D3228">
            <v>5000</v>
          </cell>
          <cell r="F3228" t="str">
            <v>failed</v>
          </cell>
          <cell r="R3228" t="str">
            <v>wearables</v>
          </cell>
        </row>
        <row r="3229">
          <cell r="D3229">
            <v>4000</v>
          </cell>
          <cell r="F3229" t="str">
            <v>failed</v>
          </cell>
          <cell r="R3229" t="str">
            <v>wearables</v>
          </cell>
        </row>
        <row r="3230">
          <cell r="D3230">
            <v>750</v>
          </cell>
          <cell r="F3230" t="str">
            <v>failed</v>
          </cell>
          <cell r="R3230" t="str">
            <v>plays</v>
          </cell>
        </row>
        <row r="3231">
          <cell r="D3231">
            <v>1</v>
          </cell>
          <cell r="F3231" t="str">
            <v>successful</v>
          </cell>
          <cell r="R3231" t="str">
            <v>plays</v>
          </cell>
        </row>
        <row r="3232">
          <cell r="D3232">
            <v>40</v>
          </cell>
          <cell r="F3232" t="str">
            <v>successful</v>
          </cell>
          <cell r="R3232" t="str">
            <v>nonfiction</v>
          </cell>
        </row>
        <row r="3233">
          <cell r="D3233">
            <v>3000</v>
          </cell>
          <cell r="F3233" t="str">
            <v>failed</v>
          </cell>
          <cell r="R3233" t="str">
            <v>plays</v>
          </cell>
        </row>
        <row r="3234">
          <cell r="D3234">
            <v>20000</v>
          </cell>
          <cell r="F3234" t="str">
            <v>failed</v>
          </cell>
          <cell r="R3234" t="str">
            <v>jazz</v>
          </cell>
        </row>
        <row r="3235">
          <cell r="D3235">
            <v>100000</v>
          </cell>
          <cell r="F3235" t="str">
            <v>failed</v>
          </cell>
          <cell r="R3235" t="str">
            <v>web</v>
          </cell>
        </row>
        <row r="3236">
          <cell r="D3236">
            <v>15000</v>
          </cell>
          <cell r="F3236" t="str">
            <v>failed</v>
          </cell>
          <cell r="R3236" t="str">
            <v>wearables</v>
          </cell>
        </row>
        <row r="3237">
          <cell r="D3237">
            <v>8888</v>
          </cell>
          <cell r="F3237" t="str">
            <v>failed</v>
          </cell>
          <cell r="R3237" t="str">
            <v>animation</v>
          </cell>
        </row>
        <row r="3238">
          <cell r="D3238">
            <v>750</v>
          </cell>
          <cell r="F3238" t="str">
            <v>failed</v>
          </cell>
          <cell r="R3238" t="str">
            <v>plays</v>
          </cell>
        </row>
        <row r="3239">
          <cell r="D3239">
            <v>15000</v>
          </cell>
          <cell r="F3239" t="str">
            <v>failed</v>
          </cell>
          <cell r="R3239" t="str">
            <v>drama</v>
          </cell>
        </row>
        <row r="3240">
          <cell r="D3240">
            <v>5000</v>
          </cell>
          <cell r="F3240" t="str">
            <v>failed</v>
          </cell>
          <cell r="R3240" t="str">
            <v>plays</v>
          </cell>
        </row>
        <row r="3241">
          <cell r="D3241">
            <v>2500</v>
          </cell>
          <cell r="F3241" t="str">
            <v>failed</v>
          </cell>
          <cell r="R3241" t="str">
            <v>plays</v>
          </cell>
        </row>
        <row r="3242">
          <cell r="D3242">
            <v>2000</v>
          </cell>
          <cell r="F3242" t="str">
            <v>canceled</v>
          </cell>
          <cell r="R3242" t="str">
            <v>web</v>
          </cell>
        </row>
        <row r="3243">
          <cell r="D3243">
            <v>1000</v>
          </cell>
          <cell r="F3243" t="str">
            <v>failed</v>
          </cell>
          <cell r="R3243" t="str">
            <v>plays</v>
          </cell>
        </row>
        <row r="3244">
          <cell r="D3244">
            <v>700</v>
          </cell>
          <cell r="F3244" t="str">
            <v>failed</v>
          </cell>
          <cell r="R3244" t="str">
            <v>nature</v>
          </cell>
        </row>
        <row r="3245">
          <cell r="D3245">
            <v>666</v>
          </cell>
          <cell r="F3245" t="str">
            <v>failed</v>
          </cell>
          <cell r="R3245" t="str">
            <v>gadgets</v>
          </cell>
        </row>
        <row r="3246">
          <cell r="D3246">
            <v>7000</v>
          </cell>
          <cell r="F3246" t="str">
            <v>canceled</v>
          </cell>
          <cell r="R3246" t="str">
            <v>food trucks</v>
          </cell>
        </row>
        <row r="3247">
          <cell r="D3247">
            <v>3000</v>
          </cell>
          <cell r="F3247" t="str">
            <v>failed</v>
          </cell>
          <cell r="R3247" t="str">
            <v>plays</v>
          </cell>
        </row>
        <row r="3248">
          <cell r="D3248">
            <v>3000</v>
          </cell>
          <cell r="F3248" t="str">
            <v>failed</v>
          </cell>
          <cell r="R3248" t="str">
            <v>fiction</v>
          </cell>
        </row>
        <row r="3249">
          <cell r="D3249">
            <v>20000</v>
          </cell>
          <cell r="F3249" t="str">
            <v>failed</v>
          </cell>
          <cell r="R3249" t="str">
            <v>spaces</v>
          </cell>
        </row>
        <row r="3250">
          <cell r="D3250">
            <v>10000</v>
          </cell>
          <cell r="F3250" t="str">
            <v>failed</v>
          </cell>
          <cell r="R3250" t="str">
            <v>web</v>
          </cell>
        </row>
        <row r="3251">
          <cell r="D3251">
            <v>10000</v>
          </cell>
          <cell r="F3251" t="str">
            <v>failed</v>
          </cell>
          <cell r="R3251" t="str">
            <v>video games</v>
          </cell>
        </row>
        <row r="3252">
          <cell r="D3252">
            <v>15000</v>
          </cell>
          <cell r="F3252" t="str">
            <v>failed</v>
          </cell>
          <cell r="R3252" t="str">
            <v>web</v>
          </cell>
        </row>
        <row r="3253">
          <cell r="D3253">
            <v>15000</v>
          </cell>
          <cell r="F3253" t="str">
            <v>canceled</v>
          </cell>
          <cell r="R3253" t="str">
            <v>web</v>
          </cell>
        </row>
        <row r="3254">
          <cell r="D3254">
            <v>12700</v>
          </cell>
          <cell r="F3254" t="str">
            <v>failed</v>
          </cell>
          <cell r="R3254" t="str">
            <v>plays</v>
          </cell>
        </row>
        <row r="3255">
          <cell r="D3255">
            <v>10000</v>
          </cell>
          <cell r="F3255" t="str">
            <v>canceled</v>
          </cell>
          <cell r="R3255" t="str">
            <v>art books</v>
          </cell>
        </row>
        <row r="3256">
          <cell r="D3256">
            <v>8000</v>
          </cell>
          <cell r="F3256" t="str">
            <v>canceled</v>
          </cell>
          <cell r="R3256" t="str">
            <v>web</v>
          </cell>
        </row>
        <row r="3257">
          <cell r="D3257">
            <v>8000</v>
          </cell>
          <cell r="F3257" t="str">
            <v>failed</v>
          </cell>
          <cell r="R3257" t="str">
            <v>food trucks</v>
          </cell>
        </row>
        <row r="3258">
          <cell r="D3258">
            <v>4500</v>
          </cell>
          <cell r="F3258" t="str">
            <v>failed</v>
          </cell>
          <cell r="R3258" t="str">
            <v>translations</v>
          </cell>
        </row>
        <row r="3259">
          <cell r="D3259">
            <v>1000</v>
          </cell>
          <cell r="F3259" t="str">
            <v>failed</v>
          </cell>
          <cell r="R3259" t="str">
            <v>musical</v>
          </cell>
        </row>
        <row r="3260">
          <cell r="D3260">
            <v>50000</v>
          </cell>
          <cell r="F3260" t="str">
            <v>failed</v>
          </cell>
          <cell r="R3260" t="str">
            <v>wearables</v>
          </cell>
        </row>
        <row r="3261">
          <cell r="D3261">
            <v>40000</v>
          </cell>
          <cell r="F3261" t="str">
            <v>failed</v>
          </cell>
          <cell r="R3261" t="str">
            <v>video games</v>
          </cell>
        </row>
        <row r="3262">
          <cell r="D3262">
            <v>5000</v>
          </cell>
          <cell r="F3262" t="str">
            <v>failed</v>
          </cell>
          <cell r="R3262" t="str">
            <v>children's books</v>
          </cell>
        </row>
        <row r="3263">
          <cell r="D3263">
            <v>2500</v>
          </cell>
          <cell r="F3263" t="str">
            <v>failed</v>
          </cell>
          <cell r="R3263" t="str">
            <v>children's books</v>
          </cell>
        </row>
        <row r="3264">
          <cell r="D3264">
            <v>60000</v>
          </cell>
          <cell r="F3264" t="str">
            <v>failed</v>
          </cell>
          <cell r="R3264" t="str">
            <v>web</v>
          </cell>
        </row>
        <row r="3265">
          <cell r="D3265">
            <v>12000</v>
          </cell>
          <cell r="F3265" t="str">
            <v>failed</v>
          </cell>
          <cell r="R3265" t="str">
            <v>animation</v>
          </cell>
        </row>
        <row r="3266">
          <cell r="D3266">
            <v>12000</v>
          </cell>
          <cell r="F3266" t="str">
            <v>failed</v>
          </cell>
          <cell r="R3266" t="str">
            <v>food trucks</v>
          </cell>
        </row>
        <row r="3267">
          <cell r="D3267">
            <v>100000</v>
          </cell>
          <cell r="F3267" t="str">
            <v>canceled</v>
          </cell>
          <cell r="R3267" t="str">
            <v>space exploration</v>
          </cell>
        </row>
        <row r="3268">
          <cell r="D3268">
            <v>75000</v>
          </cell>
          <cell r="F3268" t="str">
            <v>failed</v>
          </cell>
          <cell r="R3268" t="str">
            <v>video games</v>
          </cell>
        </row>
        <row r="3269">
          <cell r="D3269">
            <v>10000</v>
          </cell>
          <cell r="F3269" t="str">
            <v>failed</v>
          </cell>
          <cell r="R3269" t="str">
            <v>mobile games</v>
          </cell>
        </row>
        <row r="3270">
          <cell r="D3270">
            <v>8500</v>
          </cell>
          <cell r="F3270" t="str">
            <v>canceled</v>
          </cell>
          <cell r="R3270" t="str">
            <v>food trucks</v>
          </cell>
        </row>
        <row r="3271">
          <cell r="D3271">
            <v>5000</v>
          </cell>
          <cell r="F3271" t="str">
            <v>failed</v>
          </cell>
          <cell r="R3271" t="str">
            <v>animation</v>
          </cell>
        </row>
        <row r="3272">
          <cell r="D3272">
            <v>5000</v>
          </cell>
          <cell r="F3272" t="str">
            <v>failed</v>
          </cell>
          <cell r="R3272" t="str">
            <v>faith</v>
          </cell>
        </row>
        <row r="3273">
          <cell r="D3273">
            <v>1600</v>
          </cell>
          <cell r="F3273" t="str">
            <v>failed</v>
          </cell>
          <cell r="R3273" t="str">
            <v>people</v>
          </cell>
        </row>
        <row r="3274">
          <cell r="D3274">
            <v>1500</v>
          </cell>
          <cell r="F3274" t="str">
            <v>failed</v>
          </cell>
          <cell r="R3274" t="str">
            <v>drama</v>
          </cell>
        </row>
        <row r="3275">
          <cell r="D3275">
            <v>600</v>
          </cell>
          <cell r="F3275" t="str">
            <v>failed</v>
          </cell>
          <cell r="R3275" t="str">
            <v>plays</v>
          </cell>
        </row>
        <row r="3276">
          <cell r="D3276">
            <v>850000</v>
          </cell>
          <cell r="F3276" t="str">
            <v>canceled</v>
          </cell>
          <cell r="R3276" t="str">
            <v>web</v>
          </cell>
        </row>
        <row r="3277">
          <cell r="D3277">
            <v>550000</v>
          </cell>
          <cell r="F3277" t="str">
            <v>failed</v>
          </cell>
          <cell r="R3277" t="str">
            <v>animation</v>
          </cell>
        </row>
        <row r="3278">
          <cell r="D3278">
            <v>240000</v>
          </cell>
          <cell r="F3278" t="str">
            <v>failed</v>
          </cell>
          <cell r="R3278" t="str">
            <v>web</v>
          </cell>
        </row>
        <row r="3279">
          <cell r="D3279">
            <v>100000</v>
          </cell>
          <cell r="F3279" t="str">
            <v>canceled</v>
          </cell>
          <cell r="R3279" t="str">
            <v>web</v>
          </cell>
        </row>
        <row r="3280">
          <cell r="D3280">
            <v>50000</v>
          </cell>
          <cell r="F3280" t="str">
            <v>failed</v>
          </cell>
          <cell r="R3280" t="str">
            <v>gadgets</v>
          </cell>
        </row>
        <row r="3281">
          <cell r="D3281">
            <v>45000</v>
          </cell>
          <cell r="F3281" t="str">
            <v>failed</v>
          </cell>
          <cell r="R3281" t="str">
            <v>jazz</v>
          </cell>
        </row>
        <row r="3282">
          <cell r="D3282">
            <v>30000</v>
          </cell>
          <cell r="F3282" t="str">
            <v>failed</v>
          </cell>
          <cell r="R3282" t="str">
            <v>video games</v>
          </cell>
        </row>
        <row r="3283">
          <cell r="D3283">
            <v>30000</v>
          </cell>
          <cell r="F3283" t="str">
            <v>failed</v>
          </cell>
          <cell r="R3283" t="str">
            <v>food trucks</v>
          </cell>
        </row>
        <row r="3284">
          <cell r="D3284">
            <v>30000</v>
          </cell>
          <cell r="F3284" t="str">
            <v>failed</v>
          </cell>
          <cell r="R3284" t="str">
            <v>food trucks</v>
          </cell>
        </row>
        <row r="3285">
          <cell r="D3285">
            <v>20000</v>
          </cell>
          <cell r="F3285" t="str">
            <v>failed</v>
          </cell>
          <cell r="R3285" t="str">
            <v>spaces</v>
          </cell>
        </row>
        <row r="3286">
          <cell r="D3286">
            <v>15000</v>
          </cell>
          <cell r="F3286" t="str">
            <v>failed</v>
          </cell>
          <cell r="R3286" t="str">
            <v>drama</v>
          </cell>
        </row>
        <row r="3287">
          <cell r="D3287">
            <v>15000</v>
          </cell>
          <cell r="F3287" t="str">
            <v>failed</v>
          </cell>
          <cell r="R3287" t="str">
            <v>nature</v>
          </cell>
        </row>
        <row r="3288">
          <cell r="D3288">
            <v>15000</v>
          </cell>
          <cell r="F3288" t="str">
            <v>failed</v>
          </cell>
          <cell r="R3288" t="str">
            <v>food trucks</v>
          </cell>
        </row>
        <row r="3289">
          <cell r="D3289">
            <v>14920</v>
          </cell>
          <cell r="F3289" t="str">
            <v>failed</v>
          </cell>
          <cell r="R3289" t="str">
            <v>spaces</v>
          </cell>
        </row>
        <row r="3290">
          <cell r="D3290">
            <v>12000</v>
          </cell>
          <cell r="F3290" t="str">
            <v>failed</v>
          </cell>
          <cell r="R3290" t="str">
            <v>drama</v>
          </cell>
        </row>
        <row r="3291">
          <cell r="D3291">
            <v>10000</v>
          </cell>
          <cell r="F3291" t="str">
            <v>canceled</v>
          </cell>
          <cell r="R3291" t="str">
            <v>food trucks</v>
          </cell>
        </row>
        <row r="3292">
          <cell r="D3292">
            <v>8000</v>
          </cell>
          <cell r="F3292" t="str">
            <v>failed</v>
          </cell>
          <cell r="R3292" t="str">
            <v>food trucks</v>
          </cell>
        </row>
        <row r="3293">
          <cell r="D3293">
            <v>7000</v>
          </cell>
          <cell r="F3293" t="str">
            <v>failed</v>
          </cell>
          <cell r="R3293" t="str">
            <v>fiction</v>
          </cell>
        </row>
        <row r="3294">
          <cell r="D3294">
            <v>5500</v>
          </cell>
          <cell r="F3294" t="str">
            <v>failed</v>
          </cell>
          <cell r="R3294" t="str">
            <v>plays</v>
          </cell>
        </row>
        <row r="3295">
          <cell r="D3295">
            <v>5000</v>
          </cell>
          <cell r="F3295" t="str">
            <v>canceled</v>
          </cell>
          <cell r="R3295" t="str">
            <v>audio</v>
          </cell>
        </row>
        <row r="3296">
          <cell r="D3296">
            <v>5000</v>
          </cell>
          <cell r="F3296" t="str">
            <v>failed</v>
          </cell>
          <cell r="R3296" t="str">
            <v>people</v>
          </cell>
        </row>
        <row r="3297">
          <cell r="D3297">
            <v>5000</v>
          </cell>
          <cell r="F3297" t="str">
            <v>failed</v>
          </cell>
          <cell r="R3297" t="str">
            <v>musical</v>
          </cell>
        </row>
        <row r="3298">
          <cell r="D3298">
            <v>4500</v>
          </cell>
          <cell r="F3298" t="str">
            <v>failed</v>
          </cell>
          <cell r="R3298" t="str">
            <v>plays</v>
          </cell>
        </row>
        <row r="3299">
          <cell r="D3299">
            <v>3500</v>
          </cell>
          <cell r="F3299" t="str">
            <v>failed</v>
          </cell>
          <cell r="R3299" t="str">
            <v>jazz</v>
          </cell>
        </row>
        <row r="3300">
          <cell r="D3300">
            <v>3000</v>
          </cell>
          <cell r="F3300" t="str">
            <v>failed</v>
          </cell>
          <cell r="R3300" t="str">
            <v>faith</v>
          </cell>
        </row>
        <row r="3301">
          <cell r="D3301">
            <v>1500</v>
          </cell>
          <cell r="F3301" t="str">
            <v>failed</v>
          </cell>
          <cell r="R3301" t="str">
            <v>animation</v>
          </cell>
        </row>
        <row r="3302">
          <cell r="D3302">
            <v>1500</v>
          </cell>
          <cell r="F3302" t="str">
            <v>failed</v>
          </cell>
          <cell r="R3302" t="str">
            <v>fiction</v>
          </cell>
        </row>
        <row r="3303">
          <cell r="D3303">
            <v>1500</v>
          </cell>
          <cell r="F3303" t="str">
            <v>live</v>
          </cell>
          <cell r="R3303" t="str">
            <v>plays</v>
          </cell>
        </row>
        <row r="3304">
          <cell r="D3304">
            <v>1000</v>
          </cell>
          <cell r="F3304" t="str">
            <v>failed</v>
          </cell>
          <cell r="R3304" t="str">
            <v>animation</v>
          </cell>
        </row>
        <row r="3305">
          <cell r="D3305">
            <v>1000</v>
          </cell>
          <cell r="F3305" t="str">
            <v>failed</v>
          </cell>
          <cell r="R3305" t="str">
            <v>mobile games</v>
          </cell>
        </row>
        <row r="3306">
          <cell r="D3306">
            <v>1000</v>
          </cell>
          <cell r="F3306" t="str">
            <v>failed</v>
          </cell>
          <cell r="R3306" t="str">
            <v>plays</v>
          </cell>
        </row>
        <row r="3307">
          <cell r="D3307">
            <v>500</v>
          </cell>
          <cell r="F3307" t="str">
            <v>failed</v>
          </cell>
          <cell r="R3307" t="str">
            <v>video games</v>
          </cell>
        </row>
        <row r="3308">
          <cell r="D3308">
            <v>20000</v>
          </cell>
          <cell r="F3308" t="str">
            <v>failed</v>
          </cell>
          <cell r="R3308" t="str">
            <v>fiction</v>
          </cell>
        </row>
        <row r="3309">
          <cell r="D3309">
            <v>80000</v>
          </cell>
          <cell r="F3309" t="str">
            <v>failed</v>
          </cell>
          <cell r="R3309" t="str">
            <v>video games</v>
          </cell>
        </row>
        <row r="3310">
          <cell r="D3310">
            <v>100000</v>
          </cell>
          <cell r="F3310" t="str">
            <v>failed</v>
          </cell>
          <cell r="R3310" t="str">
            <v>video games</v>
          </cell>
        </row>
        <row r="3311">
          <cell r="D3311">
            <v>1000</v>
          </cell>
          <cell r="F3311" t="str">
            <v>failed</v>
          </cell>
          <cell r="R3311" t="str">
            <v>plays</v>
          </cell>
        </row>
        <row r="3312">
          <cell r="D3312">
            <v>117000</v>
          </cell>
          <cell r="F3312" t="str">
            <v>failed</v>
          </cell>
          <cell r="R3312" t="str">
            <v>food trucks</v>
          </cell>
        </row>
        <row r="3313">
          <cell r="D3313">
            <v>65000</v>
          </cell>
          <cell r="F3313" t="str">
            <v>failed</v>
          </cell>
          <cell r="R3313" t="str">
            <v>animation</v>
          </cell>
        </row>
        <row r="3314">
          <cell r="D3314">
            <v>30000</v>
          </cell>
          <cell r="F3314" t="str">
            <v>failed</v>
          </cell>
          <cell r="R3314" t="str">
            <v>video games</v>
          </cell>
        </row>
        <row r="3315">
          <cell r="D3315">
            <v>10000</v>
          </cell>
          <cell r="F3315" t="str">
            <v>failed</v>
          </cell>
          <cell r="R3315" t="str">
            <v>video games</v>
          </cell>
        </row>
        <row r="3316">
          <cell r="D3316">
            <v>7500</v>
          </cell>
          <cell r="F3316" t="str">
            <v>failed</v>
          </cell>
          <cell r="R3316" t="str">
            <v>plays</v>
          </cell>
        </row>
        <row r="3317">
          <cell r="D3317">
            <v>5000</v>
          </cell>
          <cell r="F3317" t="str">
            <v>failed</v>
          </cell>
          <cell r="R3317" t="str">
            <v>plays</v>
          </cell>
        </row>
        <row r="3318">
          <cell r="D3318">
            <v>4000</v>
          </cell>
          <cell r="F3318" t="str">
            <v>failed</v>
          </cell>
          <cell r="R3318" t="str">
            <v>children's books</v>
          </cell>
        </row>
        <row r="3319">
          <cell r="D3319">
            <v>3500</v>
          </cell>
          <cell r="F3319" t="str">
            <v>failed</v>
          </cell>
          <cell r="R3319" t="str">
            <v>jazz</v>
          </cell>
        </row>
        <row r="3320">
          <cell r="D3320">
            <v>3000</v>
          </cell>
          <cell r="F3320" t="str">
            <v>failed</v>
          </cell>
          <cell r="R3320" t="str">
            <v>plays</v>
          </cell>
        </row>
        <row r="3321">
          <cell r="D3321">
            <v>2750</v>
          </cell>
          <cell r="F3321" t="str">
            <v>live</v>
          </cell>
          <cell r="R3321" t="str">
            <v>plays</v>
          </cell>
        </row>
        <row r="3322">
          <cell r="D3322">
            <v>2200</v>
          </cell>
          <cell r="F3322" t="str">
            <v>failed</v>
          </cell>
          <cell r="R3322" t="str">
            <v>jazz</v>
          </cell>
        </row>
        <row r="3323">
          <cell r="D3323">
            <v>2000</v>
          </cell>
          <cell r="F3323" t="str">
            <v>failed</v>
          </cell>
          <cell r="R3323" t="str">
            <v>animation</v>
          </cell>
        </row>
        <row r="3324">
          <cell r="D3324">
            <v>1400</v>
          </cell>
          <cell r="F3324" t="str">
            <v>failed</v>
          </cell>
          <cell r="R3324" t="str">
            <v>plays</v>
          </cell>
        </row>
        <row r="3325">
          <cell r="D3325">
            <v>1000</v>
          </cell>
          <cell r="F3325" t="str">
            <v>failed</v>
          </cell>
          <cell r="R3325" t="str">
            <v>video games</v>
          </cell>
        </row>
        <row r="3326">
          <cell r="D3326">
            <v>1000</v>
          </cell>
          <cell r="F3326" t="str">
            <v>failed</v>
          </cell>
          <cell r="R3326" t="str">
            <v>translations</v>
          </cell>
        </row>
        <row r="3327">
          <cell r="D3327">
            <v>600</v>
          </cell>
          <cell r="F3327" t="str">
            <v>failed</v>
          </cell>
          <cell r="R3327" t="str">
            <v>video games</v>
          </cell>
        </row>
        <row r="3328">
          <cell r="D3328">
            <v>300</v>
          </cell>
          <cell r="F3328" t="str">
            <v>failed</v>
          </cell>
          <cell r="R3328" t="str">
            <v>video games</v>
          </cell>
        </row>
        <row r="3329">
          <cell r="D3329">
            <v>25000</v>
          </cell>
          <cell r="F3329" t="str">
            <v>failed</v>
          </cell>
          <cell r="R3329" t="str">
            <v>gadgets</v>
          </cell>
        </row>
        <row r="3330">
          <cell r="D3330">
            <v>1000</v>
          </cell>
          <cell r="F3330" t="str">
            <v>failed</v>
          </cell>
          <cell r="R3330" t="str">
            <v>food trucks</v>
          </cell>
        </row>
        <row r="3331">
          <cell r="D3331">
            <v>100000</v>
          </cell>
          <cell r="F3331" t="str">
            <v>failed</v>
          </cell>
          <cell r="R3331" t="str">
            <v>video games</v>
          </cell>
        </row>
        <row r="3332">
          <cell r="D3332">
            <v>2000</v>
          </cell>
          <cell r="F3332" t="str">
            <v>failed</v>
          </cell>
          <cell r="R3332" t="str">
            <v>plays</v>
          </cell>
        </row>
        <row r="3333">
          <cell r="D3333">
            <v>1000</v>
          </cell>
          <cell r="F3333" t="str">
            <v>failed</v>
          </cell>
          <cell r="R3333" t="str">
            <v>spaces</v>
          </cell>
        </row>
        <row r="3334">
          <cell r="D3334">
            <v>54000</v>
          </cell>
          <cell r="F3334" t="str">
            <v>failed</v>
          </cell>
          <cell r="R3334" t="str">
            <v>photobooks</v>
          </cell>
        </row>
        <row r="3335">
          <cell r="D3335">
            <v>50000</v>
          </cell>
          <cell r="F3335" t="str">
            <v>canceled</v>
          </cell>
          <cell r="R3335" t="str">
            <v>science fiction</v>
          </cell>
        </row>
        <row r="3336">
          <cell r="D3336">
            <v>10000</v>
          </cell>
          <cell r="F3336" t="str">
            <v>failed</v>
          </cell>
          <cell r="R3336" t="str">
            <v>spaces</v>
          </cell>
        </row>
        <row r="3337">
          <cell r="D3337">
            <v>8000</v>
          </cell>
          <cell r="F3337" t="str">
            <v>failed</v>
          </cell>
          <cell r="R3337" t="str">
            <v>photobooks</v>
          </cell>
        </row>
        <row r="3338">
          <cell r="D3338">
            <v>5000</v>
          </cell>
          <cell r="F3338" t="str">
            <v>canceled</v>
          </cell>
          <cell r="R3338" t="str">
            <v>world music</v>
          </cell>
        </row>
        <row r="3339">
          <cell r="D3339">
            <v>5000</v>
          </cell>
          <cell r="F3339" t="str">
            <v>failed</v>
          </cell>
          <cell r="R3339" t="str">
            <v>food trucks</v>
          </cell>
        </row>
        <row r="3340">
          <cell r="D3340">
            <v>3500</v>
          </cell>
          <cell r="F3340" t="str">
            <v>failed</v>
          </cell>
          <cell r="R3340" t="str">
            <v>jazz</v>
          </cell>
        </row>
        <row r="3341">
          <cell r="D3341">
            <v>3000</v>
          </cell>
          <cell r="F3341" t="str">
            <v>failed</v>
          </cell>
          <cell r="R3341" t="str">
            <v>photobooks</v>
          </cell>
        </row>
        <row r="3342">
          <cell r="D3342">
            <v>3000</v>
          </cell>
          <cell r="F3342" t="str">
            <v>failed</v>
          </cell>
          <cell r="R3342" t="str">
            <v>plays</v>
          </cell>
        </row>
        <row r="3343">
          <cell r="D3343">
            <v>2750</v>
          </cell>
          <cell r="F3343" t="str">
            <v>failed</v>
          </cell>
          <cell r="R3343" t="str">
            <v>jazz</v>
          </cell>
        </row>
        <row r="3344">
          <cell r="D3344">
            <v>2500</v>
          </cell>
          <cell r="F3344" t="str">
            <v>failed</v>
          </cell>
          <cell r="R3344" t="str">
            <v>plays</v>
          </cell>
        </row>
        <row r="3345">
          <cell r="D3345">
            <v>1500</v>
          </cell>
          <cell r="F3345" t="str">
            <v>canceled</v>
          </cell>
          <cell r="R3345" t="str">
            <v>science fiction</v>
          </cell>
        </row>
        <row r="3346">
          <cell r="D3346">
            <v>1500</v>
          </cell>
          <cell r="F3346" t="str">
            <v>canceled</v>
          </cell>
          <cell r="R3346" t="str">
            <v>musical</v>
          </cell>
        </row>
        <row r="3347">
          <cell r="D3347">
            <v>60000</v>
          </cell>
          <cell r="F3347" t="str">
            <v>canceled</v>
          </cell>
          <cell r="R3347" t="str">
            <v>web</v>
          </cell>
        </row>
        <row r="3348">
          <cell r="D3348">
            <v>5000</v>
          </cell>
          <cell r="F3348" t="str">
            <v>failed</v>
          </cell>
          <cell r="R3348" t="str">
            <v>plays</v>
          </cell>
        </row>
        <row r="3349">
          <cell r="D3349">
            <v>1000</v>
          </cell>
          <cell r="F3349" t="str">
            <v>failed</v>
          </cell>
          <cell r="R3349" t="str">
            <v>plays</v>
          </cell>
        </row>
        <row r="3350">
          <cell r="D3350">
            <v>3500</v>
          </cell>
          <cell r="F3350" t="str">
            <v>failed</v>
          </cell>
          <cell r="R3350" t="str">
            <v>plays</v>
          </cell>
        </row>
        <row r="3351">
          <cell r="D3351">
            <v>15000</v>
          </cell>
          <cell r="F3351" t="str">
            <v>failed</v>
          </cell>
          <cell r="R3351" t="str">
            <v>food trucks</v>
          </cell>
        </row>
        <row r="3352">
          <cell r="D3352">
            <v>8000</v>
          </cell>
          <cell r="F3352" t="str">
            <v>failed</v>
          </cell>
          <cell r="R3352" t="str">
            <v>mobile games</v>
          </cell>
        </row>
        <row r="3353">
          <cell r="D3353">
            <v>5000</v>
          </cell>
          <cell r="F3353" t="str">
            <v>failed</v>
          </cell>
          <cell r="R3353" t="str">
            <v>children's books</v>
          </cell>
        </row>
        <row r="3354">
          <cell r="D3354">
            <v>2500</v>
          </cell>
          <cell r="F3354" t="str">
            <v>canceled</v>
          </cell>
          <cell r="R3354" t="str">
            <v>space exploration</v>
          </cell>
        </row>
        <row r="3355">
          <cell r="D3355">
            <v>65000</v>
          </cell>
          <cell r="F3355" t="str">
            <v>failed</v>
          </cell>
          <cell r="R3355" t="str">
            <v>food trucks</v>
          </cell>
        </row>
        <row r="3356">
          <cell r="D3356">
            <v>60000</v>
          </cell>
          <cell r="F3356" t="str">
            <v>failed</v>
          </cell>
          <cell r="R3356" t="str">
            <v>food trucks</v>
          </cell>
        </row>
        <row r="3357">
          <cell r="D3357">
            <v>12500</v>
          </cell>
          <cell r="F3357" t="str">
            <v>failed</v>
          </cell>
          <cell r="R3357" t="str">
            <v>musical</v>
          </cell>
        </row>
        <row r="3358">
          <cell r="D3358">
            <v>8000</v>
          </cell>
          <cell r="F3358" t="str">
            <v>failed</v>
          </cell>
          <cell r="R3358" t="str">
            <v>children's books</v>
          </cell>
        </row>
        <row r="3359">
          <cell r="D3359">
            <v>7500</v>
          </cell>
          <cell r="F3359" t="str">
            <v>failed</v>
          </cell>
          <cell r="R3359" t="str">
            <v>food trucks</v>
          </cell>
        </row>
        <row r="3360">
          <cell r="D3360">
            <v>6000</v>
          </cell>
          <cell r="F3360" t="str">
            <v>failed</v>
          </cell>
          <cell r="R3360" t="str">
            <v>faith</v>
          </cell>
        </row>
        <row r="3361">
          <cell r="D3361">
            <v>5000</v>
          </cell>
          <cell r="F3361" t="str">
            <v>failed</v>
          </cell>
          <cell r="R3361" t="str">
            <v>web</v>
          </cell>
        </row>
        <row r="3362">
          <cell r="D3362">
            <v>4000</v>
          </cell>
          <cell r="F3362" t="str">
            <v>failed</v>
          </cell>
          <cell r="R3362" t="str">
            <v>faith</v>
          </cell>
        </row>
        <row r="3363">
          <cell r="D3363">
            <v>2000</v>
          </cell>
          <cell r="F3363" t="str">
            <v>failed</v>
          </cell>
          <cell r="R3363" t="str">
            <v>plays</v>
          </cell>
        </row>
        <row r="3364">
          <cell r="D3364">
            <v>2000</v>
          </cell>
          <cell r="F3364" t="str">
            <v>canceled</v>
          </cell>
          <cell r="R3364" t="str">
            <v>musical</v>
          </cell>
        </row>
        <row r="3365">
          <cell r="D3365">
            <v>750</v>
          </cell>
          <cell r="F3365" t="str">
            <v>failed</v>
          </cell>
          <cell r="R3365" t="str">
            <v>nature</v>
          </cell>
        </row>
        <row r="3366">
          <cell r="D3366">
            <v>3495</v>
          </cell>
          <cell r="F3366" t="str">
            <v>failed</v>
          </cell>
          <cell r="R3366" t="str">
            <v>plays</v>
          </cell>
        </row>
        <row r="3367">
          <cell r="D3367">
            <v>372625</v>
          </cell>
          <cell r="F3367" t="str">
            <v>failed</v>
          </cell>
          <cell r="R3367" t="str">
            <v>video games</v>
          </cell>
        </row>
        <row r="3368">
          <cell r="D3368">
            <v>5000</v>
          </cell>
          <cell r="F3368" t="str">
            <v>failed</v>
          </cell>
          <cell r="R3368" t="str">
            <v>faith</v>
          </cell>
        </row>
        <row r="3369">
          <cell r="D3369">
            <v>4000</v>
          </cell>
          <cell r="F3369" t="str">
            <v>failed</v>
          </cell>
          <cell r="R3369" t="str">
            <v>children's books</v>
          </cell>
        </row>
        <row r="3370">
          <cell r="D3370">
            <v>3759</v>
          </cell>
          <cell r="F3370" t="str">
            <v>failed</v>
          </cell>
          <cell r="R3370" t="str">
            <v>fiction</v>
          </cell>
        </row>
        <row r="3371">
          <cell r="D3371">
            <v>1500</v>
          </cell>
          <cell r="F3371" t="str">
            <v>failed</v>
          </cell>
          <cell r="R3371" t="str">
            <v>plays</v>
          </cell>
        </row>
        <row r="3372">
          <cell r="D3372">
            <v>1000</v>
          </cell>
          <cell r="F3372" t="str">
            <v>failed</v>
          </cell>
          <cell r="R3372" t="str">
            <v>plays</v>
          </cell>
        </row>
        <row r="3373">
          <cell r="D3373">
            <v>50000</v>
          </cell>
          <cell r="F3373" t="str">
            <v>failed</v>
          </cell>
          <cell r="R3373" t="str">
            <v>web</v>
          </cell>
        </row>
        <row r="3374">
          <cell r="D3374">
            <v>20000</v>
          </cell>
          <cell r="F3374" t="str">
            <v>failed</v>
          </cell>
          <cell r="R3374" t="str">
            <v>animation</v>
          </cell>
        </row>
        <row r="3375">
          <cell r="D3375">
            <v>380000</v>
          </cell>
          <cell r="F3375" t="str">
            <v>canceled</v>
          </cell>
          <cell r="R3375" t="str">
            <v>science fiction</v>
          </cell>
        </row>
        <row r="3376">
          <cell r="D3376">
            <v>125000</v>
          </cell>
          <cell r="F3376" t="str">
            <v>failed</v>
          </cell>
          <cell r="R3376" t="str">
            <v>food trucks</v>
          </cell>
        </row>
        <row r="3377">
          <cell r="D3377">
            <v>16000</v>
          </cell>
          <cell r="F3377" t="str">
            <v>canceled</v>
          </cell>
          <cell r="R3377" t="str">
            <v>web</v>
          </cell>
        </row>
        <row r="3378">
          <cell r="D3378">
            <v>15000</v>
          </cell>
          <cell r="F3378" t="str">
            <v>failed</v>
          </cell>
          <cell r="R3378" t="str">
            <v>food trucks</v>
          </cell>
        </row>
        <row r="3379">
          <cell r="D3379">
            <v>5000</v>
          </cell>
          <cell r="F3379" t="str">
            <v>failed</v>
          </cell>
          <cell r="R3379" t="str">
            <v>jazz</v>
          </cell>
        </row>
        <row r="3380">
          <cell r="D3380">
            <v>5000</v>
          </cell>
          <cell r="F3380" t="str">
            <v>failed</v>
          </cell>
          <cell r="R3380" t="str">
            <v>restaurants</v>
          </cell>
        </row>
        <row r="3381">
          <cell r="D3381">
            <v>4480</v>
          </cell>
          <cell r="F3381" t="str">
            <v>failed</v>
          </cell>
          <cell r="R3381" t="str">
            <v>animation</v>
          </cell>
        </row>
        <row r="3382">
          <cell r="D3382">
            <v>4000</v>
          </cell>
          <cell r="F3382" t="str">
            <v>failed</v>
          </cell>
          <cell r="R3382" t="str">
            <v>fiction</v>
          </cell>
        </row>
        <row r="3383">
          <cell r="D3383">
            <v>3750</v>
          </cell>
          <cell r="F3383" t="str">
            <v>failed</v>
          </cell>
          <cell r="R3383" t="str">
            <v>indie rock</v>
          </cell>
        </row>
        <row r="3384">
          <cell r="D3384">
            <v>3500</v>
          </cell>
          <cell r="F3384" t="str">
            <v>failed</v>
          </cell>
          <cell r="R3384" t="str">
            <v>jazz</v>
          </cell>
        </row>
        <row r="3385">
          <cell r="D3385">
            <v>550</v>
          </cell>
          <cell r="F3385" t="str">
            <v>failed</v>
          </cell>
          <cell r="R3385" t="str">
            <v>plays</v>
          </cell>
        </row>
        <row r="3386">
          <cell r="D3386">
            <v>500</v>
          </cell>
          <cell r="F3386" t="str">
            <v>failed</v>
          </cell>
          <cell r="R3386" t="str">
            <v>musical</v>
          </cell>
        </row>
        <row r="3387">
          <cell r="D3387">
            <v>25</v>
          </cell>
          <cell r="F3387" t="str">
            <v>successful</v>
          </cell>
          <cell r="R3387" t="str">
            <v>photobooks</v>
          </cell>
        </row>
        <row r="3388">
          <cell r="D3388">
            <v>250000</v>
          </cell>
          <cell r="F3388" t="str">
            <v>failed</v>
          </cell>
          <cell r="R3388" t="str">
            <v>video games</v>
          </cell>
        </row>
        <row r="3389">
          <cell r="D3389">
            <v>11200</v>
          </cell>
          <cell r="F3389" t="str">
            <v>failed</v>
          </cell>
          <cell r="R3389" t="str">
            <v>plays</v>
          </cell>
        </row>
        <row r="3390">
          <cell r="D3390">
            <v>3500</v>
          </cell>
          <cell r="F3390" t="str">
            <v>failed</v>
          </cell>
          <cell r="R3390" t="str">
            <v>plays</v>
          </cell>
        </row>
        <row r="3391">
          <cell r="D3391">
            <v>25</v>
          </cell>
          <cell r="F3391" t="str">
            <v>successful</v>
          </cell>
          <cell r="R3391" t="str">
            <v>classical music</v>
          </cell>
        </row>
        <row r="3392">
          <cell r="D3392">
            <v>4600</v>
          </cell>
          <cell r="F3392" t="str">
            <v>canceled</v>
          </cell>
          <cell r="R3392" t="str">
            <v>wearables</v>
          </cell>
        </row>
        <row r="3393">
          <cell r="D3393">
            <v>3333</v>
          </cell>
          <cell r="F3393" t="str">
            <v>canceled</v>
          </cell>
          <cell r="R3393" t="str">
            <v>art books</v>
          </cell>
        </row>
        <row r="3394">
          <cell r="D3394">
            <v>4000</v>
          </cell>
          <cell r="F3394" t="str">
            <v>failed</v>
          </cell>
          <cell r="R3394" t="str">
            <v>plays</v>
          </cell>
        </row>
        <row r="3395">
          <cell r="D3395">
            <v>8000</v>
          </cell>
          <cell r="F3395" t="str">
            <v>failed</v>
          </cell>
          <cell r="R3395" t="str">
            <v>food trucks</v>
          </cell>
        </row>
        <row r="3396">
          <cell r="D3396">
            <v>800000</v>
          </cell>
          <cell r="F3396" t="str">
            <v>canceled</v>
          </cell>
          <cell r="R3396" t="str">
            <v>spaces</v>
          </cell>
        </row>
        <row r="3397">
          <cell r="D3397">
            <v>160000</v>
          </cell>
          <cell r="F3397" t="str">
            <v>failed</v>
          </cell>
          <cell r="R3397" t="str">
            <v>mobile games</v>
          </cell>
        </row>
        <row r="3398">
          <cell r="D3398">
            <v>100000</v>
          </cell>
          <cell r="F3398" t="str">
            <v>failed</v>
          </cell>
          <cell r="R3398" t="str">
            <v>plays</v>
          </cell>
        </row>
        <row r="3399">
          <cell r="D3399">
            <v>94875</v>
          </cell>
          <cell r="F3399" t="str">
            <v>failed</v>
          </cell>
          <cell r="R3399" t="str">
            <v>animation</v>
          </cell>
        </row>
        <row r="3400">
          <cell r="D3400">
            <v>50000</v>
          </cell>
          <cell r="F3400" t="str">
            <v>failed</v>
          </cell>
          <cell r="R3400" t="str">
            <v>spaces</v>
          </cell>
        </row>
        <row r="3401">
          <cell r="D3401">
            <v>25000</v>
          </cell>
          <cell r="F3401" t="str">
            <v>failed</v>
          </cell>
          <cell r="R3401" t="str">
            <v>web</v>
          </cell>
        </row>
        <row r="3402">
          <cell r="D3402">
            <v>25000</v>
          </cell>
          <cell r="F3402" t="str">
            <v>failed</v>
          </cell>
          <cell r="R3402" t="str">
            <v>wearables</v>
          </cell>
        </row>
        <row r="3403">
          <cell r="D3403">
            <v>25000</v>
          </cell>
          <cell r="F3403" t="str">
            <v>failed</v>
          </cell>
          <cell r="R3403" t="str">
            <v>translations</v>
          </cell>
        </row>
        <row r="3404">
          <cell r="D3404">
            <v>20000</v>
          </cell>
          <cell r="F3404" t="str">
            <v>failed</v>
          </cell>
          <cell r="R3404" t="str">
            <v>food trucks</v>
          </cell>
        </row>
        <row r="3405">
          <cell r="D3405">
            <v>3600</v>
          </cell>
          <cell r="F3405" t="str">
            <v>failed</v>
          </cell>
          <cell r="R3405" t="str">
            <v>video games</v>
          </cell>
        </row>
        <row r="3406">
          <cell r="D3406">
            <v>2000</v>
          </cell>
          <cell r="F3406" t="str">
            <v>failed</v>
          </cell>
          <cell r="R3406" t="str">
            <v>plays</v>
          </cell>
        </row>
        <row r="3407">
          <cell r="D3407">
            <v>1500</v>
          </cell>
          <cell r="F3407" t="str">
            <v>failed</v>
          </cell>
          <cell r="R3407" t="str">
            <v>food trucks</v>
          </cell>
        </row>
        <row r="3408">
          <cell r="D3408">
            <v>150000</v>
          </cell>
          <cell r="F3408" t="str">
            <v>failed</v>
          </cell>
          <cell r="R3408" t="str">
            <v>plays</v>
          </cell>
        </row>
        <row r="3409">
          <cell r="D3409">
            <v>100000</v>
          </cell>
          <cell r="F3409" t="str">
            <v>failed</v>
          </cell>
          <cell r="R3409" t="str">
            <v>spaces</v>
          </cell>
        </row>
        <row r="3410">
          <cell r="D3410">
            <v>39000</v>
          </cell>
          <cell r="F3410" t="str">
            <v>failed</v>
          </cell>
          <cell r="R3410" t="str">
            <v>animation</v>
          </cell>
        </row>
        <row r="3411">
          <cell r="D3411">
            <v>35000</v>
          </cell>
          <cell r="F3411" t="str">
            <v>canceled</v>
          </cell>
          <cell r="R3411" t="str">
            <v>web</v>
          </cell>
        </row>
        <row r="3412">
          <cell r="D3412">
            <v>26000</v>
          </cell>
          <cell r="F3412" t="str">
            <v>failed</v>
          </cell>
          <cell r="R3412" t="str">
            <v>plays</v>
          </cell>
        </row>
        <row r="3413">
          <cell r="D3413">
            <v>25000</v>
          </cell>
          <cell r="F3413" t="str">
            <v>failed</v>
          </cell>
          <cell r="R3413" t="str">
            <v>food trucks</v>
          </cell>
        </row>
        <row r="3414">
          <cell r="D3414">
            <v>20000</v>
          </cell>
          <cell r="F3414" t="str">
            <v>canceled</v>
          </cell>
          <cell r="R3414" t="str">
            <v>web</v>
          </cell>
        </row>
        <row r="3415">
          <cell r="D3415">
            <v>15000</v>
          </cell>
          <cell r="F3415" t="str">
            <v>failed</v>
          </cell>
          <cell r="R3415" t="str">
            <v>video games</v>
          </cell>
        </row>
        <row r="3416">
          <cell r="D3416">
            <v>15000</v>
          </cell>
          <cell r="F3416" t="str">
            <v>failed</v>
          </cell>
          <cell r="R3416" t="str">
            <v>plays</v>
          </cell>
        </row>
        <row r="3417">
          <cell r="D3417">
            <v>8500</v>
          </cell>
          <cell r="F3417" t="str">
            <v>failed</v>
          </cell>
          <cell r="R3417" t="str">
            <v>animation</v>
          </cell>
        </row>
        <row r="3418">
          <cell r="D3418">
            <v>7000</v>
          </cell>
          <cell r="F3418" t="str">
            <v>failed</v>
          </cell>
          <cell r="R3418" t="str">
            <v>jazz</v>
          </cell>
        </row>
        <row r="3419">
          <cell r="D3419">
            <v>6000</v>
          </cell>
          <cell r="F3419" t="str">
            <v>failed</v>
          </cell>
          <cell r="R3419" t="str">
            <v>people</v>
          </cell>
        </row>
        <row r="3420">
          <cell r="D3420">
            <v>5000</v>
          </cell>
          <cell r="F3420" t="str">
            <v>failed</v>
          </cell>
          <cell r="R3420" t="str">
            <v>video games</v>
          </cell>
        </row>
        <row r="3421">
          <cell r="D3421">
            <v>5000</v>
          </cell>
          <cell r="F3421" t="str">
            <v>failed</v>
          </cell>
          <cell r="R3421" t="str">
            <v>plays</v>
          </cell>
        </row>
        <row r="3422">
          <cell r="D3422">
            <v>4500</v>
          </cell>
          <cell r="F3422" t="str">
            <v>failed</v>
          </cell>
          <cell r="R3422" t="str">
            <v>web</v>
          </cell>
        </row>
        <row r="3423">
          <cell r="D3423">
            <v>4000</v>
          </cell>
          <cell r="F3423" t="str">
            <v>failed</v>
          </cell>
          <cell r="R3423" t="str">
            <v>plays</v>
          </cell>
        </row>
        <row r="3424">
          <cell r="D3424">
            <v>3500</v>
          </cell>
          <cell r="F3424" t="str">
            <v>failed</v>
          </cell>
          <cell r="R3424" t="str">
            <v>food trucks</v>
          </cell>
        </row>
        <row r="3425">
          <cell r="D3425">
            <v>3250</v>
          </cell>
          <cell r="F3425" t="str">
            <v>failed</v>
          </cell>
          <cell r="R3425" t="str">
            <v>children's books</v>
          </cell>
        </row>
        <row r="3426">
          <cell r="D3426">
            <v>3000</v>
          </cell>
          <cell r="F3426" t="str">
            <v>failed</v>
          </cell>
          <cell r="R3426" t="str">
            <v>food trucks</v>
          </cell>
        </row>
        <row r="3427">
          <cell r="D3427">
            <v>3000</v>
          </cell>
          <cell r="F3427" t="str">
            <v>failed</v>
          </cell>
          <cell r="R3427" t="str">
            <v>plays</v>
          </cell>
        </row>
        <row r="3428">
          <cell r="D3428">
            <v>2750</v>
          </cell>
          <cell r="F3428" t="str">
            <v>canceled</v>
          </cell>
          <cell r="R3428" t="str">
            <v>world music</v>
          </cell>
        </row>
        <row r="3429">
          <cell r="D3429">
            <v>2500</v>
          </cell>
          <cell r="F3429" t="str">
            <v>failed</v>
          </cell>
          <cell r="R3429" t="str">
            <v>plays</v>
          </cell>
        </row>
        <row r="3430">
          <cell r="D3430">
            <v>2500</v>
          </cell>
          <cell r="F3430" t="str">
            <v>failed</v>
          </cell>
          <cell r="R3430" t="str">
            <v>plays</v>
          </cell>
        </row>
        <row r="3431">
          <cell r="D3431">
            <v>2000</v>
          </cell>
          <cell r="F3431" t="str">
            <v>failed</v>
          </cell>
          <cell r="R3431" t="str">
            <v>musical</v>
          </cell>
        </row>
        <row r="3432">
          <cell r="D3432">
            <v>1200</v>
          </cell>
          <cell r="F3432" t="str">
            <v>failed</v>
          </cell>
          <cell r="R3432" t="str">
            <v>photobooks</v>
          </cell>
        </row>
        <row r="3433">
          <cell r="D3433">
            <v>1000</v>
          </cell>
          <cell r="F3433" t="str">
            <v>failed</v>
          </cell>
          <cell r="R3433" t="str">
            <v>spaces</v>
          </cell>
        </row>
        <row r="3434">
          <cell r="D3434">
            <v>1000</v>
          </cell>
          <cell r="F3434" t="str">
            <v>failed</v>
          </cell>
          <cell r="R3434" t="str">
            <v>plays</v>
          </cell>
        </row>
        <row r="3435">
          <cell r="D3435">
            <v>500</v>
          </cell>
          <cell r="F3435" t="str">
            <v>failed</v>
          </cell>
          <cell r="R3435" t="str">
            <v>video games</v>
          </cell>
        </row>
        <row r="3436">
          <cell r="D3436">
            <v>500</v>
          </cell>
          <cell r="F3436" t="str">
            <v>canceled</v>
          </cell>
          <cell r="R3436" t="str">
            <v>musical</v>
          </cell>
        </row>
        <row r="3437">
          <cell r="D3437">
            <v>200</v>
          </cell>
          <cell r="F3437" t="str">
            <v>failed</v>
          </cell>
          <cell r="R3437" t="str">
            <v>video games</v>
          </cell>
        </row>
        <row r="3438">
          <cell r="D3438">
            <v>500000</v>
          </cell>
          <cell r="F3438" t="str">
            <v>failed</v>
          </cell>
          <cell r="R3438" t="str">
            <v>spaces</v>
          </cell>
        </row>
        <row r="3439">
          <cell r="D3439">
            <v>1000</v>
          </cell>
          <cell r="F3439" t="str">
            <v>failed</v>
          </cell>
          <cell r="R3439" t="str">
            <v>animation</v>
          </cell>
        </row>
        <row r="3440">
          <cell r="D3440">
            <v>1250</v>
          </cell>
          <cell r="F3440" t="str">
            <v>failed</v>
          </cell>
          <cell r="R3440" t="str">
            <v>plays</v>
          </cell>
        </row>
        <row r="3441">
          <cell r="D3441">
            <v>500</v>
          </cell>
          <cell r="F3441" t="str">
            <v>failed</v>
          </cell>
          <cell r="R3441" t="str">
            <v>plays</v>
          </cell>
        </row>
        <row r="3442">
          <cell r="D3442">
            <v>25000</v>
          </cell>
          <cell r="F3442" t="str">
            <v>failed</v>
          </cell>
          <cell r="R3442" t="str">
            <v>spaces</v>
          </cell>
        </row>
        <row r="3443">
          <cell r="D3443">
            <v>3000</v>
          </cell>
          <cell r="F3443" t="str">
            <v>failed</v>
          </cell>
          <cell r="R3443" t="str">
            <v>faith</v>
          </cell>
        </row>
        <row r="3444">
          <cell r="D3444">
            <v>20000</v>
          </cell>
          <cell r="F3444" t="str">
            <v>failed</v>
          </cell>
          <cell r="R3444" t="str">
            <v>mobile games</v>
          </cell>
        </row>
        <row r="3445">
          <cell r="D3445">
            <v>10000</v>
          </cell>
          <cell r="F3445" t="str">
            <v>failed</v>
          </cell>
          <cell r="R3445" t="str">
            <v>plays</v>
          </cell>
        </row>
        <row r="3446">
          <cell r="D3446">
            <v>5000</v>
          </cell>
          <cell r="F3446" t="str">
            <v>failed</v>
          </cell>
          <cell r="R3446" t="str">
            <v>jazz</v>
          </cell>
        </row>
        <row r="3447">
          <cell r="D3447">
            <v>5000</v>
          </cell>
          <cell r="F3447" t="str">
            <v>failed</v>
          </cell>
          <cell r="R3447" t="str">
            <v>plays</v>
          </cell>
        </row>
        <row r="3448">
          <cell r="D3448">
            <v>5000</v>
          </cell>
          <cell r="F3448" t="str">
            <v>failed</v>
          </cell>
          <cell r="R3448" t="str">
            <v>plays</v>
          </cell>
        </row>
        <row r="3449">
          <cell r="D3449">
            <v>3000</v>
          </cell>
          <cell r="F3449" t="str">
            <v>failed</v>
          </cell>
          <cell r="R3449" t="str">
            <v>fiction</v>
          </cell>
        </row>
        <row r="3450">
          <cell r="D3450">
            <v>3000</v>
          </cell>
          <cell r="F3450" t="str">
            <v>failed</v>
          </cell>
          <cell r="R3450" t="str">
            <v>food trucks</v>
          </cell>
        </row>
        <row r="3451">
          <cell r="D3451">
            <v>2000</v>
          </cell>
          <cell r="F3451" t="str">
            <v>failed</v>
          </cell>
          <cell r="R3451" t="str">
            <v>video games</v>
          </cell>
        </row>
        <row r="3452">
          <cell r="D3452">
            <v>2000</v>
          </cell>
          <cell r="F3452" t="str">
            <v>failed</v>
          </cell>
          <cell r="R3452" t="str">
            <v>plays</v>
          </cell>
        </row>
        <row r="3453">
          <cell r="D3453">
            <v>180000</v>
          </cell>
          <cell r="F3453" t="str">
            <v>failed</v>
          </cell>
          <cell r="R3453" t="str">
            <v>plays</v>
          </cell>
        </row>
        <row r="3454">
          <cell r="D3454">
            <v>110000</v>
          </cell>
          <cell r="F3454" t="str">
            <v>failed</v>
          </cell>
          <cell r="R3454" t="str">
            <v>plays</v>
          </cell>
        </row>
        <row r="3455">
          <cell r="D3455">
            <v>50000</v>
          </cell>
          <cell r="F3455" t="str">
            <v>failed</v>
          </cell>
          <cell r="R3455" t="str">
            <v>drama</v>
          </cell>
        </row>
        <row r="3456">
          <cell r="D3456">
            <v>50000</v>
          </cell>
          <cell r="F3456" t="str">
            <v>failed</v>
          </cell>
          <cell r="R3456" t="str">
            <v>plays</v>
          </cell>
        </row>
        <row r="3457">
          <cell r="D3457">
            <v>10000</v>
          </cell>
          <cell r="F3457" t="str">
            <v>failed</v>
          </cell>
          <cell r="R3457" t="str">
            <v>plays</v>
          </cell>
        </row>
        <row r="3458">
          <cell r="D3458">
            <v>7500</v>
          </cell>
          <cell r="F3458" t="str">
            <v>failed</v>
          </cell>
          <cell r="R3458" t="str">
            <v>web</v>
          </cell>
        </row>
        <row r="3459">
          <cell r="D3459">
            <v>5000</v>
          </cell>
          <cell r="F3459" t="str">
            <v>failed</v>
          </cell>
          <cell r="R3459" t="str">
            <v>faith</v>
          </cell>
        </row>
        <row r="3460">
          <cell r="D3460">
            <v>3000</v>
          </cell>
          <cell r="F3460" t="str">
            <v>failed</v>
          </cell>
          <cell r="R3460" t="str">
            <v>mobile games</v>
          </cell>
        </row>
        <row r="3461">
          <cell r="D3461">
            <v>2500</v>
          </cell>
          <cell r="F3461" t="str">
            <v>failed</v>
          </cell>
          <cell r="R3461" t="str">
            <v>web</v>
          </cell>
        </row>
        <row r="3462">
          <cell r="D3462">
            <v>2000</v>
          </cell>
          <cell r="F3462" t="str">
            <v>failed</v>
          </cell>
          <cell r="R3462" t="str">
            <v>indie rock</v>
          </cell>
        </row>
        <row r="3463">
          <cell r="D3463">
            <v>500</v>
          </cell>
          <cell r="F3463" t="str">
            <v>failed</v>
          </cell>
          <cell r="R3463" t="str">
            <v>nature</v>
          </cell>
        </row>
        <row r="3464">
          <cell r="D3464">
            <v>150</v>
          </cell>
          <cell r="F3464" t="str">
            <v>failed</v>
          </cell>
          <cell r="R3464" t="str">
            <v>plays</v>
          </cell>
        </row>
        <row r="3465">
          <cell r="D3465">
            <v>20000</v>
          </cell>
          <cell r="F3465" t="str">
            <v>canceled</v>
          </cell>
          <cell r="R3465" t="str">
            <v>space exploration</v>
          </cell>
        </row>
        <row r="3466">
          <cell r="D3466">
            <v>250</v>
          </cell>
          <cell r="F3466" t="str">
            <v>failed</v>
          </cell>
          <cell r="R3466" t="str">
            <v>plays</v>
          </cell>
        </row>
        <row r="3467">
          <cell r="D3467">
            <v>200000</v>
          </cell>
          <cell r="F3467" t="str">
            <v>canceled</v>
          </cell>
          <cell r="R3467" t="str">
            <v>web</v>
          </cell>
        </row>
        <row r="3468">
          <cell r="D3468">
            <v>5000</v>
          </cell>
          <cell r="F3468" t="str">
            <v>live</v>
          </cell>
          <cell r="R3468" t="str">
            <v>faith</v>
          </cell>
        </row>
        <row r="3469">
          <cell r="D3469">
            <v>1000000</v>
          </cell>
          <cell r="F3469" t="str">
            <v>failed</v>
          </cell>
          <cell r="R3469" t="str">
            <v>drama</v>
          </cell>
        </row>
        <row r="3470">
          <cell r="D3470">
            <v>10000</v>
          </cell>
          <cell r="F3470" t="str">
            <v>failed</v>
          </cell>
          <cell r="R3470" t="str">
            <v>food trucks</v>
          </cell>
        </row>
        <row r="3471">
          <cell r="D3471">
            <v>20000</v>
          </cell>
          <cell r="F3471" t="str">
            <v>failed</v>
          </cell>
          <cell r="R3471" t="str">
            <v>plays</v>
          </cell>
        </row>
        <row r="3472">
          <cell r="D3472">
            <v>1000</v>
          </cell>
          <cell r="F3472" t="str">
            <v>failed</v>
          </cell>
          <cell r="R3472" t="str">
            <v>video games</v>
          </cell>
        </row>
        <row r="3473">
          <cell r="D3473">
            <v>50000</v>
          </cell>
          <cell r="F3473" t="str">
            <v>failed</v>
          </cell>
          <cell r="R3473" t="str">
            <v>wearables</v>
          </cell>
        </row>
        <row r="3474">
          <cell r="D3474">
            <v>20000</v>
          </cell>
          <cell r="F3474" t="str">
            <v>failed</v>
          </cell>
          <cell r="R3474" t="str">
            <v>places</v>
          </cell>
        </row>
        <row r="3475">
          <cell r="D3475">
            <v>18000</v>
          </cell>
          <cell r="F3475" t="str">
            <v>failed</v>
          </cell>
          <cell r="R3475" t="str">
            <v>video games</v>
          </cell>
        </row>
        <row r="3476">
          <cell r="D3476">
            <v>15000</v>
          </cell>
          <cell r="F3476" t="str">
            <v>failed</v>
          </cell>
          <cell r="R3476" t="str">
            <v>translations</v>
          </cell>
        </row>
        <row r="3477">
          <cell r="D3477">
            <v>12000</v>
          </cell>
          <cell r="F3477" t="str">
            <v>failed</v>
          </cell>
          <cell r="R3477" t="str">
            <v>translations</v>
          </cell>
        </row>
        <row r="3478">
          <cell r="D3478">
            <v>5000</v>
          </cell>
          <cell r="F3478" t="str">
            <v>failed</v>
          </cell>
          <cell r="R3478" t="str">
            <v>plays</v>
          </cell>
        </row>
        <row r="3479">
          <cell r="D3479">
            <v>3000</v>
          </cell>
          <cell r="F3479" t="str">
            <v>failed</v>
          </cell>
          <cell r="R3479" t="str">
            <v>translations</v>
          </cell>
        </row>
        <row r="3480">
          <cell r="D3480">
            <v>1750</v>
          </cell>
          <cell r="F3480" t="str">
            <v>canceled</v>
          </cell>
          <cell r="R3480" t="str">
            <v>translations</v>
          </cell>
        </row>
        <row r="3481">
          <cell r="D3481">
            <v>1500</v>
          </cell>
          <cell r="F3481" t="str">
            <v>canceled</v>
          </cell>
          <cell r="R3481" t="str">
            <v>audio</v>
          </cell>
        </row>
        <row r="3482">
          <cell r="D3482">
            <v>1500</v>
          </cell>
          <cell r="F3482" t="str">
            <v>failed</v>
          </cell>
          <cell r="R3482" t="str">
            <v>space exploration</v>
          </cell>
        </row>
        <row r="3483">
          <cell r="D3483">
            <v>1000</v>
          </cell>
          <cell r="F3483" t="str">
            <v>canceled</v>
          </cell>
          <cell r="R3483" t="str">
            <v>web</v>
          </cell>
        </row>
        <row r="3484">
          <cell r="D3484">
            <v>700</v>
          </cell>
          <cell r="F3484" t="str">
            <v>failed</v>
          </cell>
          <cell r="R3484" t="str">
            <v>musical</v>
          </cell>
        </row>
        <row r="3485">
          <cell r="D3485">
            <v>450</v>
          </cell>
          <cell r="F3485" t="str">
            <v>failed</v>
          </cell>
          <cell r="R3485" t="str">
            <v>photobooks</v>
          </cell>
        </row>
        <row r="3486">
          <cell r="D3486">
            <v>150</v>
          </cell>
          <cell r="F3486" t="str">
            <v>failed</v>
          </cell>
          <cell r="R3486" t="str">
            <v>plays</v>
          </cell>
        </row>
        <row r="3487">
          <cell r="D3487">
            <v>3300</v>
          </cell>
          <cell r="F3487" t="str">
            <v>failed</v>
          </cell>
          <cell r="R3487" t="str">
            <v>animation</v>
          </cell>
        </row>
        <row r="3488">
          <cell r="D3488">
            <v>125000</v>
          </cell>
          <cell r="F3488" t="str">
            <v>failed</v>
          </cell>
          <cell r="R3488" t="str">
            <v>web</v>
          </cell>
        </row>
        <row r="3489">
          <cell r="D3489">
            <v>13</v>
          </cell>
          <cell r="F3489" t="str">
            <v>successful</v>
          </cell>
          <cell r="R3489" t="str">
            <v>television</v>
          </cell>
        </row>
        <row r="3490">
          <cell r="D3490">
            <v>10</v>
          </cell>
          <cell r="F3490" t="str">
            <v>successful</v>
          </cell>
          <cell r="R3490" t="str">
            <v>plays</v>
          </cell>
        </row>
        <row r="3491">
          <cell r="D3491">
            <v>100000</v>
          </cell>
          <cell r="F3491" t="str">
            <v>failed</v>
          </cell>
          <cell r="R3491" t="str">
            <v>web</v>
          </cell>
        </row>
        <row r="3492">
          <cell r="D3492">
            <v>68000</v>
          </cell>
          <cell r="F3492" t="str">
            <v>failed</v>
          </cell>
          <cell r="R3492" t="str">
            <v>video games</v>
          </cell>
        </row>
        <row r="3493">
          <cell r="D3493">
            <v>1000</v>
          </cell>
          <cell r="F3493" t="str">
            <v>failed</v>
          </cell>
          <cell r="R3493" t="str">
            <v>gadgets</v>
          </cell>
        </row>
        <row r="3494">
          <cell r="D3494">
            <v>110000</v>
          </cell>
          <cell r="F3494" t="str">
            <v>failed</v>
          </cell>
          <cell r="R3494" t="str">
            <v>drama</v>
          </cell>
        </row>
        <row r="3495">
          <cell r="D3495">
            <v>88888</v>
          </cell>
          <cell r="F3495" t="str">
            <v>failed</v>
          </cell>
          <cell r="R3495" t="str">
            <v>wearables</v>
          </cell>
        </row>
        <row r="3496">
          <cell r="D3496">
            <v>15000</v>
          </cell>
          <cell r="F3496" t="str">
            <v>failed</v>
          </cell>
          <cell r="R3496" t="str">
            <v>plays</v>
          </cell>
        </row>
        <row r="3497">
          <cell r="D3497">
            <v>8000</v>
          </cell>
          <cell r="F3497" t="str">
            <v>failed</v>
          </cell>
          <cell r="R3497" t="str">
            <v>animation</v>
          </cell>
        </row>
        <row r="3498">
          <cell r="D3498">
            <v>5000</v>
          </cell>
          <cell r="F3498" t="str">
            <v>failed</v>
          </cell>
          <cell r="R3498" t="str">
            <v>video games</v>
          </cell>
        </row>
        <row r="3499">
          <cell r="D3499">
            <v>5000</v>
          </cell>
          <cell r="F3499" t="str">
            <v>failed</v>
          </cell>
          <cell r="R3499" t="str">
            <v>mobile games</v>
          </cell>
        </row>
        <row r="3500">
          <cell r="D3500">
            <v>5000</v>
          </cell>
          <cell r="F3500" t="str">
            <v>failed</v>
          </cell>
          <cell r="R3500" t="str">
            <v>faith</v>
          </cell>
        </row>
        <row r="3501">
          <cell r="D3501">
            <v>5000</v>
          </cell>
          <cell r="F3501" t="str">
            <v>failed</v>
          </cell>
          <cell r="R3501" t="str">
            <v>plays</v>
          </cell>
        </row>
        <row r="3502">
          <cell r="D3502">
            <v>4100</v>
          </cell>
          <cell r="F3502" t="str">
            <v>failed</v>
          </cell>
          <cell r="R3502" t="str">
            <v>spaces</v>
          </cell>
        </row>
        <row r="3503">
          <cell r="D3503">
            <v>2000</v>
          </cell>
          <cell r="F3503" t="str">
            <v>failed</v>
          </cell>
          <cell r="R3503" t="str">
            <v>plays</v>
          </cell>
        </row>
        <row r="3504">
          <cell r="D3504">
            <v>500000</v>
          </cell>
          <cell r="F3504" t="str">
            <v>canceled</v>
          </cell>
          <cell r="R3504" t="str">
            <v>science fiction</v>
          </cell>
        </row>
        <row r="3505">
          <cell r="D3505">
            <v>175000</v>
          </cell>
          <cell r="F3505" t="str">
            <v>failed</v>
          </cell>
          <cell r="R3505" t="str">
            <v>food trucks</v>
          </cell>
        </row>
        <row r="3506">
          <cell r="D3506">
            <v>70000</v>
          </cell>
          <cell r="F3506" t="str">
            <v>canceled</v>
          </cell>
          <cell r="R3506" t="str">
            <v>science fiction</v>
          </cell>
        </row>
        <row r="3507">
          <cell r="D3507">
            <v>50000</v>
          </cell>
          <cell r="F3507" t="str">
            <v>failed</v>
          </cell>
          <cell r="R3507" t="str">
            <v>food trucks</v>
          </cell>
        </row>
        <row r="3508">
          <cell r="D3508">
            <v>42500</v>
          </cell>
          <cell r="F3508" t="str">
            <v>failed</v>
          </cell>
          <cell r="R3508" t="str">
            <v>gadgets</v>
          </cell>
        </row>
        <row r="3509">
          <cell r="D3509">
            <v>38000</v>
          </cell>
          <cell r="F3509" t="str">
            <v>failed</v>
          </cell>
          <cell r="R3509" t="str">
            <v>fiction</v>
          </cell>
        </row>
        <row r="3510">
          <cell r="D3510">
            <v>30000</v>
          </cell>
          <cell r="F3510" t="str">
            <v>live</v>
          </cell>
          <cell r="R3510" t="str">
            <v>plays</v>
          </cell>
        </row>
        <row r="3511">
          <cell r="D3511">
            <v>25000</v>
          </cell>
          <cell r="F3511" t="str">
            <v>failed</v>
          </cell>
          <cell r="R3511" t="str">
            <v>spaces</v>
          </cell>
        </row>
        <row r="3512">
          <cell r="D3512">
            <v>25000</v>
          </cell>
          <cell r="F3512" t="str">
            <v>failed</v>
          </cell>
          <cell r="R3512" t="str">
            <v>spaces</v>
          </cell>
        </row>
        <row r="3513">
          <cell r="D3513">
            <v>22000</v>
          </cell>
          <cell r="F3513" t="str">
            <v>canceled</v>
          </cell>
          <cell r="R3513" t="str">
            <v>web</v>
          </cell>
        </row>
        <row r="3514">
          <cell r="D3514">
            <v>20000</v>
          </cell>
          <cell r="F3514" t="str">
            <v>failed</v>
          </cell>
          <cell r="R3514" t="str">
            <v>mobile games</v>
          </cell>
        </row>
        <row r="3515">
          <cell r="D3515">
            <v>20000</v>
          </cell>
          <cell r="F3515" t="str">
            <v>failed</v>
          </cell>
          <cell r="R3515" t="str">
            <v>video games</v>
          </cell>
        </row>
        <row r="3516">
          <cell r="D3516">
            <v>18000</v>
          </cell>
          <cell r="F3516" t="str">
            <v>canceled</v>
          </cell>
          <cell r="R3516" t="str">
            <v>musical</v>
          </cell>
        </row>
        <row r="3517">
          <cell r="D3517">
            <v>11999</v>
          </cell>
          <cell r="F3517" t="str">
            <v>canceled</v>
          </cell>
          <cell r="R3517" t="str">
            <v>web</v>
          </cell>
        </row>
        <row r="3518">
          <cell r="D3518">
            <v>10000</v>
          </cell>
          <cell r="F3518" t="str">
            <v>failed</v>
          </cell>
          <cell r="R3518" t="str">
            <v>animation</v>
          </cell>
        </row>
        <row r="3519">
          <cell r="D3519">
            <v>10000</v>
          </cell>
          <cell r="F3519" t="str">
            <v>failed</v>
          </cell>
          <cell r="R3519" t="str">
            <v>animation</v>
          </cell>
        </row>
        <row r="3520">
          <cell r="D3520">
            <v>10000</v>
          </cell>
          <cell r="F3520" t="str">
            <v>canceled</v>
          </cell>
          <cell r="R3520" t="str">
            <v>art books</v>
          </cell>
        </row>
        <row r="3521">
          <cell r="D3521">
            <v>8000</v>
          </cell>
          <cell r="F3521" t="str">
            <v>failed</v>
          </cell>
          <cell r="R3521" t="str">
            <v>plays</v>
          </cell>
        </row>
        <row r="3522">
          <cell r="D3522">
            <v>6000</v>
          </cell>
          <cell r="F3522" t="str">
            <v>failed</v>
          </cell>
          <cell r="R3522" t="str">
            <v>video games</v>
          </cell>
        </row>
        <row r="3523">
          <cell r="D3523">
            <v>5050</v>
          </cell>
          <cell r="F3523" t="str">
            <v>failed</v>
          </cell>
          <cell r="R3523" t="str">
            <v>faith</v>
          </cell>
        </row>
        <row r="3524">
          <cell r="D3524">
            <v>5000</v>
          </cell>
          <cell r="F3524" t="str">
            <v>failed</v>
          </cell>
          <cell r="R3524" t="str">
            <v>animation</v>
          </cell>
        </row>
        <row r="3525">
          <cell r="D3525">
            <v>5000</v>
          </cell>
          <cell r="F3525" t="str">
            <v>failed</v>
          </cell>
          <cell r="R3525" t="str">
            <v>web</v>
          </cell>
        </row>
        <row r="3526">
          <cell r="D3526">
            <v>5000</v>
          </cell>
          <cell r="F3526" t="str">
            <v>canceled</v>
          </cell>
          <cell r="R3526" t="str">
            <v>web</v>
          </cell>
        </row>
        <row r="3527">
          <cell r="D3527">
            <v>5000</v>
          </cell>
          <cell r="F3527" t="str">
            <v>canceled</v>
          </cell>
          <cell r="R3527" t="str">
            <v>web</v>
          </cell>
        </row>
        <row r="3528">
          <cell r="D3528">
            <v>5000</v>
          </cell>
          <cell r="F3528" t="str">
            <v>failed</v>
          </cell>
          <cell r="R3528" t="str">
            <v>food trucks</v>
          </cell>
        </row>
        <row r="3529">
          <cell r="D3529">
            <v>5000</v>
          </cell>
          <cell r="F3529" t="str">
            <v>canceled</v>
          </cell>
          <cell r="R3529" t="str">
            <v>musical</v>
          </cell>
        </row>
        <row r="3530">
          <cell r="D3530">
            <v>4400</v>
          </cell>
          <cell r="F3530" t="str">
            <v>failed</v>
          </cell>
          <cell r="R3530" t="str">
            <v>drama</v>
          </cell>
        </row>
        <row r="3531">
          <cell r="D3531">
            <v>3500</v>
          </cell>
          <cell r="F3531" t="str">
            <v>failed</v>
          </cell>
          <cell r="R3531" t="str">
            <v>plays</v>
          </cell>
        </row>
        <row r="3532">
          <cell r="D3532">
            <v>3500</v>
          </cell>
          <cell r="F3532" t="str">
            <v>failed</v>
          </cell>
          <cell r="R3532" t="str">
            <v>plays</v>
          </cell>
        </row>
        <row r="3533">
          <cell r="D3533">
            <v>3000</v>
          </cell>
          <cell r="F3533" t="str">
            <v>canceled</v>
          </cell>
          <cell r="R3533" t="str">
            <v>science fiction</v>
          </cell>
        </row>
        <row r="3534">
          <cell r="D3534">
            <v>3000</v>
          </cell>
          <cell r="F3534" t="str">
            <v>failed</v>
          </cell>
          <cell r="R3534" t="str">
            <v>children's books</v>
          </cell>
        </row>
        <row r="3535">
          <cell r="D3535">
            <v>3000</v>
          </cell>
          <cell r="F3535" t="str">
            <v>failed</v>
          </cell>
          <cell r="R3535" t="str">
            <v>plays</v>
          </cell>
        </row>
        <row r="3536">
          <cell r="D3536">
            <v>2500</v>
          </cell>
          <cell r="F3536" t="str">
            <v>failed</v>
          </cell>
          <cell r="R3536" t="str">
            <v>mobile games</v>
          </cell>
        </row>
        <row r="3537">
          <cell r="D3537">
            <v>2250</v>
          </cell>
          <cell r="F3537" t="str">
            <v>failed</v>
          </cell>
          <cell r="R3537" t="str">
            <v>nature</v>
          </cell>
        </row>
        <row r="3538">
          <cell r="D3538">
            <v>2000</v>
          </cell>
          <cell r="F3538" t="str">
            <v>failed</v>
          </cell>
          <cell r="R3538" t="str">
            <v>mobile games</v>
          </cell>
        </row>
        <row r="3539">
          <cell r="D3539">
            <v>1500</v>
          </cell>
          <cell r="F3539" t="str">
            <v>failed</v>
          </cell>
          <cell r="R3539" t="str">
            <v>children's books</v>
          </cell>
        </row>
        <row r="3540">
          <cell r="D3540">
            <v>1500</v>
          </cell>
          <cell r="F3540" t="str">
            <v>canceled</v>
          </cell>
          <cell r="R3540" t="str">
            <v>spaces</v>
          </cell>
        </row>
        <row r="3541">
          <cell r="D3541">
            <v>1500</v>
          </cell>
          <cell r="F3541" t="str">
            <v>failed</v>
          </cell>
          <cell r="R3541" t="str">
            <v>plays</v>
          </cell>
        </row>
        <row r="3542">
          <cell r="D3542">
            <v>1250</v>
          </cell>
          <cell r="F3542" t="str">
            <v>live</v>
          </cell>
          <cell r="R3542" t="str">
            <v>plays</v>
          </cell>
        </row>
        <row r="3543">
          <cell r="D3543">
            <v>1000</v>
          </cell>
          <cell r="F3543" t="str">
            <v>failed</v>
          </cell>
          <cell r="R3543" t="str">
            <v>web</v>
          </cell>
        </row>
        <row r="3544">
          <cell r="D3544">
            <v>1000</v>
          </cell>
          <cell r="F3544" t="str">
            <v>failed</v>
          </cell>
          <cell r="R3544" t="str">
            <v>plays</v>
          </cell>
        </row>
        <row r="3545">
          <cell r="D3545">
            <v>800</v>
          </cell>
          <cell r="F3545" t="str">
            <v>failed</v>
          </cell>
          <cell r="R3545" t="str">
            <v>plays</v>
          </cell>
        </row>
        <row r="3546">
          <cell r="D3546">
            <v>750</v>
          </cell>
          <cell r="F3546" t="str">
            <v>failed</v>
          </cell>
          <cell r="R3546" t="str">
            <v>video games</v>
          </cell>
        </row>
        <row r="3547">
          <cell r="D3547">
            <v>650</v>
          </cell>
          <cell r="F3547" t="str">
            <v>canceled</v>
          </cell>
          <cell r="R3547" t="str">
            <v>audio</v>
          </cell>
        </row>
        <row r="3548">
          <cell r="D3548">
            <v>600</v>
          </cell>
          <cell r="F3548" t="str">
            <v>failed</v>
          </cell>
          <cell r="R3548" t="str">
            <v>musical</v>
          </cell>
        </row>
        <row r="3549">
          <cell r="D3549">
            <v>500</v>
          </cell>
          <cell r="F3549" t="str">
            <v>failed</v>
          </cell>
          <cell r="R3549" t="str">
            <v>plays</v>
          </cell>
        </row>
        <row r="3550">
          <cell r="D3550">
            <v>200</v>
          </cell>
          <cell r="F3550" t="str">
            <v>failed</v>
          </cell>
          <cell r="R3550" t="str">
            <v>plays</v>
          </cell>
        </row>
        <row r="3551">
          <cell r="D3551">
            <v>100</v>
          </cell>
          <cell r="F3551" t="str">
            <v>failed</v>
          </cell>
          <cell r="R3551" t="str">
            <v>plays</v>
          </cell>
        </row>
        <row r="3552">
          <cell r="D3552">
            <v>10</v>
          </cell>
          <cell r="F3552" t="str">
            <v>successful</v>
          </cell>
          <cell r="R3552" t="str">
            <v>metal</v>
          </cell>
        </row>
        <row r="3553">
          <cell r="D3553">
            <v>5</v>
          </cell>
          <cell r="F3553" t="str">
            <v>successful</v>
          </cell>
          <cell r="R3553" t="str">
            <v>electronic music</v>
          </cell>
        </row>
        <row r="3554">
          <cell r="D3554">
            <v>10000</v>
          </cell>
          <cell r="F3554" t="str">
            <v>failed</v>
          </cell>
          <cell r="R3554" t="str">
            <v>web</v>
          </cell>
        </row>
        <row r="3555">
          <cell r="D3555">
            <v>200000</v>
          </cell>
          <cell r="F3555" t="str">
            <v>failed</v>
          </cell>
          <cell r="R3555" t="str">
            <v>wearables</v>
          </cell>
        </row>
        <row r="3556">
          <cell r="D3556">
            <v>60000</v>
          </cell>
          <cell r="F3556" t="str">
            <v>failed</v>
          </cell>
          <cell r="R3556" t="str">
            <v>food trucks</v>
          </cell>
        </row>
        <row r="3557">
          <cell r="D3557">
            <v>2995</v>
          </cell>
          <cell r="F3557" t="str">
            <v>canceled</v>
          </cell>
          <cell r="R3557" t="str">
            <v>science fiction</v>
          </cell>
        </row>
        <row r="3558">
          <cell r="D3558">
            <v>1000</v>
          </cell>
          <cell r="F3558" t="str">
            <v>canceled</v>
          </cell>
          <cell r="R3558" t="str">
            <v>web</v>
          </cell>
        </row>
        <row r="3559">
          <cell r="D3559">
            <v>500</v>
          </cell>
          <cell r="F3559" t="str">
            <v>failed</v>
          </cell>
          <cell r="R3559" t="str">
            <v>gadgets</v>
          </cell>
        </row>
        <row r="3560">
          <cell r="D3560">
            <v>28000</v>
          </cell>
          <cell r="F3560" t="str">
            <v>failed</v>
          </cell>
          <cell r="R3560" t="str">
            <v>plays</v>
          </cell>
        </row>
        <row r="3561">
          <cell r="D3561">
            <v>20000</v>
          </cell>
          <cell r="F3561" t="str">
            <v>failed</v>
          </cell>
          <cell r="R3561" t="str">
            <v>plays</v>
          </cell>
        </row>
        <row r="3562">
          <cell r="D3562">
            <v>3000</v>
          </cell>
          <cell r="F3562" t="str">
            <v>failed</v>
          </cell>
          <cell r="R3562" t="str">
            <v>translations</v>
          </cell>
        </row>
        <row r="3563">
          <cell r="D3563">
            <v>50000</v>
          </cell>
          <cell r="F3563" t="str">
            <v>failed</v>
          </cell>
          <cell r="R3563" t="str">
            <v>animation</v>
          </cell>
        </row>
        <row r="3564">
          <cell r="D3564">
            <v>20000</v>
          </cell>
          <cell r="F3564" t="str">
            <v>failed</v>
          </cell>
          <cell r="R3564" t="str">
            <v>web</v>
          </cell>
        </row>
        <row r="3565">
          <cell r="D3565">
            <v>18000</v>
          </cell>
          <cell r="F3565" t="str">
            <v>failed</v>
          </cell>
          <cell r="R3565" t="str">
            <v>nature</v>
          </cell>
        </row>
        <row r="3566">
          <cell r="D3566">
            <v>7000</v>
          </cell>
          <cell r="F3566" t="str">
            <v>canceled</v>
          </cell>
          <cell r="R3566" t="str">
            <v>audio</v>
          </cell>
        </row>
        <row r="3567">
          <cell r="D3567">
            <v>5000</v>
          </cell>
          <cell r="F3567" t="str">
            <v>failed</v>
          </cell>
          <cell r="R3567" t="str">
            <v>mobile games</v>
          </cell>
        </row>
        <row r="3568">
          <cell r="D3568">
            <v>3000</v>
          </cell>
          <cell r="F3568" t="str">
            <v>failed</v>
          </cell>
          <cell r="R3568" t="str">
            <v>translations</v>
          </cell>
        </row>
        <row r="3569">
          <cell r="D3569">
            <v>750</v>
          </cell>
          <cell r="F3569" t="str">
            <v>failed</v>
          </cell>
          <cell r="R3569" t="str">
            <v>plays</v>
          </cell>
        </row>
        <row r="3570">
          <cell r="D3570">
            <v>500</v>
          </cell>
          <cell r="F3570" t="str">
            <v>failed</v>
          </cell>
          <cell r="R3570" t="str">
            <v>web</v>
          </cell>
        </row>
        <row r="3571">
          <cell r="D3571">
            <v>75000</v>
          </cell>
          <cell r="F3571" t="str">
            <v>failed</v>
          </cell>
          <cell r="R3571" t="str">
            <v>food trucks</v>
          </cell>
        </row>
        <row r="3572">
          <cell r="D3572">
            <v>50000</v>
          </cell>
          <cell r="F3572" t="str">
            <v>failed</v>
          </cell>
          <cell r="R3572" t="str">
            <v>drama</v>
          </cell>
        </row>
        <row r="3573">
          <cell r="D3573">
            <v>50000</v>
          </cell>
          <cell r="F3573" t="str">
            <v>failed</v>
          </cell>
          <cell r="R3573" t="str">
            <v>food trucks</v>
          </cell>
        </row>
        <row r="3574">
          <cell r="D3574">
            <v>30000</v>
          </cell>
          <cell r="F3574" t="str">
            <v>failed</v>
          </cell>
          <cell r="R3574" t="str">
            <v>animation</v>
          </cell>
        </row>
        <row r="3575">
          <cell r="D3575">
            <v>25000</v>
          </cell>
          <cell r="F3575" t="str">
            <v>failed</v>
          </cell>
          <cell r="R3575" t="str">
            <v>food trucks</v>
          </cell>
        </row>
        <row r="3576">
          <cell r="D3576">
            <v>20000</v>
          </cell>
          <cell r="F3576" t="str">
            <v>failed</v>
          </cell>
          <cell r="R3576" t="str">
            <v>food trucks</v>
          </cell>
        </row>
        <row r="3577">
          <cell r="D3577">
            <v>12999</v>
          </cell>
          <cell r="F3577" t="str">
            <v>failed</v>
          </cell>
          <cell r="R3577" t="str">
            <v>video games</v>
          </cell>
        </row>
        <row r="3578">
          <cell r="D3578">
            <v>10000</v>
          </cell>
          <cell r="F3578" t="str">
            <v>live</v>
          </cell>
          <cell r="R3578" t="str">
            <v>faith</v>
          </cell>
        </row>
        <row r="3579">
          <cell r="D3579">
            <v>10000</v>
          </cell>
          <cell r="F3579" t="str">
            <v>failed</v>
          </cell>
          <cell r="R3579" t="str">
            <v>spaces</v>
          </cell>
        </row>
        <row r="3580">
          <cell r="D3580">
            <v>8000</v>
          </cell>
          <cell r="F3580" t="str">
            <v>failed</v>
          </cell>
          <cell r="R3580" t="str">
            <v>mobile games</v>
          </cell>
        </row>
        <row r="3581">
          <cell r="D3581">
            <v>7500</v>
          </cell>
          <cell r="F3581" t="str">
            <v>failed</v>
          </cell>
          <cell r="R3581" t="str">
            <v>musical</v>
          </cell>
        </row>
        <row r="3582">
          <cell r="D3582">
            <v>5000</v>
          </cell>
          <cell r="F3582" t="str">
            <v>failed</v>
          </cell>
          <cell r="R3582" t="str">
            <v>animation</v>
          </cell>
        </row>
        <row r="3583">
          <cell r="D3583">
            <v>5000</v>
          </cell>
          <cell r="F3583" t="str">
            <v>failed</v>
          </cell>
          <cell r="R3583" t="str">
            <v>fiction</v>
          </cell>
        </row>
        <row r="3584">
          <cell r="D3584">
            <v>5000</v>
          </cell>
          <cell r="F3584" t="str">
            <v>failed</v>
          </cell>
          <cell r="R3584" t="str">
            <v>plays</v>
          </cell>
        </row>
        <row r="3585">
          <cell r="D3585">
            <v>4290</v>
          </cell>
          <cell r="F3585" t="str">
            <v>failed</v>
          </cell>
          <cell r="R3585" t="str">
            <v>fiction</v>
          </cell>
        </row>
        <row r="3586">
          <cell r="D3586">
            <v>3000</v>
          </cell>
          <cell r="F3586" t="str">
            <v>failed</v>
          </cell>
          <cell r="R3586" t="str">
            <v>food trucks</v>
          </cell>
        </row>
        <row r="3587">
          <cell r="D3587">
            <v>3000</v>
          </cell>
          <cell r="F3587" t="str">
            <v>failed</v>
          </cell>
          <cell r="R3587" t="str">
            <v>plays</v>
          </cell>
        </row>
        <row r="3588">
          <cell r="D3588">
            <v>3000</v>
          </cell>
          <cell r="F3588" t="str">
            <v>failed</v>
          </cell>
          <cell r="R3588" t="str">
            <v>plays</v>
          </cell>
        </row>
        <row r="3589">
          <cell r="D3589">
            <v>2100</v>
          </cell>
          <cell r="F3589" t="str">
            <v>failed</v>
          </cell>
          <cell r="R3589" t="str">
            <v>video games</v>
          </cell>
        </row>
        <row r="3590">
          <cell r="D3590">
            <v>2000</v>
          </cell>
          <cell r="F3590" t="str">
            <v>failed</v>
          </cell>
          <cell r="R3590" t="str">
            <v>fiction</v>
          </cell>
        </row>
        <row r="3591">
          <cell r="D3591">
            <v>2000</v>
          </cell>
          <cell r="F3591" t="str">
            <v>failed</v>
          </cell>
          <cell r="R3591" t="str">
            <v>plays</v>
          </cell>
        </row>
        <row r="3592">
          <cell r="D3592">
            <v>2000</v>
          </cell>
          <cell r="F3592" t="str">
            <v>failed</v>
          </cell>
          <cell r="R3592" t="str">
            <v>plays</v>
          </cell>
        </row>
        <row r="3593">
          <cell r="D3593">
            <v>2000</v>
          </cell>
          <cell r="F3593" t="str">
            <v>failed</v>
          </cell>
          <cell r="R3593" t="str">
            <v>plays</v>
          </cell>
        </row>
        <row r="3594">
          <cell r="D3594">
            <v>1500</v>
          </cell>
          <cell r="F3594" t="str">
            <v>failed</v>
          </cell>
          <cell r="R3594" t="str">
            <v>plays</v>
          </cell>
        </row>
        <row r="3595">
          <cell r="D3595">
            <v>1000</v>
          </cell>
          <cell r="F3595" t="str">
            <v>failed</v>
          </cell>
          <cell r="R3595" t="str">
            <v>video games</v>
          </cell>
        </row>
        <row r="3596">
          <cell r="D3596">
            <v>1000</v>
          </cell>
          <cell r="F3596" t="str">
            <v>failed</v>
          </cell>
          <cell r="R3596" t="str">
            <v>places</v>
          </cell>
        </row>
        <row r="3597">
          <cell r="D3597">
            <v>1000</v>
          </cell>
          <cell r="F3597" t="str">
            <v>failed</v>
          </cell>
          <cell r="R3597" t="str">
            <v>food trucks</v>
          </cell>
        </row>
        <row r="3598">
          <cell r="D3598">
            <v>911</v>
          </cell>
          <cell r="F3598" t="str">
            <v>canceled</v>
          </cell>
          <cell r="R3598" t="str">
            <v>world music</v>
          </cell>
        </row>
        <row r="3599">
          <cell r="D3599">
            <v>780</v>
          </cell>
          <cell r="F3599" t="str">
            <v>canceled</v>
          </cell>
          <cell r="R3599" t="str">
            <v>web</v>
          </cell>
        </row>
        <row r="3600">
          <cell r="D3600">
            <v>500</v>
          </cell>
          <cell r="F3600" t="str">
            <v>failed</v>
          </cell>
          <cell r="R3600" t="str">
            <v>plays</v>
          </cell>
        </row>
        <row r="3601">
          <cell r="D3601">
            <v>110000</v>
          </cell>
          <cell r="F3601" t="str">
            <v>failed</v>
          </cell>
          <cell r="R3601" t="str">
            <v>mobile games</v>
          </cell>
        </row>
        <row r="3602">
          <cell r="D3602">
            <v>50000</v>
          </cell>
          <cell r="F3602" t="str">
            <v>failed</v>
          </cell>
          <cell r="R3602" t="str">
            <v>food trucks</v>
          </cell>
        </row>
        <row r="3603">
          <cell r="D3603">
            <v>2000</v>
          </cell>
          <cell r="F3603" t="str">
            <v>canceled</v>
          </cell>
          <cell r="R3603" t="str">
            <v>web</v>
          </cell>
        </row>
        <row r="3604">
          <cell r="D3604">
            <v>1000</v>
          </cell>
          <cell r="F3604" t="str">
            <v>failed</v>
          </cell>
          <cell r="R3604" t="str">
            <v>plays</v>
          </cell>
        </row>
        <row r="3605">
          <cell r="D3605">
            <v>150000</v>
          </cell>
          <cell r="F3605" t="str">
            <v>failed</v>
          </cell>
          <cell r="R3605" t="str">
            <v>musical</v>
          </cell>
        </row>
        <row r="3606">
          <cell r="D3606">
            <v>110000</v>
          </cell>
          <cell r="F3606" t="str">
            <v>failed</v>
          </cell>
          <cell r="R3606" t="str">
            <v>animation</v>
          </cell>
        </row>
        <row r="3607">
          <cell r="D3607">
            <v>50000</v>
          </cell>
          <cell r="F3607" t="str">
            <v>failed</v>
          </cell>
          <cell r="R3607" t="str">
            <v>plays</v>
          </cell>
        </row>
        <row r="3608">
          <cell r="D3608">
            <v>22000</v>
          </cell>
          <cell r="F3608" t="str">
            <v>failed</v>
          </cell>
          <cell r="R3608" t="str">
            <v>places</v>
          </cell>
        </row>
        <row r="3609">
          <cell r="D3609">
            <v>18000</v>
          </cell>
          <cell r="F3609" t="str">
            <v>failed</v>
          </cell>
          <cell r="R3609" t="str">
            <v>spaces</v>
          </cell>
        </row>
        <row r="3610">
          <cell r="D3610">
            <v>17500</v>
          </cell>
          <cell r="F3610" t="str">
            <v>failed</v>
          </cell>
          <cell r="R3610" t="str">
            <v>wearables</v>
          </cell>
        </row>
        <row r="3611">
          <cell r="D3611">
            <v>10000</v>
          </cell>
          <cell r="F3611" t="str">
            <v>failed</v>
          </cell>
          <cell r="R3611" t="str">
            <v>plays</v>
          </cell>
        </row>
        <row r="3612">
          <cell r="D3612">
            <v>5000</v>
          </cell>
          <cell r="F3612" t="str">
            <v>canceled</v>
          </cell>
          <cell r="R3612" t="str">
            <v>web</v>
          </cell>
        </row>
        <row r="3613">
          <cell r="D3613">
            <v>2500</v>
          </cell>
          <cell r="F3613" t="str">
            <v>failed</v>
          </cell>
          <cell r="R3613" t="str">
            <v>drama</v>
          </cell>
        </row>
        <row r="3614">
          <cell r="D3614">
            <v>1500</v>
          </cell>
          <cell r="F3614" t="str">
            <v>failed</v>
          </cell>
          <cell r="R3614" t="str">
            <v>plays</v>
          </cell>
        </row>
        <row r="3615">
          <cell r="D3615">
            <v>150</v>
          </cell>
          <cell r="F3615" t="str">
            <v>failed</v>
          </cell>
          <cell r="R3615" t="str">
            <v>plays</v>
          </cell>
        </row>
        <row r="3616">
          <cell r="D3616">
            <v>110</v>
          </cell>
          <cell r="F3616" t="str">
            <v>failed</v>
          </cell>
          <cell r="R3616" t="str">
            <v>translations</v>
          </cell>
        </row>
        <row r="3617">
          <cell r="D3617">
            <v>1000000</v>
          </cell>
          <cell r="F3617" t="str">
            <v>failed</v>
          </cell>
          <cell r="R3617" t="str">
            <v>musical</v>
          </cell>
        </row>
        <row r="3618">
          <cell r="D3618">
            <v>100000</v>
          </cell>
          <cell r="F3618" t="str">
            <v>failed</v>
          </cell>
          <cell r="R3618" t="str">
            <v>food trucks</v>
          </cell>
        </row>
        <row r="3619">
          <cell r="D3619">
            <v>60000</v>
          </cell>
          <cell r="F3619" t="str">
            <v>failed</v>
          </cell>
          <cell r="R3619" t="str">
            <v>animation</v>
          </cell>
        </row>
        <row r="3620">
          <cell r="D3620">
            <v>30000</v>
          </cell>
          <cell r="F3620" t="str">
            <v>failed</v>
          </cell>
          <cell r="R3620" t="str">
            <v>plays</v>
          </cell>
        </row>
        <row r="3621">
          <cell r="D3621">
            <v>25000</v>
          </cell>
          <cell r="F3621" t="str">
            <v>canceled</v>
          </cell>
          <cell r="R3621" t="str">
            <v>web</v>
          </cell>
        </row>
        <row r="3622">
          <cell r="D3622">
            <v>18950</v>
          </cell>
          <cell r="F3622" t="str">
            <v>canceled</v>
          </cell>
          <cell r="R3622" t="str">
            <v>translations</v>
          </cell>
        </row>
        <row r="3623">
          <cell r="D3623">
            <v>14000</v>
          </cell>
          <cell r="F3623" t="str">
            <v>failed</v>
          </cell>
          <cell r="R3623" t="str">
            <v>food trucks</v>
          </cell>
        </row>
        <row r="3624">
          <cell r="D3624">
            <v>12000</v>
          </cell>
          <cell r="F3624" t="str">
            <v>failed</v>
          </cell>
          <cell r="R3624" t="str">
            <v>spaces</v>
          </cell>
        </row>
        <row r="3625">
          <cell r="D3625">
            <v>10000</v>
          </cell>
          <cell r="F3625" t="str">
            <v>failed</v>
          </cell>
          <cell r="R3625" t="str">
            <v>plays</v>
          </cell>
        </row>
        <row r="3626">
          <cell r="D3626">
            <v>5000</v>
          </cell>
          <cell r="F3626" t="str">
            <v>canceled</v>
          </cell>
          <cell r="R3626" t="str">
            <v>web</v>
          </cell>
        </row>
        <row r="3627">
          <cell r="D3627">
            <v>2500</v>
          </cell>
          <cell r="F3627" t="str">
            <v>failed</v>
          </cell>
          <cell r="R3627" t="str">
            <v>plays</v>
          </cell>
        </row>
        <row r="3628">
          <cell r="D3628">
            <v>2000</v>
          </cell>
          <cell r="F3628" t="str">
            <v>failed</v>
          </cell>
          <cell r="R3628" t="str">
            <v>spaces</v>
          </cell>
        </row>
        <row r="3629">
          <cell r="D3629">
            <v>1500</v>
          </cell>
          <cell r="F3629" t="str">
            <v>failed</v>
          </cell>
          <cell r="R3629" t="str">
            <v>people</v>
          </cell>
        </row>
        <row r="3630">
          <cell r="D3630">
            <v>800</v>
          </cell>
          <cell r="F3630" t="str">
            <v>failed</v>
          </cell>
          <cell r="R3630" t="str">
            <v>children's books</v>
          </cell>
        </row>
        <row r="3631">
          <cell r="D3631">
            <v>500</v>
          </cell>
          <cell r="F3631" t="str">
            <v>failed</v>
          </cell>
          <cell r="R3631" t="str">
            <v>fiction</v>
          </cell>
        </row>
        <row r="3632">
          <cell r="D3632">
            <v>250</v>
          </cell>
          <cell r="F3632" t="str">
            <v>failed</v>
          </cell>
          <cell r="R3632" t="str">
            <v>video games</v>
          </cell>
        </row>
        <row r="3633">
          <cell r="D3633">
            <v>100</v>
          </cell>
          <cell r="F3633" t="str">
            <v>failed</v>
          </cell>
          <cell r="R3633" t="str">
            <v>video games</v>
          </cell>
        </row>
        <row r="3634">
          <cell r="D3634">
            <v>2500000</v>
          </cell>
          <cell r="F3634" t="str">
            <v>canceled</v>
          </cell>
          <cell r="R3634" t="str">
            <v>web</v>
          </cell>
        </row>
        <row r="3635">
          <cell r="D3635">
            <v>1000000</v>
          </cell>
          <cell r="F3635" t="str">
            <v>canceled</v>
          </cell>
          <cell r="R3635" t="str">
            <v>web</v>
          </cell>
        </row>
        <row r="3636">
          <cell r="D3636">
            <v>250000</v>
          </cell>
          <cell r="F3636" t="str">
            <v>failed</v>
          </cell>
          <cell r="R3636" t="str">
            <v>web</v>
          </cell>
        </row>
        <row r="3637">
          <cell r="D3637">
            <v>200000</v>
          </cell>
          <cell r="F3637" t="str">
            <v>failed</v>
          </cell>
          <cell r="R3637" t="str">
            <v>plays</v>
          </cell>
        </row>
        <row r="3638">
          <cell r="D3638">
            <v>175000</v>
          </cell>
          <cell r="F3638" t="str">
            <v>failed</v>
          </cell>
          <cell r="R3638" t="str">
            <v>wearables</v>
          </cell>
        </row>
        <row r="3639">
          <cell r="D3639">
            <v>100000</v>
          </cell>
          <cell r="F3639" t="str">
            <v>failed</v>
          </cell>
          <cell r="R3639" t="str">
            <v>translations</v>
          </cell>
        </row>
        <row r="3640">
          <cell r="D3640">
            <v>90000</v>
          </cell>
          <cell r="F3640" t="str">
            <v>failed</v>
          </cell>
          <cell r="R3640" t="str">
            <v>food trucks</v>
          </cell>
        </row>
        <row r="3641">
          <cell r="D3641">
            <v>80000</v>
          </cell>
          <cell r="F3641" t="str">
            <v>failed</v>
          </cell>
          <cell r="R3641" t="str">
            <v>web</v>
          </cell>
        </row>
        <row r="3642">
          <cell r="D3642">
            <v>80000</v>
          </cell>
          <cell r="F3642" t="str">
            <v>failed</v>
          </cell>
          <cell r="R3642" t="str">
            <v>food trucks</v>
          </cell>
        </row>
        <row r="3643">
          <cell r="D3643">
            <v>75000</v>
          </cell>
          <cell r="F3643" t="str">
            <v>canceled</v>
          </cell>
          <cell r="R3643" t="str">
            <v>wearables</v>
          </cell>
        </row>
        <row r="3644">
          <cell r="D3644">
            <v>60000</v>
          </cell>
          <cell r="F3644" t="str">
            <v>failed</v>
          </cell>
          <cell r="R3644" t="str">
            <v>animation</v>
          </cell>
        </row>
        <row r="3645">
          <cell r="D3645">
            <v>50000</v>
          </cell>
          <cell r="F3645" t="str">
            <v>failed</v>
          </cell>
          <cell r="R3645" t="str">
            <v>drama</v>
          </cell>
        </row>
        <row r="3646">
          <cell r="D3646">
            <v>50000</v>
          </cell>
          <cell r="F3646" t="str">
            <v>failed</v>
          </cell>
          <cell r="R3646" t="str">
            <v>food trucks</v>
          </cell>
        </row>
        <row r="3647">
          <cell r="D3647">
            <v>50000</v>
          </cell>
          <cell r="F3647" t="str">
            <v>failed</v>
          </cell>
          <cell r="R3647" t="str">
            <v>musical</v>
          </cell>
        </row>
        <row r="3648">
          <cell r="D3648">
            <v>35000</v>
          </cell>
          <cell r="F3648" t="str">
            <v>failed</v>
          </cell>
          <cell r="R3648" t="str">
            <v>food trucks</v>
          </cell>
        </row>
        <row r="3649">
          <cell r="D3649">
            <v>35000</v>
          </cell>
          <cell r="F3649" t="str">
            <v>failed</v>
          </cell>
          <cell r="R3649" t="str">
            <v>food trucks</v>
          </cell>
        </row>
        <row r="3650">
          <cell r="D3650">
            <v>30000</v>
          </cell>
          <cell r="F3650" t="str">
            <v>failed</v>
          </cell>
          <cell r="R3650" t="str">
            <v>food trucks</v>
          </cell>
        </row>
        <row r="3651">
          <cell r="D3651">
            <v>30000</v>
          </cell>
          <cell r="F3651" t="str">
            <v>failed</v>
          </cell>
          <cell r="R3651" t="str">
            <v>plays</v>
          </cell>
        </row>
        <row r="3652">
          <cell r="D3652">
            <v>25000</v>
          </cell>
          <cell r="F3652" t="str">
            <v>failed</v>
          </cell>
          <cell r="R3652" t="str">
            <v>mobile games</v>
          </cell>
        </row>
        <row r="3653">
          <cell r="D3653">
            <v>25000</v>
          </cell>
          <cell r="F3653" t="str">
            <v>failed</v>
          </cell>
          <cell r="R3653" t="str">
            <v>plays</v>
          </cell>
        </row>
        <row r="3654">
          <cell r="D3654">
            <v>25000</v>
          </cell>
          <cell r="F3654" t="str">
            <v>failed</v>
          </cell>
          <cell r="R3654" t="str">
            <v>spaces</v>
          </cell>
        </row>
        <row r="3655">
          <cell r="D3655">
            <v>25000</v>
          </cell>
          <cell r="F3655" t="str">
            <v>failed</v>
          </cell>
          <cell r="R3655" t="str">
            <v>musical</v>
          </cell>
        </row>
        <row r="3656">
          <cell r="D3656">
            <v>22500</v>
          </cell>
          <cell r="F3656" t="str">
            <v>failed</v>
          </cell>
          <cell r="R3656" t="str">
            <v>musical</v>
          </cell>
        </row>
        <row r="3657">
          <cell r="D3657">
            <v>20000</v>
          </cell>
          <cell r="F3657" t="str">
            <v>failed</v>
          </cell>
          <cell r="R3657" t="str">
            <v>spaces</v>
          </cell>
        </row>
        <row r="3658">
          <cell r="D3658">
            <v>18000</v>
          </cell>
          <cell r="F3658" t="str">
            <v>failed</v>
          </cell>
          <cell r="R3658" t="str">
            <v>web</v>
          </cell>
        </row>
        <row r="3659">
          <cell r="D3659">
            <v>16500</v>
          </cell>
          <cell r="F3659" t="str">
            <v>failed</v>
          </cell>
          <cell r="R3659" t="str">
            <v>faith</v>
          </cell>
        </row>
        <row r="3660">
          <cell r="D3660">
            <v>15000</v>
          </cell>
          <cell r="F3660" t="str">
            <v>failed</v>
          </cell>
          <cell r="R3660" t="str">
            <v>web</v>
          </cell>
        </row>
        <row r="3661">
          <cell r="D3661">
            <v>15000</v>
          </cell>
          <cell r="F3661" t="str">
            <v>failed</v>
          </cell>
          <cell r="R3661" t="str">
            <v>fiction</v>
          </cell>
        </row>
        <row r="3662">
          <cell r="D3662">
            <v>15000</v>
          </cell>
          <cell r="F3662" t="str">
            <v>failed</v>
          </cell>
          <cell r="R3662" t="str">
            <v>plays</v>
          </cell>
        </row>
        <row r="3663">
          <cell r="D3663">
            <v>13000</v>
          </cell>
          <cell r="F3663" t="str">
            <v>failed</v>
          </cell>
          <cell r="R3663" t="str">
            <v>translations</v>
          </cell>
        </row>
        <row r="3664">
          <cell r="D3664">
            <v>12500</v>
          </cell>
          <cell r="F3664" t="str">
            <v>failed</v>
          </cell>
          <cell r="R3664" t="str">
            <v>drama</v>
          </cell>
        </row>
        <row r="3665">
          <cell r="D3665">
            <v>12000</v>
          </cell>
          <cell r="F3665" t="str">
            <v>failed</v>
          </cell>
          <cell r="R3665" t="str">
            <v>plays</v>
          </cell>
        </row>
        <row r="3666">
          <cell r="D3666">
            <v>9000</v>
          </cell>
          <cell r="F3666" t="str">
            <v>failed</v>
          </cell>
          <cell r="R3666" t="str">
            <v>web</v>
          </cell>
        </row>
        <row r="3667">
          <cell r="D3667">
            <v>7500</v>
          </cell>
          <cell r="F3667" t="str">
            <v>failed</v>
          </cell>
          <cell r="R3667" t="str">
            <v>web</v>
          </cell>
        </row>
        <row r="3668">
          <cell r="D3668">
            <v>7500</v>
          </cell>
          <cell r="F3668" t="str">
            <v>failed</v>
          </cell>
          <cell r="R3668" t="str">
            <v>places</v>
          </cell>
        </row>
        <row r="3669">
          <cell r="D3669">
            <v>7500</v>
          </cell>
          <cell r="F3669" t="str">
            <v>failed</v>
          </cell>
          <cell r="R3669" t="str">
            <v>plays</v>
          </cell>
        </row>
        <row r="3670">
          <cell r="D3670">
            <v>7000</v>
          </cell>
          <cell r="F3670" t="str">
            <v>failed</v>
          </cell>
          <cell r="R3670" t="str">
            <v>plays</v>
          </cell>
        </row>
        <row r="3671">
          <cell r="D3671">
            <v>6300</v>
          </cell>
          <cell r="F3671" t="str">
            <v>failed</v>
          </cell>
          <cell r="R3671" t="str">
            <v>drama</v>
          </cell>
        </row>
        <row r="3672">
          <cell r="D3672">
            <v>6000</v>
          </cell>
          <cell r="F3672" t="str">
            <v>failed</v>
          </cell>
          <cell r="R3672" t="str">
            <v>translations</v>
          </cell>
        </row>
        <row r="3673">
          <cell r="D3673">
            <v>6000</v>
          </cell>
          <cell r="F3673" t="str">
            <v>failed</v>
          </cell>
          <cell r="R3673" t="str">
            <v>food trucks</v>
          </cell>
        </row>
        <row r="3674">
          <cell r="D3674">
            <v>5000</v>
          </cell>
          <cell r="F3674" t="str">
            <v>failed</v>
          </cell>
          <cell r="R3674" t="str">
            <v>web</v>
          </cell>
        </row>
        <row r="3675">
          <cell r="D3675">
            <v>5000</v>
          </cell>
          <cell r="F3675" t="str">
            <v>canceled</v>
          </cell>
          <cell r="R3675" t="str">
            <v>web</v>
          </cell>
        </row>
        <row r="3676">
          <cell r="D3676">
            <v>5000</v>
          </cell>
          <cell r="F3676" t="str">
            <v>failed</v>
          </cell>
          <cell r="R3676" t="str">
            <v>video games</v>
          </cell>
        </row>
        <row r="3677">
          <cell r="D3677">
            <v>5000</v>
          </cell>
          <cell r="F3677" t="str">
            <v>failed</v>
          </cell>
          <cell r="R3677" t="str">
            <v>plays</v>
          </cell>
        </row>
        <row r="3678">
          <cell r="D3678">
            <v>5000</v>
          </cell>
          <cell r="F3678" t="str">
            <v>failed</v>
          </cell>
          <cell r="R3678" t="str">
            <v>plays</v>
          </cell>
        </row>
        <row r="3679">
          <cell r="D3679">
            <v>4500</v>
          </cell>
          <cell r="F3679" t="str">
            <v>failed</v>
          </cell>
          <cell r="R3679" t="str">
            <v>faith</v>
          </cell>
        </row>
        <row r="3680">
          <cell r="D3680">
            <v>3500</v>
          </cell>
          <cell r="F3680" t="str">
            <v>failed</v>
          </cell>
          <cell r="R3680" t="str">
            <v>food trucks</v>
          </cell>
        </row>
        <row r="3681">
          <cell r="D3681">
            <v>3300</v>
          </cell>
          <cell r="F3681" t="str">
            <v>failed</v>
          </cell>
          <cell r="R3681" t="str">
            <v>animation</v>
          </cell>
        </row>
        <row r="3682">
          <cell r="D3682">
            <v>3000</v>
          </cell>
          <cell r="F3682" t="str">
            <v>canceled</v>
          </cell>
          <cell r="R3682" t="str">
            <v>science fiction</v>
          </cell>
        </row>
        <row r="3683">
          <cell r="D3683">
            <v>3000</v>
          </cell>
          <cell r="F3683" t="str">
            <v>failed</v>
          </cell>
          <cell r="R3683" t="str">
            <v>web</v>
          </cell>
        </row>
        <row r="3684">
          <cell r="D3684">
            <v>3000</v>
          </cell>
          <cell r="F3684" t="str">
            <v>failed</v>
          </cell>
          <cell r="R3684" t="str">
            <v>nature</v>
          </cell>
        </row>
        <row r="3685">
          <cell r="D3685">
            <v>3000</v>
          </cell>
          <cell r="F3685" t="str">
            <v>failed</v>
          </cell>
          <cell r="R3685" t="str">
            <v>faith</v>
          </cell>
        </row>
        <row r="3686">
          <cell r="D3686">
            <v>3000</v>
          </cell>
          <cell r="F3686" t="str">
            <v>failed</v>
          </cell>
          <cell r="R3686" t="str">
            <v>musical</v>
          </cell>
        </row>
        <row r="3687">
          <cell r="D3687">
            <v>2880</v>
          </cell>
          <cell r="F3687" t="str">
            <v>failed</v>
          </cell>
          <cell r="R3687" t="str">
            <v>faith</v>
          </cell>
        </row>
        <row r="3688">
          <cell r="D3688">
            <v>2500</v>
          </cell>
          <cell r="F3688" t="str">
            <v>failed</v>
          </cell>
          <cell r="R3688" t="str">
            <v>wearables</v>
          </cell>
        </row>
        <row r="3689">
          <cell r="D3689">
            <v>2500</v>
          </cell>
          <cell r="F3689" t="str">
            <v>failed</v>
          </cell>
          <cell r="R3689" t="str">
            <v>video games</v>
          </cell>
        </row>
        <row r="3690">
          <cell r="D3690">
            <v>2500</v>
          </cell>
          <cell r="F3690" t="str">
            <v>failed</v>
          </cell>
          <cell r="R3690" t="str">
            <v>plays</v>
          </cell>
        </row>
        <row r="3691">
          <cell r="D3691">
            <v>2500</v>
          </cell>
          <cell r="F3691" t="str">
            <v>failed</v>
          </cell>
          <cell r="R3691" t="str">
            <v>plays</v>
          </cell>
        </row>
        <row r="3692">
          <cell r="D3692">
            <v>2000</v>
          </cell>
          <cell r="F3692" t="str">
            <v>canceled</v>
          </cell>
          <cell r="R3692" t="str">
            <v>audio</v>
          </cell>
        </row>
        <row r="3693">
          <cell r="D3693">
            <v>2000</v>
          </cell>
          <cell r="F3693" t="str">
            <v>failed</v>
          </cell>
          <cell r="R3693" t="str">
            <v>people</v>
          </cell>
        </row>
        <row r="3694">
          <cell r="D3694">
            <v>1500</v>
          </cell>
          <cell r="F3694" t="str">
            <v>failed</v>
          </cell>
          <cell r="R3694" t="str">
            <v>plays</v>
          </cell>
        </row>
        <row r="3695">
          <cell r="D3695">
            <v>1010</v>
          </cell>
          <cell r="F3695" t="str">
            <v>failed</v>
          </cell>
          <cell r="R3695" t="str">
            <v>animation</v>
          </cell>
        </row>
        <row r="3696">
          <cell r="D3696">
            <v>1000</v>
          </cell>
          <cell r="F3696" t="str">
            <v>failed</v>
          </cell>
          <cell r="R3696" t="str">
            <v>mobile games</v>
          </cell>
        </row>
        <row r="3697">
          <cell r="D3697">
            <v>1000</v>
          </cell>
          <cell r="F3697" t="str">
            <v>failed</v>
          </cell>
          <cell r="R3697" t="str">
            <v>faith</v>
          </cell>
        </row>
        <row r="3698">
          <cell r="D3698">
            <v>1000</v>
          </cell>
          <cell r="F3698" t="str">
            <v>canceled</v>
          </cell>
          <cell r="R3698" t="str">
            <v>web</v>
          </cell>
        </row>
        <row r="3699">
          <cell r="D3699">
            <v>1000</v>
          </cell>
          <cell r="F3699" t="str">
            <v>failed</v>
          </cell>
          <cell r="R3699" t="str">
            <v>spaces</v>
          </cell>
        </row>
        <row r="3700">
          <cell r="D3700">
            <v>1000</v>
          </cell>
          <cell r="F3700" t="str">
            <v>failed</v>
          </cell>
          <cell r="R3700" t="str">
            <v>musical</v>
          </cell>
        </row>
        <row r="3701">
          <cell r="D3701">
            <v>800</v>
          </cell>
          <cell r="F3701" t="str">
            <v>failed</v>
          </cell>
          <cell r="R3701" t="str">
            <v>places</v>
          </cell>
        </row>
        <row r="3702">
          <cell r="D3702">
            <v>530</v>
          </cell>
          <cell r="F3702" t="str">
            <v>failed</v>
          </cell>
          <cell r="R3702" t="str">
            <v>children's books</v>
          </cell>
        </row>
        <row r="3703">
          <cell r="D3703">
            <v>500</v>
          </cell>
          <cell r="F3703" t="str">
            <v>failed</v>
          </cell>
          <cell r="R3703" t="str">
            <v>translations</v>
          </cell>
        </row>
        <row r="3704">
          <cell r="D3704">
            <v>500</v>
          </cell>
          <cell r="F3704" t="str">
            <v>failed</v>
          </cell>
          <cell r="R3704" t="str">
            <v>food trucks</v>
          </cell>
        </row>
        <row r="3705">
          <cell r="D3705">
            <v>500</v>
          </cell>
          <cell r="F3705" t="str">
            <v>failed</v>
          </cell>
          <cell r="R3705" t="str">
            <v>plays</v>
          </cell>
        </row>
        <row r="3706">
          <cell r="D3706">
            <v>100000000</v>
          </cell>
          <cell r="F3706" t="str">
            <v>canceled</v>
          </cell>
          <cell r="R3706" t="str">
            <v>science fiction</v>
          </cell>
        </row>
        <row r="3707">
          <cell r="D3707">
            <v>30000000</v>
          </cell>
          <cell r="F3707" t="str">
            <v>canceled</v>
          </cell>
          <cell r="R3707" t="str">
            <v>spaces</v>
          </cell>
        </row>
        <row r="3708">
          <cell r="D3708">
            <v>25000000</v>
          </cell>
          <cell r="F3708" t="str">
            <v>canceled</v>
          </cell>
          <cell r="R3708" t="str">
            <v>translations</v>
          </cell>
        </row>
        <row r="3709">
          <cell r="D3709">
            <v>10000000</v>
          </cell>
          <cell r="F3709" t="str">
            <v>failed</v>
          </cell>
          <cell r="R3709" t="str">
            <v>animation</v>
          </cell>
        </row>
        <row r="3710">
          <cell r="D3710">
            <v>6000000</v>
          </cell>
          <cell r="F3710" t="str">
            <v>failed</v>
          </cell>
          <cell r="R3710" t="str">
            <v>drama</v>
          </cell>
        </row>
        <row r="3711">
          <cell r="D3711">
            <v>5000000</v>
          </cell>
          <cell r="F3711" t="str">
            <v>failed</v>
          </cell>
          <cell r="R3711" t="str">
            <v>spaces</v>
          </cell>
        </row>
        <row r="3712">
          <cell r="D3712">
            <v>2000000</v>
          </cell>
          <cell r="F3712" t="str">
            <v>failed</v>
          </cell>
          <cell r="R3712" t="str">
            <v>drama</v>
          </cell>
        </row>
        <row r="3713">
          <cell r="D3713">
            <v>2000000</v>
          </cell>
          <cell r="F3713" t="str">
            <v>failed</v>
          </cell>
          <cell r="R3713" t="str">
            <v>drama</v>
          </cell>
        </row>
        <row r="3714">
          <cell r="D3714">
            <v>1500000</v>
          </cell>
          <cell r="F3714" t="str">
            <v>failed</v>
          </cell>
          <cell r="R3714" t="str">
            <v>drama</v>
          </cell>
        </row>
        <row r="3715">
          <cell r="D3715">
            <v>1500000</v>
          </cell>
          <cell r="F3715" t="str">
            <v>failed</v>
          </cell>
          <cell r="R3715" t="str">
            <v>drama</v>
          </cell>
        </row>
        <row r="3716">
          <cell r="D3716">
            <v>1500000</v>
          </cell>
          <cell r="F3716" t="str">
            <v>canceled</v>
          </cell>
          <cell r="R3716" t="str">
            <v>spaces</v>
          </cell>
        </row>
        <row r="3717">
          <cell r="D3717">
            <v>1000000</v>
          </cell>
          <cell r="F3717" t="str">
            <v>failed</v>
          </cell>
          <cell r="R3717" t="str">
            <v>spaces</v>
          </cell>
        </row>
        <row r="3718">
          <cell r="D3718">
            <v>510000</v>
          </cell>
          <cell r="F3718" t="str">
            <v>canceled</v>
          </cell>
          <cell r="R3718" t="str">
            <v>web</v>
          </cell>
        </row>
        <row r="3719">
          <cell r="D3719">
            <v>500000</v>
          </cell>
          <cell r="F3719" t="str">
            <v>failed</v>
          </cell>
          <cell r="R3719" t="str">
            <v>drama</v>
          </cell>
        </row>
        <row r="3720">
          <cell r="D3720">
            <v>500000</v>
          </cell>
          <cell r="F3720" t="str">
            <v>failed</v>
          </cell>
          <cell r="R3720" t="str">
            <v>wearables</v>
          </cell>
        </row>
        <row r="3721">
          <cell r="D3721">
            <v>500000</v>
          </cell>
          <cell r="F3721" t="str">
            <v>canceled</v>
          </cell>
          <cell r="R3721" t="str">
            <v>world music</v>
          </cell>
        </row>
        <row r="3722">
          <cell r="D3722">
            <v>500000</v>
          </cell>
          <cell r="F3722" t="str">
            <v>failed</v>
          </cell>
          <cell r="R3722" t="str">
            <v>space exploration</v>
          </cell>
        </row>
        <row r="3723">
          <cell r="D3723">
            <v>474900</v>
          </cell>
          <cell r="F3723" t="str">
            <v>canceled</v>
          </cell>
          <cell r="R3723" t="str">
            <v>web</v>
          </cell>
        </row>
        <row r="3724">
          <cell r="D3724">
            <v>375000</v>
          </cell>
          <cell r="F3724" t="str">
            <v>canceled</v>
          </cell>
          <cell r="R3724" t="str">
            <v>musical</v>
          </cell>
        </row>
        <row r="3725">
          <cell r="D3725">
            <v>350000</v>
          </cell>
          <cell r="F3725" t="str">
            <v>failed</v>
          </cell>
          <cell r="R3725" t="str">
            <v>drama</v>
          </cell>
        </row>
        <row r="3726">
          <cell r="D3726">
            <v>300000</v>
          </cell>
          <cell r="F3726" t="str">
            <v>live</v>
          </cell>
          <cell r="R3726" t="str">
            <v>faith</v>
          </cell>
        </row>
        <row r="3727">
          <cell r="D3727">
            <v>250000</v>
          </cell>
          <cell r="F3727" t="str">
            <v>failed</v>
          </cell>
          <cell r="R3727" t="str">
            <v>mobile games</v>
          </cell>
        </row>
        <row r="3728">
          <cell r="D3728">
            <v>200000</v>
          </cell>
          <cell r="F3728" t="str">
            <v>canceled</v>
          </cell>
          <cell r="R3728" t="str">
            <v>science fiction</v>
          </cell>
        </row>
        <row r="3729">
          <cell r="D3729">
            <v>200000</v>
          </cell>
          <cell r="F3729" t="str">
            <v>failed</v>
          </cell>
          <cell r="R3729" t="str">
            <v>translations</v>
          </cell>
        </row>
        <row r="3730">
          <cell r="D3730">
            <v>180000</v>
          </cell>
          <cell r="F3730" t="str">
            <v>failed</v>
          </cell>
          <cell r="R3730" t="str">
            <v>people</v>
          </cell>
        </row>
        <row r="3731">
          <cell r="D3731">
            <v>180000</v>
          </cell>
          <cell r="F3731" t="str">
            <v>failed</v>
          </cell>
          <cell r="R3731" t="str">
            <v>restaurants</v>
          </cell>
        </row>
        <row r="3732">
          <cell r="D3732">
            <v>175000</v>
          </cell>
          <cell r="F3732" t="str">
            <v>canceled</v>
          </cell>
          <cell r="R3732" t="str">
            <v>web</v>
          </cell>
        </row>
        <row r="3733">
          <cell r="D3733">
            <v>150000</v>
          </cell>
          <cell r="F3733" t="str">
            <v>failed</v>
          </cell>
          <cell r="R3733" t="str">
            <v>drama</v>
          </cell>
        </row>
        <row r="3734">
          <cell r="D3734">
            <v>150000</v>
          </cell>
          <cell r="F3734" t="str">
            <v>failed</v>
          </cell>
          <cell r="R3734" t="str">
            <v>plays</v>
          </cell>
        </row>
        <row r="3735">
          <cell r="D3735">
            <v>150000</v>
          </cell>
          <cell r="F3735" t="str">
            <v>failed</v>
          </cell>
          <cell r="R3735" t="str">
            <v>musical</v>
          </cell>
        </row>
        <row r="3736">
          <cell r="D3736">
            <v>133800</v>
          </cell>
          <cell r="F3736" t="str">
            <v>failed</v>
          </cell>
          <cell r="R3736" t="str">
            <v>people</v>
          </cell>
        </row>
        <row r="3737">
          <cell r="D3737">
            <v>130000</v>
          </cell>
          <cell r="F3737" t="str">
            <v>failed</v>
          </cell>
          <cell r="R3737" t="str">
            <v>translations</v>
          </cell>
        </row>
        <row r="3738">
          <cell r="D3738">
            <v>125000</v>
          </cell>
          <cell r="F3738" t="str">
            <v>live</v>
          </cell>
          <cell r="R3738" t="str">
            <v>faith</v>
          </cell>
        </row>
        <row r="3739">
          <cell r="D3739">
            <v>124000</v>
          </cell>
          <cell r="F3739" t="str">
            <v>canceled</v>
          </cell>
          <cell r="R3739" t="str">
            <v>web</v>
          </cell>
        </row>
        <row r="3740">
          <cell r="D3740">
            <v>110000</v>
          </cell>
          <cell r="F3740" t="str">
            <v>canceled</v>
          </cell>
          <cell r="R3740" t="str">
            <v>web</v>
          </cell>
        </row>
        <row r="3741">
          <cell r="D3741">
            <v>100000</v>
          </cell>
          <cell r="F3741" t="str">
            <v>failed</v>
          </cell>
          <cell r="R3741" t="str">
            <v>animation</v>
          </cell>
        </row>
        <row r="3742">
          <cell r="D3742">
            <v>100000</v>
          </cell>
          <cell r="F3742" t="str">
            <v>failed</v>
          </cell>
          <cell r="R3742" t="str">
            <v>web</v>
          </cell>
        </row>
        <row r="3743">
          <cell r="D3743">
            <v>100000</v>
          </cell>
          <cell r="F3743" t="str">
            <v>canceled</v>
          </cell>
          <cell r="R3743" t="str">
            <v>web</v>
          </cell>
        </row>
        <row r="3744">
          <cell r="D3744">
            <v>100000</v>
          </cell>
          <cell r="F3744" t="str">
            <v>failed</v>
          </cell>
          <cell r="R3744" t="str">
            <v>wearables</v>
          </cell>
        </row>
        <row r="3745">
          <cell r="D3745">
            <v>100000</v>
          </cell>
          <cell r="F3745" t="str">
            <v>failed</v>
          </cell>
          <cell r="R3745" t="str">
            <v>jazz</v>
          </cell>
        </row>
        <row r="3746">
          <cell r="D3746">
            <v>100000</v>
          </cell>
          <cell r="F3746" t="str">
            <v>failed</v>
          </cell>
          <cell r="R3746" t="str">
            <v>restaurants</v>
          </cell>
        </row>
        <row r="3747">
          <cell r="D3747">
            <v>100000</v>
          </cell>
          <cell r="F3747" t="str">
            <v>failed</v>
          </cell>
          <cell r="R3747" t="str">
            <v>restaurants</v>
          </cell>
        </row>
        <row r="3748">
          <cell r="D3748">
            <v>100000</v>
          </cell>
          <cell r="F3748" t="str">
            <v>canceled</v>
          </cell>
          <cell r="R3748" t="str">
            <v>food trucks</v>
          </cell>
        </row>
        <row r="3749">
          <cell r="D3749">
            <v>100000</v>
          </cell>
          <cell r="F3749" t="str">
            <v>failed</v>
          </cell>
          <cell r="R3749" t="str">
            <v>children's books</v>
          </cell>
        </row>
        <row r="3750">
          <cell r="D3750">
            <v>100000</v>
          </cell>
          <cell r="F3750" t="str">
            <v>canceled</v>
          </cell>
          <cell r="R3750" t="str">
            <v>spaces</v>
          </cell>
        </row>
        <row r="3751">
          <cell r="D3751">
            <v>100000</v>
          </cell>
          <cell r="F3751" t="str">
            <v>failed</v>
          </cell>
          <cell r="R3751" t="str">
            <v>musical</v>
          </cell>
        </row>
        <row r="3752">
          <cell r="D3752">
            <v>95000</v>
          </cell>
          <cell r="F3752" t="str">
            <v>failed</v>
          </cell>
          <cell r="R3752" t="str">
            <v>drama</v>
          </cell>
        </row>
        <row r="3753">
          <cell r="D3753">
            <v>85000</v>
          </cell>
          <cell r="F3753" t="str">
            <v>canceled</v>
          </cell>
          <cell r="R3753" t="str">
            <v>food trucks</v>
          </cell>
        </row>
        <row r="3754">
          <cell r="D3754">
            <v>80000</v>
          </cell>
          <cell r="F3754" t="str">
            <v>canceled</v>
          </cell>
          <cell r="R3754" t="str">
            <v>web</v>
          </cell>
        </row>
        <row r="3755">
          <cell r="D3755">
            <v>80000</v>
          </cell>
          <cell r="F3755" t="str">
            <v>canceled</v>
          </cell>
          <cell r="R3755" t="str">
            <v>spaces</v>
          </cell>
        </row>
        <row r="3756">
          <cell r="D3756">
            <v>75000</v>
          </cell>
          <cell r="F3756" t="str">
            <v>canceled</v>
          </cell>
          <cell r="R3756" t="str">
            <v>web</v>
          </cell>
        </row>
        <row r="3757">
          <cell r="D3757">
            <v>75000</v>
          </cell>
          <cell r="F3757" t="str">
            <v>failed</v>
          </cell>
          <cell r="R3757" t="str">
            <v>spaces</v>
          </cell>
        </row>
        <row r="3758">
          <cell r="D3758">
            <v>75000</v>
          </cell>
          <cell r="F3758" t="str">
            <v>failed</v>
          </cell>
          <cell r="R3758" t="str">
            <v>plays</v>
          </cell>
        </row>
        <row r="3759">
          <cell r="D3759">
            <v>71764</v>
          </cell>
          <cell r="F3759" t="str">
            <v>canceled</v>
          </cell>
          <cell r="R3759" t="str">
            <v>science fiction</v>
          </cell>
        </row>
        <row r="3760">
          <cell r="D3760">
            <v>70000</v>
          </cell>
          <cell r="F3760" t="str">
            <v>canceled</v>
          </cell>
          <cell r="R3760" t="str">
            <v>web</v>
          </cell>
        </row>
        <row r="3761">
          <cell r="D3761">
            <v>55000</v>
          </cell>
          <cell r="F3761" t="str">
            <v>canceled</v>
          </cell>
          <cell r="R3761" t="str">
            <v>science fiction</v>
          </cell>
        </row>
        <row r="3762">
          <cell r="D3762">
            <v>50000</v>
          </cell>
          <cell r="F3762" t="str">
            <v>failed</v>
          </cell>
          <cell r="R3762" t="str">
            <v>drama</v>
          </cell>
        </row>
        <row r="3763">
          <cell r="D3763">
            <v>50000</v>
          </cell>
          <cell r="F3763" t="str">
            <v>failed</v>
          </cell>
          <cell r="R3763" t="str">
            <v>drama</v>
          </cell>
        </row>
        <row r="3764">
          <cell r="D3764">
            <v>50000</v>
          </cell>
          <cell r="F3764" t="str">
            <v>failed</v>
          </cell>
          <cell r="R3764" t="str">
            <v>animation</v>
          </cell>
        </row>
        <row r="3765">
          <cell r="D3765">
            <v>50000</v>
          </cell>
          <cell r="F3765" t="str">
            <v>failed</v>
          </cell>
          <cell r="R3765" t="str">
            <v>web</v>
          </cell>
        </row>
        <row r="3766">
          <cell r="D3766">
            <v>50000</v>
          </cell>
          <cell r="F3766" t="str">
            <v>canceled</v>
          </cell>
          <cell r="R3766" t="str">
            <v>world music</v>
          </cell>
        </row>
        <row r="3767">
          <cell r="D3767">
            <v>50000</v>
          </cell>
          <cell r="F3767" t="str">
            <v>failed</v>
          </cell>
          <cell r="R3767" t="str">
            <v>translations</v>
          </cell>
        </row>
        <row r="3768">
          <cell r="D3768">
            <v>50000</v>
          </cell>
          <cell r="F3768" t="str">
            <v>canceled</v>
          </cell>
          <cell r="R3768" t="str">
            <v>web</v>
          </cell>
        </row>
        <row r="3769">
          <cell r="D3769">
            <v>50000</v>
          </cell>
          <cell r="F3769" t="str">
            <v>canceled</v>
          </cell>
          <cell r="R3769" t="str">
            <v>web</v>
          </cell>
        </row>
        <row r="3770">
          <cell r="D3770">
            <v>50000</v>
          </cell>
          <cell r="F3770" t="str">
            <v>failed</v>
          </cell>
          <cell r="R3770" t="str">
            <v>plays</v>
          </cell>
        </row>
        <row r="3771">
          <cell r="D3771">
            <v>50000</v>
          </cell>
          <cell r="F3771" t="str">
            <v>failed</v>
          </cell>
          <cell r="R3771" t="str">
            <v>spaces</v>
          </cell>
        </row>
        <row r="3772">
          <cell r="D3772">
            <v>50000</v>
          </cell>
          <cell r="F3772" t="str">
            <v>failed</v>
          </cell>
          <cell r="R3772" t="str">
            <v>spaces</v>
          </cell>
        </row>
        <row r="3773">
          <cell r="D3773">
            <v>45000</v>
          </cell>
          <cell r="F3773" t="str">
            <v>failed</v>
          </cell>
          <cell r="R3773" t="str">
            <v>web</v>
          </cell>
        </row>
        <row r="3774">
          <cell r="D3774">
            <v>42850</v>
          </cell>
          <cell r="F3774" t="str">
            <v>failed</v>
          </cell>
          <cell r="R3774" t="str">
            <v>restaurants</v>
          </cell>
        </row>
        <row r="3775">
          <cell r="D3775">
            <v>40000</v>
          </cell>
          <cell r="F3775" t="str">
            <v>canceled</v>
          </cell>
          <cell r="R3775" t="str">
            <v>audio</v>
          </cell>
        </row>
        <row r="3776">
          <cell r="D3776">
            <v>40000</v>
          </cell>
          <cell r="F3776" t="str">
            <v>failed</v>
          </cell>
          <cell r="R3776" t="str">
            <v>mobile games</v>
          </cell>
        </row>
        <row r="3777">
          <cell r="D3777">
            <v>40000</v>
          </cell>
          <cell r="F3777" t="str">
            <v>failed</v>
          </cell>
          <cell r="R3777" t="str">
            <v>translations</v>
          </cell>
        </row>
        <row r="3778">
          <cell r="D3778">
            <v>40000</v>
          </cell>
          <cell r="F3778" t="str">
            <v>canceled</v>
          </cell>
          <cell r="R3778" t="str">
            <v>food trucks</v>
          </cell>
        </row>
        <row r="3779">
          <cell r="D3779">
            <v>37000</v>
          </cell>
          <cell r="F3779" t="str">
            <v>canceled</v>
          </cell>
          <cell r="R3779" t="str">
            <v>translations</v>
          </cell>
        </row>
        <row r="3780">
          <cell r="D3780">
            <v>35000</v>
          </cell>
          <cell r="F3780" t="str">
            <v>failed</v>
          </cell>
          <cell r="R3780" t="str">
            <v>restaurants</v>
          </cell>
        </row>
        <row r="3781">
          <cell r="D3781">
            <v>35000</v>
          </cell>
          <cell r="F3781" t="str">
            <v>canceled</v>
          </cell>
          <cell r="R3781" t="str">
            <v>food trucks</v>
          </cell>
        </row>
        <row r="3782">
          <cell r="D3782">
            <v>33000</v>
          </cell>
          <cell r="F3782" t="str">
            <v>canceled</v>
          </cell>
          <cell r="R3782" t="str">
            <v>web</v>
          </cell>
        </row>
        <row r="3783">
          <cell r="D3783">
            <v>30000</v>
          </cell>
          <cell r="F3783" t="str">
            <v>failed</v>
          </cell>
          <cell r="R3783" t="str">
            <v>animation</v>
          </cell>
        </row>
        <row r="3784">
          <cell r="D3784">
            <v>30000</v>
          </cell>
          <cell r="F3784" t="str">
            <v>canceled</v>
          </cell>
          <cell r="R3784" t="str">
            <v>art books</v>
          </cell>
        </row>
        <row r="3785">
          <cell r="D3785">
            <v>30000</v>
          </cell>
          <cell r="F3785" t="str">
            <v>canceled</v>
          </cell>
          <cell r="R3785" t="str">
            <v>web</v>
          </cell>
        </row>
        <row r="3786">
          <cell r="D3786">
            <v>30000</v>
          </cell>
          <cell r="F3786" t="str">
            <v>canceled</v>
          </cell>
          <cell r="R3786" t="str">
            <v>web</v>
          </cell>
        </row>
        <row r="3787">
          <cell r="D3787">
            <v>30000</v>
          </cell>
          <cell r="F3787" t="str">
            <v>canceled</v>
          </cell>
          <cell r="R3787" t="str">
            <v>food trucks</v>
          </cell>
        </row>
        <row r="3788">
          <cell r="D3788">
            <v>30000</v>
          </cell>
          <cell r="F3788" t="str">
            <v>failed</v>
          </cell>
          <cell r="R3788" t="str">
            <v>food trucks</v>
          </cell>
        </row>
        <row r="3789">
          <cell r="D3789">
            <v>30000</v>
          </cell>
          <cell r="F3789" t="str">
            <v>failed</v>
          </cell>
          <cell r="R3789" t="str">
            <v>plays</v>
          </cell>
        </row>
        <row r="3790">
          <cell r="D3790">
            <v>30000</v>
          </cell>
          <cell r="F3790" t="str">
            <v>canceled</v>
          </cell>
          <cell r="R3790" t="str">
            <v>musical</v>
          </cell>
        </row>
        <row r="3791">
          <cell r="D3791">
            <v>30000</v>
          </cell>
          <cell r="F3791" t="str">
            <v>canceled</v>
          </cell>
          <cell r="R3791" t="str">
            <v>musical</v>
          </cell>
        </row>
        <row r="3792">
          <cell r="D3792">
            <v>30000</v>
          </cell>
          <cell r="F3792" t="str">
            <v>failed</v>
          </cell>
          <cell r="R3792" t="str">
            <v>plays</v>
          </cell>
        </row>
        <row r="3793">
          <cell r="D3793">
            <v>28000</v>
          </cell>
          <cell r="F3793" t="str">
            <v>failed</v>
          </cell>
          <cell r="R3793" t="str">
            <v>drama</v>
          </cell>
        </row>
        <row r="3794">
          <cell r="D3794">
            <v>27000</v>
          </cell>
          <cell r="F3794" t="str">
            <v>canceled</v>
          </cell>
          <cell r="R3794" t="str">
            <v>web</v>
          </cell>
        </row>
        <row r="3795">
          <cell r="D3795">
            <v>26000</v>
          </cell>
          <cell r="F3795" t="str">
            <v>failed</v>
          </cell>
          <cell r="R3795" t="str">
            <v>drama</v>
          </cell>
        </row>
        <row r="3796">
          <cell r="D3796">
            <v>25000</v>
          </cell>
          <cell r="F3796" t="str">
            <v>failed</v>
          </cell>
          <cell r="R3796" t="str">
            <v>drama</v>
          </cell>
        </row>
        <row r="3797">
          <cell r="D3797">
            <v>25000</v>
          </cell>
          <cell r="F3797" t="str">
            <v>failed</v>
          </cell>
          <cell r="R3797" t="str">
            <v>web</v>
          </cell>
        </row>
        <row r="3798">
          <cell r="D3798">
            <v>25000</v>
          </cell>
          <cell r="F3798" t="str">
            <v>canceled</v>
          </cell>
          <cell r="R3798" t="str">
            <v>web</v>
          </cell>
        </row>
        <row r="3799">
          <cell r="D3799">
            <v>25000</v>
          </cell>
          <cell r="F3799" t="str">
            <v>failed</v>
          </cell>
          <cell r="R3799" t="str">
            <v>video games</v>
          </cell>
        </row>
        <row r="3800">
          <cell r="D3800">
            <v>25000</v>
          </cell>
          <cell r="F3800" t="str">
            <v>failed</v>
          </cell>
          <cell r="R3800" t="str">
            <v>food trucks</v>
          </cell>
        </row>
        <row r="3801">
          <cell r="D3801">
            <v>25000</v>
          </cell>
          <cell r="F3801" t="str">
            <v>failed</v>
          </cell>
          <cell r="R3801" t="str">
            <v>food trucks</v>
          </cell>
        </row>
        <row r="3802">
          <cell r="D3802">
            <v>25000</v>
          </cell>
          <cell r="F3802" t="str">
            <v>canceled</v>
          </cell>
          <cell r="R3802" t="str">
            <v>world music</v>
          </cell>
        </row>
        <row r="3803">
          <cell r="D3803">
            <v>25000</v>
          </cell>
          <cell r="F3803" t="str">
            <v>canceled</v>
          </cell>
          <cell r="R3803" t="str">
            <v>translations</v>
          </cell>
        </row>
        <row r="3804">
          <cell r="D3804">
            <v>25000</v>
          </cell>
          <cell r="F3804" t="str">
            <v>canceled</v>
          </cell>
          <cell r="R3804" t="str">
            <v>web</v>
          </cell>
        </row>
        <row r="3805">
          <cell r="D3805">
            <v>25000</v>
          </cell>
          <cell r="F3805" t="str">
            <v>failed</v>
          </cell>
          <cell r="R3805" t="str">
            <v>spaces</v>
          </cell>
        </row>
        <row r="3806">
          <cell r="D3806">
            <v>25000</v>
          </cell>
          <cell r="F3806" t="str">
            <v>live</v>
          </cell>
          <cell r="R3806" t="str">
            <v>plays</v>
          </cell>
        </row>
        <row r="3807">
          <cell r="D3807">
            <v>25000</v>
          </cell>
          <cell r="F3807" t="str">
            <v>failed</v>
          </cell>
          <cell r="R3807" t="str">
            <v>musical</v>
          </cell>
        </row>
        <row r="3808">
          <cell r="D3808">
            <v>25000</v>
          </cell>
          <cell r="F3808" t="str">
            <v>failed</v>
          </cell>
          <cell r="R3808" t="str">
            <v>plays</v>
          </cell>
        </row>
        <row r="3809">
          <cell r="D3809">
            <v>22000</v>
          </cell>
          <cell r="F3809" t="str">
            <v>failed</v>
          </cell>
          <cell r="R3809" t="str">
            <v>restaurants</v>
          </cell>
        </row>
        <row r="3810">
          <cell r="D3810">
            <v>20000</v>
          </cell>
          <cell r="F3810" t="str">
            <v>canceled</v>
          </cell>
          <cell r="R3810" t="str">
            <v>science fiction</v>
          </cell>
        </row>
        <row r="3811">
          <cell r="D3811">
            <v>20000</v>
          </cell>
          <cell r="F3811" t="str">
            <v>failed</v>
          </cell>
          <cell r="R3811" t="str">
            <v>animation</v>
          </cell>
        </row>
        <row r="3812">
          <cell r="D3812">
            <v>20000</v>
          </cell>
          <cell r="F3812" t="str">
            <v>failed</v>
          </cell>
          <cell r="R3812" t="str">
            <v>animation</v>
          </cell>
        </row>
        <row r="3813">
          <cell r="D3813">
            <v>20000</v>
          </cell>
          <cell r="F3813" t="str">
            <v>canceled</v>
          </cell>
          <cell r="R3813" t="str">
            <v>web</v>
          </cell>
        </row>
        <row r="3814">
          <cell r="D3814">
            <v>20000</v>
          </cell>
          <cell r="F3814" t="str">
            <v>failed</v>
          </cell>
          <cell r="R3814" t="str">
            <v>jazz</v>
          </cell>
        </row>
        <row r="3815">
          <cell r="D3815">
            <v>20000</v>
          </cell>
          <cell r="F3815" t="str">
            <v>failed</v>
          </cell>
          <cell r="R3815" t="str">
            <v>nature</v>
          </cell>
        </row>
        <row r="3816">
          <cell r="D3816">
            <v>20000</v>
          </cell>
          <cell r="F3816" t="str">
            <v>failed</v>
          </cell>
          <cell r="R3816" t="str">
            <v>food trucks</v>
          </cell>
        </row>
        <row r="3817">
          <cell r="D3817">
            <v>20000</v>
          </cell>
          <cell r="F3817" t="str">
            <v>failed</v>
          </cell>
          <cell r="R3817" t="str">
            <v>restaurants</v>
          </cell>
        </row>
        <row r="3818">
          <cell r="D3818">
            <v>20000</v>
          </cell>
          <cell r="F3818" t="str">
            <v>canceled</v>
          </cell>
          <cell r="R3818" t="str">
            <v>food trucks</v>
          </cell>
        </row>
        <row r="3819">
          <cell r="D3819">
            <v>20000</v>
          </cell>
          <cell r="F3819" t="str">
            <v>failed</v>
          </cell>
          <cell r="R3819" t="str">
            <v>plays</v>
          </cell>
        </row>
        <row r="3820">
          <cell r="D3820">
            <v>20000</v>
          </cell>
          <cell r="F3820" t="str">
            <v>failed</v>
          </cell>
          <cell r="R3820" t="str">
            <v>plays</v>
          </cell>
        </row>
        <row r="3821">
          <cell r="D3821">
            <v>20000</v>
          </cell>
          <cell r="F3821" t="str">
            <v>failed</v>
          </cell>
          <cell r="R3821" t="str">
            <v>plays</v>
          </cell>
        </row>
        <row r="3822">
          <cell r="D3822">
            <v>20000</v>
          </cell>
          <cell r="F3822" t="str">
            <v>failed</v>
          </cell>
          <cell r="R3822" t="str">
            <v>plays</v>
          </cell>
        </row>
        <row r="3823">
          <cell r="D3823">
            <v>19980</v>
          </cell>
          <cell r="F3823" t="str">
            <v>failed</v>
          </cell>
          <cell r="R3823" t="str">
            <v>children's books</v>
          </cell>
        </row>
        <row r="3824">
          <cell r="D3824">
            <v>18000</v>
          </cell>
          <cell r="F3824" t="str">
            <v>failed</v>
          </cell>
          <cell r="R3824" t="str">
            <v>food trucks</v>
          </cell>
        </row>
        <row r="3825">
          <cell r="D3825">
            <v>17600</v>
          </cell>
          <cell r="F3825" t="str">
            <v>failed</v>
          </cell>
          <cell r="R3825" t="str">
            <v>plays</v>
          </cell>
        </row>
        <row r="3826">
          <cell r="D3826">
            <v>17500</v>
          </cell>
          <cell r="F3826" t="str">
            <v>failed</v>
          </cell>
          <cell r="R3826" t="str">
            <v>fiction</v>
          </cell>
        </row>
        <row r="3827">
          <cell r="D3827">
            <v>17000</v>
          </cell>
          <cell r="F3827" t="str">
            <v>failed</v>
          </cell>
          <cell r="R3827" t="str">
            <v>drama</v>
          </cell>
        </row>
        <row r="3828">
          <cell r="D3828">
            <v>15000</v>
          </cell>
          <cell r="F3828" t="str">
            <v>failed</v>
          </cell>
          <cell r="R3828" t="str">
            <v>jazz</v>
          </cell>
        </row>
        <row r="3829">
          <cell r="D3829">
            <v>15000</v>
          </cell>
          <cell r="F3829" t="str">
            <v>failed</v>
          </cell>
          <cell r="R3829" t="str">
            <v>places</v>
          </cell>
        </row>
        <row r="3830">
          <cell r="D3830">
            <v>15000</v>
          </cell>
          <cell r="F3830" t="str">
            <v>failed</v>
          </cell>
          <cell r="R3830" t="str">
            <v>photobooks</v>
          </cell>
        </row>
        <row r="3831">
          <cell r="D3831">
            <v>15000</v>
          </cell>
          <cell r="F3831" t="str">
            <v>failed</v>
          </cell>
          <cell r="R3831" t="str">
            <v>video games</v>
          </cell>
        </row>
        <row r="3832">
          <cell r="D3832">
            <v>15000</v>
          </cell>
          <cell r="F3832" t="str">
            <v>failed</v>
          </cell>
          <cell r="R3832" t="str">
            <v>food trucks</v>
          </cell>
        </row>
        <row r="3833">
          <cell r="D3833">
            <v>15000</v>
          </cell>
          <cell r="F3833" t="str">
            <v>failed</v>
          </cell>
          <cell r="R3833" t="str">
            <v>food trucks</v>
          </cell>
        </row>
        <row r="3834">
          <cell r="D3834">
            <v>15000</v>
          </cell>
          <cell r="F3834" t="str">
            <v>canceled</v>
          </cell>
          <cell r="R3834" t="str">
            <v>food trucks</v>
          </cell>
        </row>
        <row r="3835">
          <cell r="D3835">
            <v>15000</v>
          </cell>
          <cell r="F3835" t="str">
            <v>failed</v>
          </cell>
          <cell r="R3835" t="str">
            <v>food trucks</v>
          </cell>
        </row>
        <row r="3836">
          <cell r="D3836">
            <v>15000</v>
          </cell>
          <cell r="F3836" t="str">
            <v>canceled</v>
          </cell>
          <cell r="R3836" t="str">
            <v>spaces</v>
          </cell>
        </row>
        <row r="3837">
          <cell r="D3837">
            <v>15000</v>
          </cell>
          <cell r="F3837" t="str">
            <v>failed</v>
          </cell>
          <cell r="R3837" t="str">
            <v>musical</v>
          </cell>
        </row>
        <row r="3838">
          <cell r="D3838">
            <v>15000</v>
          </cell>
          <cell r="F3838" t="str">
            <v>canceled</v>
          </cell>
          <cell r="R3838" t="str">
            <v>musical</v>
          </cell>
        </row>
        <row r="3839">
          <cell r="D3839">
            <v>15000</v>
          </cell>
          <cell r="F3839" t="str">
            <v>canceled</v>
          </cell>
          <cell r="R3839" t="str">
            <v>musical</v>
          </cell>
        </row>
        <row r="3840">
          <cell r="D3840">
            <v>15000</v>
          </cell>
          <cell r="F3840" t="str">
            <v>canceled</v>
          </cell>
          <cell r="R3840" t="str">
            <v>musical</v>
          </cell>
        </row>
        <row r="3841">
          <cell r="D3841">
            <v>14000</v>
          </cell>
          <cell r="F3841" t="str">
            <v>failed</v>
          </cell>
          <cell r="R3841" t="str">
            <v>animation</v>
          </cell>
        </row>
        <row r="3842">
          <cell r="D3842">
            <v>14000</v>
          </cell>
          <cell r="F3842" t="str">
            <v>canceled</v>
          </cell>
          <cell r="R3842" t="str">
            <v>translations</v>
          </cell>
        </row>
        <row r="3843">
          <cell r="D3843">
            <v>13803</v>
          </cell>
          <cell r="F3843" t="str">
            <v>canceled</v>
          </cell>
          <cell r="R3843" t="str">
            <v>web</v>
          </cell>
        </row>
        <row r="3844">
          <cell r="D3844">
            <v>13000</v>
          </cell>
          <cell r="F3844" t="str">
            <v>failed</v>
          </cell>
          <cell r="R3844" t="str">
            <v>translations</v>
          </cell>
        </row>
        <row r="3845">
          <cell r="D3845">
            <v>13000</v>
          </cell>
          <cell r="F3845" t="str">
            <v>failed</v>
          </cell>
          <cell r="R3845" t="str">
            <v>translations</v>
          </cell>
        </row>
        <row r="3846">
          <cell r="D3846">
            <v>13000</v>
          </cell>
          <cell r="F3846" t="str">
            <v>canceled</v>
          </cell>
          <cell r="R3846" t="str">
            <v>web</v>
          </cell>
        </row>
        <row r="3847">
          <cell r="D3847">
            <v>12700</v>
          </cell>
          <cell r="F3847" t="str">
            <v>failed</v>
          </cell>
          <cell r="R3847" t="str">
            <v>drama</v>
          </cell>
        </row>
        <row r="3848">
          <cell r="D3848">
            <v>12000</v>
          </cell>
          <cell r="F3848" t="str">
            <v>failed</v>
          </cell>
          <cell r="R3848" t="str">
            <v>animation</v>
          </cell>
        </row>
        <row r="3849">
          <cell r="D3849">
            <v>12000</v>
          </cell>
          <cell r="F3849" t="str">
            <v>canceled</v>
          </cell>
          <cell r="R3849" t="str">
            <v>audio</v>
          </cell>
        </row>
        <row r="3850">
          <cell r="D3850">
            <v>11000</v>
          </cell>
          <cell r="F3850" t="str">
            <v>failed</v>
          </cell>
          <cell r="R3850" t="str">
            <v>musical</v>
          </cell>
        </row>
        <row r="3851">
          <cell r="D3851">
            <v>10115</v>
          </cell>
          <cell r="F3851" t="str">
            <v>canceled</v>
          </cell>
          <cell r="R3851" t="str">
            <v>wearables</v>
          </cell>
        </row>
        <row r="3852">
          <cell r="D3852">
            <v>10000</v>
          </cell>
          <cell r="F3852" t="str">
            <v>failed</v>
          </cell>
          <cell r="R3852" t="str">
            <v>drama</v>
          </cell>
        </row>
        <row r="3853">
          <cell r="D3853">
            <v>10000</v>
          </cell>
          <cell r="F3853" t="str">
            <v>failed</v>
          </cell>
          <cell r="R3853" t="str">
            <v>drama</v>
          </cell>
        </row>
        <row r="3854">
          <cell r="D3854">
            <v>10000</v>
          </cell>
          <cell r="F3854" t="str">
            <v>failed</v>
          </cell>
          <cell r="R3854" t="str">
            <v>animation</v>
          </cell>
        </row>
        <row r="3855">
          <cell r="D3855">
            <v>10000</v>
          </cell>
          <cell r="F3855" t="str">
            <v>failed</v>
          </cell>
          <cell r="R3855" t="str">
            <v>animation</v>
          </cell>
        </row>
        <row r="3856">
          <cell r="D3856">
            <v>10000</v>
          </cell>
          <cell r="F3856" t="str">
            <v>failed</v>
          </cell>
          <cell r="R3856" t="str">
            <v>animation</v>
          </cell>
        </row>
        <row r="3857">
          <cell r="D3857">
            <v>10000</v>
          </cell>
          <cell r="F3857" t="str">
            <v>failed</v>
          </cell>
          <cell r="R3857" t="str">
            <v>web</v>
          </cell>
        </row>
        <row r="3858">
          <cell r="D3858">
            <v>10000</v>
          </cell>
          <cell r="F3858" t="str">
            <v>canceled</v>
          </cell>
          <cell r="R3858" t="str">
            <v>web</v>
          </cell>
        </row>
        <row r="3859">
          <cell r="D3859">
            <v>10000</v>
          </cell>
          <cell r="F3859" t="str">
            <v>canceled</v>
          </cell>
          <cell r="R3859" t="str">
            <v>web</v>
          </cell>
        </row>
        <row r="3860">
          <cell r="D3860">
            <v>10000</v>
          </cell>
          <cell r="F3860" t="str">
            <v>canceled</v>
          </cell>
          <cell r="R3860" t="str">
            <v>audio</v>
          </cell>
        </row>
        <row r="3861">
          <cell r="D3861">
            <v>10000</v>
          </cell>
          <cell r="F3861" t="str">
            <v>canceled</v>
          </cell>
          <cell r="R3861" t="str">
            <v>audio</v>
          </cell>
        </row>
        <row r="3862">
          <cell r="D3862">
            <v>10000</v>
          </cell>
          <cell r="F3862" t="str">
            <v>failed</v>
          </cell>
          <cell r="R3862" t="str">
            <v>video games</v>
          </cell>
        </row>
        <row r="3863">
          <cell r="D3863">
            <v>10000</v>
          </cell>
          <cell r="F3863" t="str">
            <v>failed</v>
          </cell>
          <cell r="R3863" t="str">
            <v>food trucks</v>
          </cell>
        </row>
        <row r="3864">
          <cell r="D3864">
            <v>10000</v>
          </cell>
          <cell r="F3864" t="str">
            <v>failed</v>
          </cell>
          <cell r="R3864" t="str">
            <v>translations</v>
          </cell>
        </row>
        <row r="3865">
          <cell r="D3865">
            <v>10000</v>
          </cell>
          <cell r="F3865" t="str">
            <v>failed</v>
          </cell>
          <cell r="R3865" t="str">
            <v>fiction</v>
          </cell>
        </row>
        <row r="3866">
          <cell r="D3866">
            <v>10000</v>
          </cell>
          <cell r="F3866" t="str">
            <v>failed</v>
          </cell>
          <cell r="R3866" t="str">
            <v>faith</v>
          </cell>
        </row>
        <row r="3867">
          <cell r="D3867">
            <v>10000</v>
          </cell>
          <cell r="F3867" t="str">
            <v>failed</v>
          </cell>
          <cell r="R3867" t="str">
            <v>faith</v>
          </cell>
        </row>
        <row r="3868">
          <cell r="D3868">
            <v>10000</v>
          </cell>
          <cell r="F3868" t="str">
            <v>failed</v>
          </cell>
          <cell r="R3868" t="str">
            <v>mobile games</v>
          </cell>
        </row>
        <row r="3869">
          <cell r="D3869">
            <v>10000</v>
          </cell>
          <cell r="F3869" t="str">
            <v>canceled</v>
          </cell>
          <cell r="R3869" t="str">
            <v>web</v>
          </cell>
        </row>
        <row r="3870">
          <cell r="D3870">
            <v>10000</v>
          </cell>
          <cell r="F3870" t="str">
            <v>canceled</v>
          </cell>
          <cell r="R3870" t="str">
            <v>web</v>
          </cell>
        </row>
        <row r="3871">
          <cell r="D3871">
            <v>10000</v>
          </cell>
          <cell r="F3871" t="str">
            <v>failed</v>
          </cell>
          <cell r="R3871" t="str">
            <v>food trucks</v>
          </cell>
        </row>
        <row r="3872">
          <cell r="D3872">
            <v>10000</v>
          </cell>
          <cell r="F3872" t="str">
            <v>failed</v>
          </cell>
          <cell r="R3872" t="str">
            <v>food trucks</v>
          </cell>
        </row>
        <row r="3873">
          <cell r="D3873">
            <v>10000</v>
          </cell>
          <cell r="F3873" t="str">
            <v>failed</v>
          </cell>
          <cell r="R3873" t="str">
            <v>restaurants</v>
          </cell>
        </row>
        <row r="3874">
          <cell r="D3874">
            <v>10000</v>
          </cell>
          <cell r="F3874" t="str">
            <v>canceled</v>
          </cell>
          <cell r="R3874" t="str">
            <v>food trucks</v>
          </cell>
        </row>
        <row r="3875">
          <cell r="D3875">
            <v>10000</v>
          </cell>
          <cell r="F3875" t="str">
            <v>canceled</v>
          </cell>
          <cell r="R3875" t="str">
            <v>food trucks</v>
          </cell>
        </row>
        <row r="3876">
          <cell r="D3876">
            <v>10000</v>
          </cell>
          <cell r="F3876" t="str">
            <v>failed</v>
          </cell>
          <cell r="R3876" t="str">
            <v>food trucks</v>
          </cell>
        </row>
        <row r="3877">
          <cell r="D3877">
            <v>10000</v>
          </cell>
          <cell r="F3877" t="str">
            <v>failed</v>
          </cell>
          <cell r="R3877" t="str">
            <v>food trucks</v>
          </cell>
        </row>
        <row r="3878">
          <cell r="D3878">
            <v>10000</v>
          </cell>
          <cell r="F3878" t="str">
            <v>failed</v>
          </cell>
          <cell r="R3878" t="str">
            <v>children's books</v>
          </cell>
        </row>
        <row r="3879">
          <cell r="D3879">
            <v>10000</v>
          </cell>
          <cell r="F3879" t="str">
            <v>failed</v>
          </cell>
          <cell r="R3879" t="str">
            <v>plays</v>
          </cell>
        </row>
        <row r="3880">
          <cell r="D3880">
            <v>10000</v>
          </cell>
          <cell r="F3880" t="str">
            <v>canceled</v>
          </cell>
          <cell r="R3880" t="str">
            <v>spaces</v>
          </cell>
        </row>
        <row r="3881">
          <cell r="D3881">
            <v>10000</v>
          </cell>
          <cell r="F3881" t="str">
            <v>canceled</v>
          </cell>
          <cell r="R3881" t="str">
            <v>musical</v>
          </cell>
        </row>
        <row r="3882">
          <cell r="D3882">
            <v>10000</v>
          </cell>
          <cell r="F3882" t="str">
            <v>canceled</v>
          </cell>
          <cell r="R3882" t="str">
            <v>musical</v>
          </cell>
        </row>
        <row r="3883">
          <cell r="D3883">
            <v>10000</v>
          </cell>
          <cell r="F3883" t="str">
            <v>failed</v>
          </cell>
          <cell r="R3883" t="str">
            <v>plays</v>
          </cell>
        </row>
        <row r="3884">
          <cell r="D3884">
            <v>10000</v>
          </cell>
          <cell r="F3884" t="str">
            <v>failed</v>
          </cell>
          <cell r="R3884" t="str">
            <v>plays</v>
          </cell>
        </row>
        <row r="3885">
          <cell r="D3885">
            <v>10000</v>
          </cell>
          <cell r="F3885" t="str">
            <v>failed</v>
          </cell>
          <cell r="R3885" t="str">
            <v>plays</v>
          </cell>
        </row>
        <row r="3886">
          <cell r="D3886">
            <v>9600</v>
          </cell>
          <cell r="F3886" t="str">
            <v>failed</v>
          </cell>
          <cell r="R3886" t="str">
            <v>plays</v>
          </cell>
        </row>
        <row r="3887">
          <cell r="D3887">
            <v>9500</v>
          </cell>
          <cell r="F3887" t="str">
            <v>failed</v>
          </cell>
          <cell r="R3887" t="str">
            <v>plays</v>
          </cell>
        </row>
        <row r="3888">
          <cell r="D3888">
            <v>9300</v>
          </cell>
          <cell r="F3888" t="str">
            <v>failed</v>
          </cell>
          <cell r="R3888" t="str">
            <v>food trucks</v>
          </cell>
        </row>
        <row r="3889">
          <cell r="D3889">
            <v>9000</v>
          </cell>
          <cell r="F3889" t="str">
            <v>failed</v>
          </cell>
          <cell r="R3889" t="str">
            <v>web</v>
          </cell>
        </row>
        <row r="3890">
          <cell r="D3890">
            <v>9000</v>
          </cell>
          <cell r="F3890" t="str">
            <v>failed</v>
          </cell>
          <cell r="R3890" t="str">
            <v>food trucks</v>
          </cell>
        </row>
        <row r="3891">
          <cell r="D3891">
            <v>9000</v>
          </cell>
          <cell r="F3891" t="str">
            <v>failed</v>
          </cell>
          <cell r="R3891" t="str">
            <v>spaces</v>
          </cell>
        </row>
        <row r="3892">
          <cell r="D3892">
            <v>9000</v>
          </cell>
          <cell r="F3892" t="str">
            <v>failed</v>
          </cell>
          <cell r="R3892" t="str">
            <v>plays</v>
          </cell>
        </row>
        <row r="3893">
          <cell r="D3893">
            <v>8888</v>
          </cell>
          <cell r="F3893" t="str">
            <v>failed</v>
          </cell>
          <cell r="R3893" t="str">
            <v>translations</v>
          </cell>
        </row>
        <row r="3894">
          <cell r="D3894">
            <v>8880</v>
          </cell>
          <cell r="F3894" t="str">
            <v>failed</v>
          </cell>
          <cell r="R3894" t="str">
            <v>plays</v>
          </cell>
        </row>
        <row r="3895">
          <cell r="D3895">
            <v>8750</v>
          </cell>
          <cell r="F3895" t="str">
            <v>failed</v>
          </cell>
          <cell r="R3895" t="str">
            <v>photobooks</v>
          </cell>
        </row>
        <row r="3896">
          <cell r="D3896">
            <v>8000</v>
          </cell>
          <cell r="F3896" t="str">
            <v>failed</v>
          </cell>
          <cell r="R3896" t="str">
            <v>drama</v>
          </cell>
        </row>
        <row r="3897">
          <cell r="D3897">
            <v>8000</v>
          </cell>
          <cell r="F3897" t="str">
            <v>failed</v>
          </cell>
          <cell r="R3897" t="str">
            <v>mobile games</v>
          </cell>
        </row>
        <row r="3898">
          <cell r="D3898">
            <v>8000</v>
          </cell>
          <cell r="F3898" t="str">
            <v>failed</v>
          </cell>
          <cell r="R3898" t="str">
            <v>food trucks</v>
          </cell>
        </row>
        <row r="3899">
          <cell r="D3899">
            <v>8000</v>
          </cell>
          <cell r="F3899" t="str">
            <v>failed</v>
          </cell>
          <cell r="R3899" t="str">
            <v>food trucks</v>
          </cell>
        </row>
        <row r="3900">
          <cell r="D3900">
            <v>8000</v>
          </cell>
          <cell r="F3900" t="str">
            <v>canceled</v>
          </cell>
          <cell r="R3900" t="str">
            <v>food trucks</v>
          </cell>
        </row>
        <row r="3901">
          <cell r="D3901">
            <v>8000</v>
          </cell>
          <cell r="F3901" t="str">
            <v>failed</v>
          </cell>
          <cell r="R3901" t="str">
            <v>children's books</v>
          </cell>
        </row>
        <row r="3902">
          <cell r="D3902">
            <v>8000</v>
          </cell>
          <cell r="F3902" t="str">
            <v>failed</v>
          </cell>
          <cell r="R3902" t="str">
            <v>plays</v>
          </cell>
        </row>
        <row r="3903">
          <cell r="D3903">
            <v>8000</v>
          </cell>
          <cell r="F3903" t="str">
            <v>failed</v>
          </cell>
          <cell r="R3903" t="str">
            <v>musical</v>
          </cell>
        </row>
        <row r="3904">
          <cell r="D3904">
            <v>8000</v>
          </cell>
          <cell r="F3904" t="str">
            <v>failed</v>
          </cell>
          <cell r="R3904" t="str">
            <v>plays</v>
          </cell>
        </row>
        <row r="3905">
          <cell r="D3905">
            <v>7500</v>
          </cell>
          <cell r="F3905" t="str">
            <v>failed</v>
          </cell>
          <cell r="R3905" t="str">
            <v>animation</v>
          </cell>
        </row>
        <row r="3906">
          <cell r="D3906">
            <v>7500</v>
          </cell>
          <cell r="F3906" t="str">
            <v>failed</v>
          </cell>
          <cell r="R3906" t="str">
            <v>web</v>
          </cell>
        </row>
        <row r="3907">
          <cell r="D3907">
            <v>7500</v>
          </cell>
          <cell r="F3907" t="str">
            <v>failed</v>
          </cell>
          <cell r="R3907" t="str">
            <v>web</v>
          </cell>
        </row>
        <row r="3908">
          <cell r="D3908">
            <v>7175</v>
          </cell>
          <cell r="F3908" t="str">
            <v>failed</v>
          </cell>
          <cell r="R3908" t="str">
            <v>animation</v>
          </cell>
        </row>
        <row r="3909">
          <cell r="D3909">
            <v>7000</v>
          </cell>
          <cell r="F3909" t="str">
            <v>canceled</v>
          </cell>
          <cell r="R3909" t="str">
            <v>science fiction</v>
          </cell>
        </row>
        <row r="3910">
          <cell r="D3910">
            <v>7000</v>
          </cell>
          <cell r="F3910" t="str">
            <v>failed</v>
          </cell>
          <cell r="R3910" t="str">
            <v>animation</v>
          </cell>
        </row>
        <row r="3911">
          <cell r="D3911">
            <v>7000</v>
          </cell>
          <cell r="F3911" t="str">
            <v>failed</v>
          </cell>
          <cell r="R3911" t="str">
            <v>animation</v>
          </cell>
        </row>
        <row r="3912">
          <cell r="D3912">
            <v>7000</v>
          </cell>
          <cell r="F3912" t="str">
            <v>failed</v>
          </cell>
          <cell r="R3912" t="str">
            <v>jazz</v>
          </cell>
        </row>
        <row r="3913">
          <cell r="D3913">
            <v>7000</v>
          </cell>
          <cell r="F3913" t="str">
            <v>failed</v>
          </cell>
          <cell r="R3913" t="str">
            <v>faith</v>
          </cell>
        </row>
        <row r="3914">
          <cell r="D3914">
            <v>7000</v>
          </cell>
          <cell r="F3914" t="str">
            <v>failed</v>
          </cell>
          <cell r="R3914" t="str">
            <v>restaurants</v>
          </cell>
        </row>
        <row r="3915">
          <cell r="D3915">
            <v>7000</v>
          </cell>
          <cell r="F3915" t="str">
            <v>failed</v>
          </cell>
          <cell r="R3915" t="str">
            <v>plays</v>
          </cell>
        </row>
        <row r="3916">
          <cell r="D3916">
            <v>6750</v>
          </cell>
          <cell r="F3916" t="str">
            <v>failed</v>
          </cell>
          <cell r="R3916" t="str">
            <v>food trucks</v>
          </cell>
        </row>
        <row r="3917">
          <cell r="D3917">
            <v>6500</v>
          </cell>
          <cell r="F3917" t="str">
            <v>failed</v>
          </cell>
          <cell r="R3917" t="str">
            <v>animation</v>
          </cell>
        </row>
        <row r="3918">
          <cell r="D3918">
            <v>6500</v>
          </cell>
          <cell r="F3918" t="str">
            <v>failed</v>
          </cell>
          <cell r="R3918" t="str">
            <v>jazz</v>
          </cell>
        </row>
        <row r="3919">
          <cell r="D3919">
            <v>6500</v>
          </cell>
          <cell r="F3919" t="str">
            <v>failed</v>
          </cell>
          <cell r="R3919" t="str">
            <v>food trucks</v>
          </cell>
        </row>
        <row r="3920">
          <cell r="D3920">
            <v>6500</v>
          </cell>
          <cell r="F3920" t="str">
            <v>failed</v>
          </cell>
          <cell r="R3920" t="str">
            <v>people</v>
          </cell>
        </row>
        <row r="3921">
          <cell r="D3921">
            <v>6000</v>
          </cell>
          <cell r="F3921" t="str">
            <v>failed</v>
          </cell>
          <cell r="R3921" t="str">
            <v>drama</v>
          </cell>
        </row>
        <row r="3922">
          <cell r="D3922">
            <v>6000</v>
          </cell>
          <cell r="F3922" t="str">
            <v>failed</v>
          </cell>
          <cell r="R3922" t="str">
            <v>drama</v>
          </cell>
        </row>
        <row r="3923">
          <cell r="D3923">
            <v>6000</v>
          </cell>
          <cell r="F3923" t="str">
            <v>failed</v>
          </cell>
          <cell r="R3923" t="str">
            <v>animation</v>
          </cell>
        </row>
        <row r="3924">
          <cell r="D3924">
            <v>6000</v>
          </cell>
          <cell r="F3924" t="str">
            <v>failed</v>
          </cell>
          <cell r="R3924" t="str">
            <v>food trucks</v>
          </cell>
        </row>
        <row r="3925">
          <cell r="D3925">
            <v>6000</v>
          </cell>
          <cell r="F3925" t="str">
            <v>canceled</v>
          </cell>
          <cell r="R3925" t="str">
            <v>translations</v>
          </cell>
        </row>
        <row r="3926">
          <cell r="D3926">
            <v>6000</v>
          </cell>
          <cell r="F3926" t="str">
            <v>failed</v>
          </cell>
          <cell r="R3926" t="str">
            <v>nature</v>
          </cell>
        </row>
        <row r="3927">
          <cell r="D3927">
            <v>6000</v>
          </cell>
          <cell r="F3927" t="str">
            <v>live</v>
          </cell>
          <cell r="R3927" t="str">
            <v>faith</v>
          </cell>
        </row>
        <row r="3928">
          <cell r="D3928">
            <v>6000</v>
          </cell>
          <cell r="F3928" t="str">
            <v>canceled</v>
          </cell>
          <cell r="R3928" t="str">
            <v>food trucks</v>
          </cell>
        </row>
        <row r="3929">
          <cell r="D3929">
            <v>6000</v>
          </cell>
          <cell r="F3929" t="str">
            <v>failed</v>
          </cell>
          <cell r="R3929" t="str">
            <v>plays</v>
          </cell>
        </row>
        <row r="3930">
          <cell r="D3930">
            <v>5999</v>
          </cell>
          <cell r="F3930" t="str">
            <v>failed</v>
          </cell>
          <cell r="R3930" t="str">
            <v>children's books</v>
          </cell>
        </row>
        <row r="3931">
          <cell r="D3931">
            <v>5500</v>
          </cell>
          <cell r="F3931" t="str">
            <v>canceled</v>
          </cell>
          <cell r="R3931" t="str">
            <v>science fiction</v>
          </cell>
        </row>
        <row r="3932">
          <cell r="D3932">
            <v>5500</v>
          </cell>
          <cell r="F3932" t="str">
            <v>failed</v>
          </cell>
          <cell r="R3932" t="str">
            <v>jazz</v>
          </cell>
        </row>
        <row r="3933">
          <cell r="D3933">
            <v>5500</v>
          </cell>
          <cell r="F3933" t="str">
            <v>failed</v>
          </cell>
          <cell r="R3933" t="str">
            <v>faith</v>
          </cell>
        </row>
        <row r="3934">
          <cell r="D3934">
            <v>5500</v>
          </cell>
          <cell r="F3934" t="str">
            <v>canceled</v>
          </cell>
          <cell r="R3934" t="str">
            <v>web</v>
          </cell>
        </row>
        <row r="3935">
          <cell r="D3935">
            <v>5500</v>
          </cell>
          <cell r="F3935" t="str">
            <v>failed</v>
          </cell>
          <cell r="R3935" t="str">
            <v>plays</v>
          </cell>
        </row>
        <row r="3936">
          <cell r="D3936">
            <v>5500</v>
          </cell>
          <cell r="F3936" t="str">
            <v>canceled</v>
          </cell>
          <cell r="R3936" t="str">
            <v>musical</v>
          </cell>
        </row>
        <row r="3937">
          <cell r="D3937">
            <v>5500</v>
          </cell>
          <cell r="F3937" t="str">
            <v>failed</v>
          </cell>
          <cell r="R3937" t="str">
            <v>plays</v>
          </cell>
        </row>
        <row r="3938">
          <cell r="D3938">
            <v>5200</v>
          </cell>
          <cell r="F3938" t="str">
            <v>failed</v>
          </cell>
          <cell r="R3938" t="str">
            <v>food trucks</v>
          </cell>
        </row>
        <row r="3939">
          <cell r="D3939">
            <v>5000</v>
          </cell>
          <cell r="F3939" t="str">
            <v>canceled</v>
          </cell>
          <cell r="R3939" t="str">
            <v>science fiction</v>
          </cell>
        </row>
        <row r="3940">
          <cell r="D3940">
            <v>5000</v>
          </cell>
          <cell r="F3940" t="str">
            <v>canceled</v>
          </cell>
          <cell r="R3940" t="str">
            <v>science fiction</v>
          </cell>
        </row>
        <row r="3941">
          <cell r="D3941">
            <v>5000</v>
          </cell>
          <cell r="F3941" t="str">
            <v>failed</v>
          </cell>
          <cell r="R3941" t="str">
            <v>drama</v>
          </cell>
        </row>
        <row r="3942">
          <cell r="D3942">
            <v>5000</v>
          </cell>
          <cell r="F3942" t="str">
            <v>failed</v>
          </cell>
          <cell r="R3942" t="str">
            <v>drama</v>
          </cell>
        </row>
        <row r="3943">
          <cell r="D3943">
            <v>5000</v>
          </cell>
          <cell r="F3943" t="str">
            <v>failed</v>
          </cell>
          <cell r="R3943" t="str">
            <v>animation</v>
          </cell>
        </row>
        <row r="3944">
          <cell r="D3944">
            <v>5000</v>
          </cell>
          <cell r="F3944" t="str">
            <v>failed</v>
          </cell>
          <cell r="R3944" t="str">
            <v>animation</v>
          </cell>
        </row>
        <row r="3945">
          <cell r="D3945">
            <v>5000</v>
          </cell>
          <cell r="F3945" t="str">
            <v>canceled</v>
          </cell>
          <cell r="R3945" t="str">
            <v>web</v>
          </cell>
        </row>
        <row r="3946">
          <cell r="D3946">
            <v>5000</v>
          </cell>
          <cell r="F3946" t="str">
            <v>canceled</v>
          </cell>
          <cell r="R3946" t="str">
            <v>web</v>
          </cell>
        </row>
        <row r="3947">
          <cell r="D3947">
            <v>5000</v>
          </cell>
          <cell r="F3947" t="str">
            <v>canceled</v>
          </cell>
          <cell r="R3947" t="str">
            <v>web</v>
          </cell>
        </row>
        <row r="3948">
          <cell r="D3948">
            <v>5000</v>
          </cell>
          <cell r="F3948" t="str">
            <v>failed</v>
          </cell>
          <cell r="R3948" t="str">
            <v>fiction</v>
          </cell>
        </row>
        <row r="3949">
          <cell r="D3949">
            <v>5000</v>
          </cell>
          <cell r="F3949" t="str">
            <v>failed</v>
          </cell>
          <cell r="R3949" t="str">
            <v>jazz</v>
          </cell>
        </row>
        <row r="3950">
          <cell r="D3950">
            <v>5000</v>
          </cell>
          <cell r="F3950" t="str">
            <v>failed</v>
          </cell>
          <cell r="R3950" t="str">
            <v>wearables</v>
          </cell>
        </row>
        <row r="3951">
          <cell r="D3951">
            <v>5000</v>
          </cell>
          <cell r="F3951" t="str">
            <v>failed</v>
          </cell>
          <cell r="R3951" t="str">
            <v>mobile games</v>
          </cell>
        </row>
        <row r="3952">
          <cell r="D3952">
            <v>5000</v>
          </cell>
          <cell r="F3952" t="str">
            <v>canceled</v>
          </cell>
          <cell r="R3952" t="str">
            <v>world music</v>
          </cell>
        </row>
        <row r="3953">
          <cell r="D3953">
            <v>5000</v>
          </cell>
          <cell r="F3953" t="str">
            <v>canceled</v>
          </cell>
          <cell r="R3953" t="str">
            <v>translations</v>
          </cell>
        </row>
        <row r="3954">
          <cell r="D3954">
            <v>5000</v>
          </cell>
          <cell r="F3954" t="str">
            <v>failed</v>
          </cell>
          <cell r="R3954" t="str">
            <v>fiction</v>
          </cell>
        </row>
        <row r="3955">
          <cell r="D3955">
            <v>5000</v>
          </cell>
          <cell r="F3955" t="str">
            <v>failed</v>
          </cell>
          <cell r="R3955" t="str">
            <v>faith</v>
          </cell>
        </row>
        <row r="3956">
          <cell r="D3956">
            <v>5000</v>
          </cell>
          <cell r="F3956" t="str">
            <v>failed</v>
          </cell>
          <cell r="R3956" t="str">
            <v>faith</v>
          </cell>
        </row>
        <row r="3957">
          <cell r="D3957">
            <v>5000</v>
          </cell>
          <cell r="F3957" t="str">
            <v>canceled</v>
          </cell>
          <cell r="R3957" t="str">
            <v>web</v>
          </cell>
        </row>
        <row r="3958">
          <cell r="D3958">
            <v>5000</v>
          </cell>
          <cell r="F3958" t="str">
            <v>failed</v>
          </cell>
          <cell r="R3958" t="str">
            <v>restaurants</v>
          </cell>
        </row>
        <row r="3959">
          <cell r="D3959">
            <v>5000</v>
          </cell>
          <cell r="F3959" t="str">
            <v>failed</v>
          </cell>
          <cell r="R3959" t="str">
            <v>children's books</v>
          </cell>
        </row>
        <row r="3960">
          <cell r="D3960">
            <v>5000</v>
          </cell>
          <cell r="F3960" t="str">
            <v>failed</v>
          </cell>
          <cell r="R3960" t="str">
            <v>musical</v>
          </cell>
        </row>
        <row r="3961">
          <cell r="D3961">
            <v>5000</v>
          </cell>
          <cell r="F3961" t="str">
            <v>failed</v>
          </cell>
          <cell r="R3961" t="str">
            <v>plays</v>
          </cell>
        </row>
        <row r="3962">
          <cell r="D3962">
            <v>5000</v>
          </cell>
          <cell r="F3962" t="str">
            <v>failed</v>
          </cell>
          <cell r="R3962" t="str">
            <v>plays</v>
          </cell>
        </row>
        <row r="3963">
          <cell r="D3963">
            <v>4950</v>
          </cell>
          <cell r="F3963" t="str">
            <v>failed</v>
          </cell>
          <cell r="R3963" t="str">
            <v>translations</v>
          </cell>
        </row>
        <row r="3964">
          <cell r="D3964">
            <v>4500</v>
          </cell>
          <cell r="F3964" t="str">
            <v>failed</v>
          </cell>
          <cell r="R3964" t="str">
            <v>plays</v>
          </cell>
        </row>
        <row r="3965">
          <cell r="D3965">
            <v>4336</v>
          </cell>
          <cell r="F3965" t="str">
            <v>canceled</v>
          </cell>
          <cell r="R3965" t="str">
            <v>audio</v>
          </cell>
        </row>
        <row r="3966">
          <cell r="D3966">
            <v>4200</v>
          </cell>
          <cell r="F3966" t="str">
            <v>canceled</v>
          </cell>
          <cell r="R3966" t="str">
            <v>web</v>
          </cell>
        </row>
        <row r="3967">
          <cell r="D3967">
            <v>4000</v>
          </cell>
          <cell r="F3967" t="str">
            <v>canceled</v>
          </cell>
          <cell r="R3967" t="str">
            <v>science fiction</v>
          </cell>
        </row>
        <row r="3968">
          <cell r="D3968">
            <v>4000</v>
          </cell>
          <cell r="F3968" t="str">
            <v>failed</v>
          </cell>
          <cell r="R3968" t="str">
            <v>fiction</v>
          </cell>
        </row>
        <row r="3969">
          <cell r="D3969">
            <v>4000</v>
          </cell>
          <cell r="F3969" t="str">
            <v>canceled</v>
          </cell>
          <cell r="R3969" t="str">
            <v>audio</v>
          </cell>
        </row>
        <row r="3970">
          <cell r="D3970">
            <v>4000</v>
          </cell>
          <cell r="F3970" t="str">
            <v>failed</v>
          </cell>
          <cell r="R3970" t="str">
            <v>mobile games</v>
          </cell>
        </row>
        <row r="3971">
          <cell r="D3971">
            <v>4000</v>
          </cell>
          <cell r="F3971" t="str">
            <v>failed</v>
          </cell>
          <cell r="R3971" t="str">
            <v>translations</v>
          </cell>
        </row>
        <row r="3972">
          <cell r="D3972">
            <v>4000</v>
          </cell>
          <cell r="F3972" t="str">
            <v>canceled</v>
          </cell>
          <cell r="R3972" t="str">
            <v>art books</v>
          </cell>
        </row>
        <row r="3973">
          <cell r="D3973">
            <v>4000</v>
          </cell>
          <cell r="F3973" t="str">
            <v>failed</v>
          </cell>
          <cell r="R3973" t="str">
            <v>faith</v>
          </cell>
        </row>
        <row r="3974">
          <cell r="D3974">
            <v>4000</v>
          </cell>
          <cell r="F3974" t="str">
            <v>canceled</v>
          </cell>
          <cell r="R3974" t="str">
            <v>web</v>
          </cell>
        </row>
        <row r="3975">
          <cell r="D3975">
            <v>4000</v>
          </cell>
          <cell r="F3975" t="str">
            <v>failed</v>
          </cell>
          <cell r="R3975" t="str">
            <v>children's books</v>
          </cell>
        </row>
        <row r="3976">
          <cell r="D3976">
            <v>4000</v>
          </cell>
          <cell r="F3976" t="str">
            <v>failed</v>
          </cell>
          <cell r="R3976" t="str">
            <v>musical</v>
          </cell>
        </row>
        <row r="3977">
          <cell r="D3977">
            <v>4000</v>
          </cell>
          <cell r="F3977" t="str">
            <v>failed</v>
          </cell>
          <cell r="R3977" t="str">
            <v>plays</v>
          </cell>
        </row>
        <row r="3978">
          <cell r="D3978">
            <v>3500</v>
          </cell>
          <cell r="F3978" t="str">
            <v>failed</v>
          </cell>
          <cell r="R3978" t="str">
            <v>fiction</v>
          </cell>
        </row>
        <row r="3979">
          <cell r="D3979">
            <v>3500</v>
          </cell>
          <cell r="F3979" t="str">
            <v>canceled</v>
          </cell>
          <cell r="R3979" t="str">
            <v>audio</v>
          </cell>
        </row>
        <row r="3980">
          <cell r="D3980">
            <v>3500</v>
          </cell>
          <cell r="F3980" t="str">
            <v>failed</v>
          </cell>
          <cell r="R3980" t="str">
            <v>nature</v>
          </cell>
        </row>
        <row r="3981">
          <cell r="D3981">
            <v>3300</v>
          </cell>
          <cell r="F3981" t="str">
            <v>failed</v>
          </cell>
          <cell r="R3981" t="str">
            <v>jazz</v>
          </cell>
        </row>
        <row r="3982">
          <cell r="D3982">
            <v>3274</v>
          </cell>
          <cell r="F3982" t="str">
            <v>failed</v>
          </cell>
          <cell r="R3982" t="str">
            <v>children's books</v>
          </cell>
        </row>
        <row r="3983">
          <cell r="D3983">
            <v>3200</v>
          </cell>
          <cell r="F3983" t="str">
            <v>failed</v>
          </cell>
          <cell r="R3983" t="str">
            <v>video games</v>
          </cell>
        </row>
        <row r="3984">
          <cell r="D3984">
            <v>3200</v>
          </cell>
          <cell r="F3984" t="str">
            <v>failed</v>
          </cell>
          <cell r="R3984" t="str">
            <v>people</v>
          </cell>
        </row>
        <row r="3985">
          <cell r="D3985">
            <v>3000</v>
          </cell>
          <cell r="F3985" t="str">
            <v>canceled</v>
          </cell>
          <cell r="R3985" t="str">
            <v>science fiction</v>
          </cell>
        </row>
        <row r="3986">
          <cell r="D3986">
            <v>3000</v>
          </cell>
          <cell r="F3986" t="str">
            <v>failed</v>
          </cell>
          <cell r="R3986" t="str">
            <v>drama</v>
          </cell>
        </row>
        <row r="3987">
          <cell r="D3987">
            <v>3000</v>
          </cell>
          <cell r="F3987" t="str">
            <v>failed</v>
          </cell>
          <cell r="R3987" t="str">
            <v>animation</v>
          </cell>
        </row>
        <row r="3988">
          <cell r="D3988">
            <v>3000</v>
          </cell>
          <cell r="F3988" t="str">
            <v>failed</v>
          </cell>
          <cell r="R3988" t="str">
            <v>indie rock</v>
          </cell>
        </row>
        <row r="3989">
          <cell r="D3989">
            <v>3000</v>
          </cell>
          <cell r="F3989" t="str">
            <v>canceled</v>
          </cell>
          <cell r="R3989" t="str">
            <v>audio</v>
          </cell>
        </row>
        <row r="3990">
          <cell r="D3990">
            <v>3000</v>
          </cell>
          <cell r="F3990" t="str">
            <v>failed</v>
          </cell>
          <cell r="R3990" t="str">
            <v>mobile games</v>
          </cell>
        </row>
        <row r="3991">
          <cell r="D3991">
            <v>3000</v>
          </cell>
          <cell r="F3991" t="str">
            <v>failed</v>
          </cell>
          <cell r="R3991" t="str">
            <v>faith</v>
          </cell>
        </row>
        <row r="3992">
          <cell r="D3992">
            <v>3000</v>
          </cell>
          <cell r="F3992" t="str">
            <v>failed</v>
          </cell>
          <cell r="R3992" t="str">
            <v>faith</v>
          </cell>
        </row>
        <row r="3993">
          <cell r="D3993">
            <v>3000</v>
          </cell>
          <cell r="F3993" t="str">
            <v>failed</v>
          </cell>
          <cell r="R3993" t="str">
            <v>photobooks</v>
          </cell>
        </row>
        <row r="3994">
          <cell r="D3994">
            <v>3000</v>
          </cell>
          <cell r="F3994" t="str">
            <v>canceled</v>
          </cell>
          <cell r="R3994" t="str">
            <v>web</v>
          </cell>
        </row>
        <row r="3995">
          <cell r="D3995">
            <v>3000</v>
          </cell>
          <cell r="F3995" t="str">
            <v>failed</v>
          </cell>
          <cell r="R3995" t="str">
            <v>food trucks</v>
          </cell>
        </row>
        <row r="3996">
          <cell r="D3996">
            <v>3000</v>
          </cell>
          <cell r="F3996" t="str">
            <v>failed</v>
          </cell>
          <cell r="R3996" t="str">
            <v>food trucks</v>
          </cell>
        </row>
        <row r="3997">
          <cell r="D3997">
            <v>3000</v>
          </cell>
          <cell r="F3997" t="str">
            <v>failed</v>
          </cell>
          <cell r="R3997" t="str">
            <v>plays</v>
          </cell>
        </row>
        <row r="3998">
          <cell r="D3998">
            <v>3000</v>
          </cell>
          <cell r="F3998" t="str">
            <v>failed</v>
          </cell>
          <cell r="R3998" t="str">
            <v>spaces</v>
          </cell>
        </row>
        <row r="3999">
          <cell r="D3999">
            <v>3000</v>
          </cell>
          <cell r="F3999" t="str">
            <v>failed</v>
          </cell>
          <cell r="R3999" t="str">
            <v>musical</v>
          </cell>
        </row>
        <row r="4000">
          <cell r="D4000">
            <v>3000</v>
          </cell>
          <cell r="F4000" t="str">
            <v>failed</v>
          </cell>
          <cell r="R4000" t="str">
            <v>musical</v>
          </cell>
        </row>
        <row r="4001">
          <cell r="D4001">
            <v>3000</v>
          </cell>
          <cell r="F4001" t="str">
            <v>failed</v>
          </cell>
          <cell r="R4001" t="str">
            <v>plays</v>
          </cell>
        </row>
        <row r="4002">
          <cell r="D4002">
            <v>3000</v>
          </cell>
          <cell r="F4002" t="str">
            <v>failed</v>
          </cell>
          <cell r="R4002" t="str">
            <v>plays</v>
          </cell>
        </row>
        <row r="4003">
          <cell r="D4003">
            <v>3000</v>
          </cell>
          <cell r="F4003" t="str">
            <v>failed</v>
          </cell>
          <cell r="R4003" t="str">
            <v>plays</v>
          </cell>
        </row>
        <row r="4004">
          <cell r="D4004">
            <v>3000</v>
          </cell>
          <cell r="F4004" t="str">
            <v>failed</v>
          </cell>
          <cell r="R4004" t="str">
            <v>plays</v>
          </cell>
        </row>
        <row r="4005">
          <cell r="D4005">
            <v>2900</v>
          </cell>
          <cell r="F4005" t="str">
            <v>failed</v>
          </cell>
          <cell r="R4005" t="str">
            <v>jazz</v>
          </cell>
        </row>
        <row r="4006">
          <cell r="D4006">
            <v>2888</v>
          </cell>
          <cell r="F4006" t="str">
            <v>failed</v>
          </cell>
          <cell r="R4006" t="str">
            <v>plays</v>
          </cell>
        </row>
        <row r="4007">
          <cell r="D4007">
            <v>2500</v>
          </cell>
          <cell r="F4007" t="str">
            <v>failed</v>
          </cell>
          <cell r="R4007" t="str">
            <v>web</v>
          </cell>
        </row>
        <row r="4008">
          <cell r="D4008">
            <v>2500</v>
          </cell>
          <cell r="F4008" t="str">
            <v>failed</v>
          </cell>
          <cell r="R4008" t="str">
            <v>fiction</v>
          </cell>
        </row>
        <row r="4009">
          <cell r="D4009">
            <v>2500</v>
          </cell>
          <cell r="F4009" t="str">
            <v>failed</v>
          </cell>
          <cell r="R4009" t="str">
            <v>jazz</v>
          </cell>
        </row>
        <row r="4010">
          <cell r="D4010">
            <v>2500</v>
          </cell>
          <cell r="F4010" t="str">
            <v>canceled</v>
          </cell>
          <cell r="R4010" t="str">
            <v>audio</v>
          </cell>
        </row>
        <row r="4011">
          <cell r="D4011">
            <v>2500</v>
          </cell>
          <cell r="F4011" t="str">
            <v>canceled</v>
          </cell>
          <cell r="R4011" t="str">
            <v>audio</v>
          </cell>
        </row>
        <row r="4012">
          <cell r="D4012">
            <v>2500</v>
          </cell>
          <cell r="F4012" t="str">
            <v>canceled</v>
          </cell>
          <cell r="R4012" t="str">
            <v>world music</v>
          </cell>
        </row>
        <row r="4013">
          <cell r="D4013">
            <v>2500</v>
          </cell>
          <cell r="F4013" t="str">
            <v>canceled</v>
          </cell>
          <cell r="R4013" t="str">
            <v>world music</v>
          </cell>
        </row>
        <row r="4014">
          <cell r="D4014">
            <v>2500</v>
          </cell>
          <cell r="F4014" t="str">
            <v>canceled</v>
          </cell>
          <cell r="R4014" t="str">
            <v>wearables</v>
          </cell>
        </row>
        <row r="4015">
          <cell r="D4015">
            <v>2500</v>
          </cell>
          <cell r="F4015" t="str">
            <v>canceled</v>
          </cell>
          <cell r="R4015" t="str">
            <v>web</v>
          </cell>
        </row>
        <row r="4016">
          <cell r="D4016">
            <v>2400</v>
          </cell>
          <cell r="F4016" t="str">
            <v>failed</v>
          </cell>
          <cell r="R4016" t="str">
            <v>fiction</v>
          </cell>
        </row>
        <row r="4017">
          <cell r="D4017">
            <v>2200</v>
          </cell>
          <cell r="F4017" t="str">
            <v>failed</v>
          </cell>
          <cell r="R4017" t="str">
            <v>fiction</v>
          </cell>
        </row>
        <row r="4018">
          <cell r="D4018">
            <v>2200</v>
          </cell>
          <cell r="F4018" t="str">
            <v>failed</v>
          </cell>
          <cell r="R4018" t="str">
            <v>plays</v>
          </cell>
        </row>
        <row r="4019">
          <cell r="D4019">
            <v>2000</v>
          </cell>
          <cell r="F4019" t="str">
            <v>failed</v>
          </cell>
          <cell r="R4019" t="str">
            <v>animation</v>
          </cell>
        </row>
        <row r="4020">
          <cell r="D4020">
            <v>2000</v>
          </cell>
          <cell r="F4020" t="str">
            <v>canceled</v>
          </cell>
          <cell r="R4020" t="str">
            <v>world music</v>
          </cell>
        </row>
        <row r="4021">
          <cell r="D4021">
            <v>2000</v>
          </cell>
          <cell r="F4021" t="str">
            <v>failed</v>
          </cell>
          <cell r="R4021" t="str">
            <v>fiction</v>
          </cell>
        </row>
        <row r="4022">
          <cell r="D4022">
            <v>2000</v>
          </cell>
          <cell r="F4022" t="str">
            <v>failed</v>
          </cell>
          <cell r="R4022" t="str">
            <v>fiction</v>
          </cell>
        </row>
        <row r="4023">
          <cell r="D4023">
            <v>2000</v>
          </cell>
          <cell r="F4023" t="str">
            <v>failed</v>
          </cell>
          <cell r="R4023" t="str">
            <v>faith</v>
          </cell>
        </row>
        <row r="4024">
          <cell r="D4024">
            <v>2000</v>
          </cell>
          <cell r="F4024" t="str">
            <v>failed</v>
          </cell>
          <cell r="R4024" t="str">
            <v>people</v>
          </cell>
        </row>
        <row r="4025">
          <cell r="D4025">
            <v>2000</v>
          </cell>
          <cell r="F4025" t="str">
            <v>failed</v>
          </cell>
          <cell r="R4025" t="str">
            <v>video games</v>
          </cell>
        </row>
        <row r="4026">
          <cell r="D4026">
            <v>2000</v>
          </cell>
          <cell r="F4026" t="str">
            <v>canceled</v>
          </cell>
          <cell r="R4026" t="str">
            <v>web</v>
          </cell>
        </row>
        <row r="4027">
          <cell r="D4027">
            <v>2000</v>
          </cell>
          <cell r="F4027" t="str">
            <v>canceled</v>
          </cell>
          <cell r="R4027" t="str">
            <v>web</v>
          </cell>
        </row>
        <row r="4028">
          <cell r="D4028">
            <v>2000</v>
          </cell>
          <cell r="F4028" t="str">
            <v>failed</v>
          </cell>
          <cell r="R4028" t="str">
            <v>plays</v>
          </cell>
        </row>
        <row r="4029">
          <cell r="D4029">
            <v>2000</v>
          </cell>
          <cell r="F4029" t="str">
            <v>failed</v>
          </cell>
          <cell r="R4029" t="str">
            <v>plays</v>
          </cell>
        </row>
        <row r="4030">
          <cell r="D4030">
            <v>1999</v>
          </cell>
          <cell r="F4030" t="str">
            <v>failed</v>
          </cell>
          <cell r="R4030" t="str">
            <v>children's books</v>
          </cell>
        </row>
        <row r="4031">
          <cell r="D4031">
            <v>1750</v>
          </cell>
          <cell r="F4031" t="str">
            <v>canceled</v>
          </cell>
          <cell r="R4031" t="str">
            <v>art books</v>
          </cell>
        </row>
        <row r="4032">
          <cell r="D4032">
            <v>1680</v>
          </cell>
          <cell r="F4032" t="str">
            <v>canceled</v>
          </cell>
          <cell r="R4032" t="str">
            <v>wearables</v>
          </cell>
        </row>
        <row r="4033">
          <cell r="D4033">
            <v>1500</v>
          </cell>
          <cell r="F4033" t="str">
            <v>failed</v>
          </cell>
          <cell r="R4033" t="str">
            <v>drama</v>
          </cell>
        </row>
        <row r="4034">
          <cell r="D4034">
            <v>1500</v>
          </cell>
          <cell r="F4034" t="str">
            <v>failed</v>
          </cell>
          <cell r="R4034" t="str">
            <v>drama</v>
          </cell>
        </row>
        <row r="4035">
          <cell r="D4035">
            <v>1500</v>
          </cell>
          <cell r="F4035" t="str">
            <v>failed</v>
          </cell>
          <cell r="R4035" t="str">
            <v>animation</v>
          </cell>
        </row>
        <row r="4036">
          <cell r="D4036">
            <v>1500</v>
          </cell>
          <cell r="F4036" t="str">
            <v>canceled</v>
          </cell>
          <cell r="R4036" t="str">
            <v>web</v>
          </cell>
        </row>
        <row r="4037">
          <cell r="D4037">
            <v>1500</v>
          </cell>
          <cell r="F4037" t="str">
            <v>failed</v>
          </cell>
          <cell r="R4037" t="str">
            <v>jazz</v>
          </cell>
        </row>
        <row r="4038">
          <cell r="D4038">
            <v>1500</v>
          </cell>
          <cell r="F4038" t="str">
            <v>failed</v>
          </cell>
          <cell r="R4038" t="str">
            <v>translations</v>
          </cell>
        </row>
        <row r="4039">
          <cell r="D4039">
            <v>1500</v>
          </cell>
          <cell r="F4039" t="str">
            <v>failed</v>
          </cell>
          <cell r="R4039" t="str">
            <v>fiction</v>
          </cell>
        </row>
        <row r="4040">
          <cell r="D4040">
            <v>1500</v>
          </cell>
          <cell r="F4040" t="str">
            <v>failed</v>
          </cell>
          <cell r="R4040" t="str">
            <v>places</v>
          </cell>
        </row>
        <row r="4041">
          <cell r="D4041">
            <v>1500</v>
          </cell>
          <cell r="F4041" t="str">
            <v>failed</v>
          </cell>
          <cell r="R4041" t="str">
            <v>photobooks</v>
          </cell>
        </row>
        <row r="4042">
          <cell r="D4042">
            <v>1500</v>
          </cell>
          <cell r="F4042" t="str">
            <v>canceled</v>
          </cell>
          <cell r="R4042" t="str">
            <v>web</v>
          </cell>
        </row>
        <row r="4043">
          <cell r="D4043">
            <v>1500</v>
          </cell>
          <cell r="F4043" t="str">
            <v>failed</v>
          </cell>
          <cell r="R4043" t="str">
            <v>plays</v>
          </cell>
        </row>
        <row r="4044">
          <cell r="D4044">
            <v>1500</v>
          </cell>
          <cell r="F4044" t="str">
            <v>failed</v>
          </cell>
          <cell r="R4044" t="str">
            <v>plays</v>
          </cell>
        </row>
        <row r="4045">
          <cell r="D4045">
            <v>1500</v>
          </cell>
          <cell r="F4045" t="str">
            <v>failed</v>
          </cell>
          <cell r="R4045" t="str">
            <v>musical</v>
          </cell>
        </row>
        <row r="4046">
          <cell r="D4046">
            <v>1500</v>
          </cell>
          <cell r="F4046" t="str">
            <v>failed</v>
          </cell>
          <cell r="R4046" t="str">
            <v>plays</v>
          </cell>
        </row>
        <row r="4047">
          <cell r="D4047">
            <v>1400</v>
          </cell>
          <cell r="F4047" t="str">
            <v>failed</v>
          </cell>
          <cell r="R4047" t="str">
            <v>jazz</v>
          </cell>
        </row>
        <row r="4048">
          <cell r="D4048">
            <v>1200</v>
          </cell>
          <cell r="F4048" t="str">
            <v>canceled</v>
          </cell>
          <cell r="R4048" t="str">
            <v>science fiction</v>
          </cell>
        </row>
        <row r="4049">
          <cell r="D4049">
            <v>1200</v>
          </cell>
          <cell r="F4049" t="str">
            <v>failed</v>
          </cell>
          <cell r="R4049" t="str">
            <v>wearables</v>
          </cell>
        </row>
        <row r="4050">
          <cell r="D4050">
            <v>1200</v>
          </cell>
          <cell r="F4050" t="str">
            <v>failed</v>
          </cell>
          <cell r="R4050" t="str">
            <v>places</v>
          </cell>
        </row>
        <row r="4051">
          <cell r="D4051">
            <v>1200</v>
          </cell>
          <cell r="F4051" t="str">
            <v>failed</v>
          </cell>
          <cell r="R4051" t="str">
            <v>places</v>
          </cell>
        </row>
        <row r="4052">
          <cell r="D4052">
            <v>1200</v>
          </cell>
          <cell r="F4052" t="str">
            <v>failed</v>
          </cell>
          <cell r="R4052" t="str">
            <v>plays</v>
          </cell>
        </row>
        <row r="4053">
          <cell r="D4053">
            <v>1200</v>
          </cell>
          <cell r="F4053" t="str">
            <v>failed</v>
          </cell>
          <cell r="R4053" t="str">
            <v>plays</v>
          </cell>
        </row>
        <row r="4054">
          <cell r="D4054">
            <v>1200</v>
          </cell>
          <cell r="F4054" t="str">
            <v>failed</v>
          </cell>
          <cell r="R4054" t="str">
            <v>plays</v>
          </cell>
        </row>
        <row r="4055">
          <cell r="D4055">
            <v>1150</v>
          </cell>
          <cell r="F4055" t="str">
            <v>failed</v>
          </cell>
          <cell r="R4055" t="str">
            <v>restaurants</v>
          </cell>
        </row>
        <row r="4056">
          <cell r="D4056">
            <v>1110</v>
          </cell>
          <cell r="F4056" t="str">
            <v>failed</v>
          </cell>
          <cell r="R4056" t="str">
            <v>drama</v>
          </cell>
        </row>
        <row r="4057">
          <cell r="D4057">
            <v>1100</v>
          </cell>
          <cell r="F4057" t="str">
            <v>canceled</v>
          </cell>
          <cell r="R4057" t="str">
            <v>audio</v>
          </cell>
        </row>
        <row r="4058">
          <cell r="D4058">
            <v>1100</v>
          </cell>
          <cell r="F4058" t="str">
            <v>failed</v>
          </cell>
          <cell r="R4058" t="str">
            <v>video games</v>
          </cell>
        </row>
        <row r="4059">
          <cell r="D4059">
            <v>1000</v>
          </cell>
          <cell r="F4059" t="str">
            <v>failed</v>
          </cell>
          <cell r="R4059" t="str">
            <v>drama</v>
          </cell>
        </row>
        <row r="4060">
          <cell r="D4060">
            <v>1000</v>
          </cell>
          <cell r="F4060" t="str">
            <v>failed</v>
          </cell>
          <cell r="R4060" t="str">
            <v>drama</v>
          </cell>
        </row>
        <row r="4061">
          <cell r="D4061">
            <v>1000</v>
          </cell>
          <cell r="F4061" t="str">
            <v>failed</v>
          </cell>
          <cell r="R4061" t="str">
            <v>animation</v>
          </cell>
        </row>
        <row r="4062">
          <cell r="D4062">
            <v>1000</v>
          </cell>
          <cell r="F4062" t="str">
            <v>failed</v>
          </cell>
          <cell r="R4062" t="str">
            <v>animation</v>
          </cell>
        </row>
        <row r="4063">
          <cell r="D4063">
            <v>1000</v>
          </cell>
          <cell r="F4063" t="str">
            <v>failed</v>
          </cell>
          <cell r="R4063" t="str">
            <v>indie rock</v>
          </cell>
        </row>
        <row r="4064">
          <cell r="D4064">
            <v>1000</v>
          </cell>
          <cell r="F4064" t="str">
            <v>canceled</v>
          </cell>
          <cell r="R4064" t="str">
            <v>audio</v>
          </cell>
        </row>
        <row r="4065">
          <cell r="D4065">
            <v>1000</v>
          </cell>
          <cell r="F4065" t="str">
            <v>failed</v>
          </cell>
          <cell r="R4065" t="str">
            <v>translations</v>
          </cell>
        </row>
        <row r="4066">
          <cell r="D4066">
            <v>1000</v>
          </cell>
          <cell r="F4066" t="str">
            <v>failed</v>
          </cell>
          <cell r="R4066" t="str">
            <v>nature</v>
          </cell>
        </row>
        <row r="4067">
          <cell r="D4067">
            <v>1000</v>
          </cell>
          <cell r="F4067" t="str">
            <v>failed</v>
          </cell>
          <cell r="R4067" t="str">
            <v>faith</v>
          </cell>
        </row>
        <row r="4068">
          <cell r="D4068">
            <v>1000</v>
          </cell>
          <cell r="F4068" t="str">
            <v>canceled</v>
          </cell>
          <cell r="R4068" t="str">
            <v>web</v>
          </cell>
        </row>
        <row r="4069">
          <cell r="D4069">
            <v>1000</v>
          </cell>
          <cell r="F4069" t="str">
            <v>canceled</v>
          </cell>
          <cell r="R4069" t="str">
            <v>web</v>
          </cell>
        </row>
        <row r="4070">
          <cell r="D4070">
            <v>1000</v>
          </cell>
          <cell r="F4070" t="str">
            <v>failed</v>
          </cell>
          <cell r="R4070" t="str">
            <v>food trucks</v>
          </cell>
        </row>
        <row r="4071">
          <cell r="D4071">
            <v>1000</v>
          </cell>
          <cell r="F4071" t="str">
            <v>failed</v>
          </cell>
          <cell r="R4071" t="str">
            <v>plays</v>
          </cell>
        </row>
        <row r="4072">
          <cell r="D4072">
            <v>1000</v>
          </cell>
          <cell r="F4072" t="str">
            <v>failed</v>
          </cell>
          <cell r="R4072" t="str">
            <v>plays</v>
          </cell>
        </row>
        <row r="4073">
          <cell r="D4073">
            <v>900</v>
          </cell>
          <cell r="F4073" t="str">
            <v>failed</v>
          </cell>
          <cell r="R4073" t="str">
            <v>translations</v>
          </cell>
        </row>
        <row r="4074">
          <cell r="D4074">
            <v>850</v>
          </cell>
          <cell r="F4074" t="str">
            <v>failed</v>
          </cell>
          <cell r="R4074" t="str">
            <v>wearables</v>
          </cell>
        </row>
        <row r="4075">
          <cell r="D4075">
            <v>750</v>
          </cell>
          <cell r="F4075" t="str">
            <v>failed</v>
          </cell>
          <cell r="R4075" t="str">
            <v>web</v>
          </cell>
        </row>
        <row r="4076">
          <cell r="D4076">
            <v>750</v>
          </cell>
          <cell r="F4076" t="str">
            <v>failed</v>
          </cell>
          <cell r="R4076" t="str">
            <v>nature</v>
          </cell>
        </row>
        <row r="4077">
          <cell r="D4077">
            <v>700</v>
          </cell>
          <cell r="F4077" t="str">
            <v>live</v>
          </cell>
          <cell r="R4077" t="str">
            <v>plays</v>
          </cell>
        </row>
        <row r="4078">
          <cell r="D4078">
            <v>700</v>
          </cell>
          <cell r="F4078" t="str">
            <v>failed</v>
          </cell>
          <cell r="R4078" t="str">
            <v>plays</v>
          </cell>
        </row>
        <row r="4079">
          <cell r="D4079">
            <v>678</v>
          </cell>
          <cell r="F4079" t="str">
            <v>failed</v>
          </cell>
          <cell r="R4079" t="str">
            <v>plays</v>
          </cell>
        </row>
        <row r="4080">
          <cell r="D4080">
            <v>620</v>
          </cell>
          <cell r="F4080" t="str">
            <v>canceled</v>
          </cell>
          <cell r="R4080" t="str">
            <v>musical</v>
          </cell>
        </row>
        <row r="4081">
          <cell r="D4081">
            <v>600</v>
          </cell>
          <cell r="F4081" t="str">
            <v>canceled</v>
          </cell>
          <cell r="R4081" t="str">
            <v>science fiction</v>
          </cell>
        </row>
        <row r="4082">
          <cell r="D4082">
            <v>600</v>
          </cell>
          <cell r="F4082" t="str">
            <v>failed</v>
          </cell>
          <cell r="R4082" t="str">
            <v>plays</v>
          </cell>
        </row>
        <row r="4083">
          <cell r="D4083">
            <v>575</v>
          </cell>
          <cell r="F4083" t="str">
            <v>failed</v>
          </cell>
          <cell r="R4083" t="str">
            <v>plays</v>
          </cell>
        </row>
        <row r="4084">
          <cell r="D4084">
            <v>550</v>
          </cell>
          <cell r="F4084" t="str">
            <v>failed</v>
          </cell>
          <cell r="R4084" t="str">
            <v>animation</v>
          </cell>
        </row>
        <row r="4085">
          <cell r="D4085">
            <v>550</v>
          </cell>
          <cell r="F4085" t="str">
            <v>failed</v>
          </cell>
          <cell r="R4085" t="str">
            <v>video games</v>
          </cell>
        </row>
        <row r="4086">
          <cell r="D4086">
            <v>525</v>
          </cell>
          <cell r="F4086" t="str">
            <v>failed</v>
          </cell>
          <cell r="R4086" t="str">
            <v>plays</v>
          </cell>
        </row>
        <row r="4087">
          <cell r="D4087">
            <v>516</v>
          </cell>
          <cell r="F4087" t="str">
            <v>failed</v>
          </cell>
          <cell r="R4087" t="str">
            <v>places</v>
          </cell>
        </row>
        <row r="4088">
          <cell r="D4088">
            <v>515</v>
          </cell>
          <cell r="F4088" t="str">
            <v>canceled</v>
          </cell>
          <cell r="R4088" t="str">
            <v>web</v>
          </cell>
        </row>
        <row r="4089">
          <cell r="D4089">
            <v>500</v>
          </cell>
          <cell r="F4089" t="str">
            <v>failed</v>
          </cell>
          <cell r="R4089" t="str">
            <v>jazz</v>
          </cell>
        </row>
        <row r="4090">
          <cell r="D4090">
            <v>500</v>
          </cell>
          <cell r="F4090" t="str">
            <v>canceled</v>
          </cell>
          <cell r="R4090" t="str">
            <v>audio</v>
          </cell>
        </row>
        <row r="4091">
          <cell r="D4091">
            <v>500</v>
          </cell>
          <cell r="F4091" t="str">
            <v>failed</v>
          </cell>
          <cell r="R4091" t="str">
            <v>mobile games</v>
          </cell>
        </row>
        <row r="4092">
          <cell r="D4092">
            <v>500</v>
          </cell>
          <cell r="F4092" t="str">
            <v>failed</v>
          </cell>
          <cell r="R4092" t="str">
            <v>places</v>
          </cell>
        </row>
        <row r="4093">
          <cell r="D4093">
            <v>500</v>
          </cell>
          <cell r="F4093" t="str">
            <v>failed</v>
          </cell>
          <cell r="R4093" t="str">
            <v>musical</v>
          </cell>
        </row>
        <row r="4094">
          <cell r="D4094">
            <v>500</v>
          </cell>
          <cell r="F4094" t="str">
            <v>failed</v>
          </cell>
          <cell r="R4094" t="str">
            <v>plays</v>
          </cell>
        </row>
        <row r="4095">
          <cell r="D4095">
            <v>500</v>
          </cell>
          <cell r="F4095" t="str">
            <v>failed</v>
          </cell>
          <cell r="R4095" t="str">
            <v>plays</v>
          </cell>
        </row>
        <row r="4096">
          <cell r="D4096">
            <v>450</v>
          </cell>
          <cell r="F4096" t="str">
            <v>failed</v>
          </cell>
          <cell r="R4096" t="str">
            <v>animation</v>
          </cell>
        </row>
        <row r="4097">
          <cell r="D4097">
            <v>400</v>
          </cell>
          <cell r="F4097" t="str">
            <v>failed</v>
          </cell>
          <cell r="R4097" t="str">
            <v>animation</v>
          </cell>
        </row>
        <row r="4098">
          <cell r="D4098">
            <v>400</v>
          </cell>
          <cell r="F4098" t="str">
            <v>failed</v>
          </cell>
          <cell r="R4098" t="str">
            <v>web</v>
          </cell>
        </row>
        <row r="4099">
          <cell r="D4099">
            <v>400</v>
          </cell>
          <cell r="F4099" t="str">
            <v>canceled</v>
          </cell>
          <cell r="R4099" t="str">
            <v>web</v>
          </cell>
        </row>
        <row r="4100">
          <cell r="D4100">
            <v>300</v>
          </cell>
          <cell r="F4100" t="str">
            <v>failed</v>
          </cell>
          <cell r="R4100" t="str">
            <v>spaces</v>
          </cell>
        </row>
        <row r="4101">
          <cell r="D4101">
            <v>300</v>
          </cell>
          <cell r="F4101" t="str">
            <v>failed</v>
          </cell>
          <cell r="R4101" t="str">
            <v>plays</v>
          </cell>
        </row>
        <row r="4102">
          <cell r="D4102">
            <v>280</v>
          </cell>
          <cell r="F4102" t="str">
            <v>failed</v>
          </cell>
          <cell r="R4102" t="str">
            <v>mobile games</v>
          </cell>
        </row>
        <row r="4103">
          <cell r="D4103">
            <v>270</v>
          </cell>
          <cell r="F4103" t="str">
            <v>failed</v>
          </cell>
          <cell r="R4103" t="str">
            <v>plays</v>
          </cell>
        </row>
        <row r="4104">
          <cell r="D4104">
            <v>250</v>
          </cell>
          <cell r="F4104" t="str">
            <v>canceled</v>
          </cell>
          <cell r="R4104" t="str">
            <v>web</v>
          </cell>
        </row>
        <row r="4105">
          <cell r="D4105">
            <v>250</v>
          </cell>
          <cell r="F4105" t="str">
            <v>failed</v>
          </cell>
          <cell r="R4105" t="str">
            <v>plays</v>
          </cell>
        </row>
        <row r="4106">
          <cell r="D4106">
            <v>200</v>
          </cell>
          <cell r="F4106" t="str">
            <v>failed</v>
          </cell>
          <cell r="R4106" t="str">
            <v>drama</v>
          </cell>
        </row>
        <row r="4107">
          <cell r="D4107">
            <v>200</v>
          </cell>
          <cell r="F4107" t="str">
            <v>canceled</v>
          </cell>
          <cell r="R4107" t="str">
            <v>web</v>
          </cell>
        </row>
        <row r="4108">
          <cell r="D4108">
            <v>200</v>
          </cell>
          <cell r="F4108" t="str">
            <v>live</v>
          </cell>
          <cell r="R4108" t="str">
            <v>plays</v>
          </cell>
        </row>
        <row r="4109">
          <cell r="D4109">
            <v>128</v>
          </cell>
          <cell r="F4109" t="str">
            <v>canceled</v>
          </cell>
          <cell r="R4109" t="str">
            <v>web</v>
          </cell>
        </row>
        <row r="4110">
          <cell r="D4110">
            <v>100</v>
          </cell>
          <cell r="F4110" t="str">
            <v>failed</v>
          </cell>
          <cell r="R4110" t="str">
            <v>video games</v>
          </cell>
        </row>
        <row r="4111">
          <cell r="D4111">
            <v>60</v>
          </cell>
          <cell r="F4111" t="str">
            <v>failed</v>
          </cell>
          <cell r="R4111" t="str">
            <v>mobile games</v>
          </cell>
        </row>
        <row r="4112">
          <cell r="D4112">
            <v>50</v>
          </cell>
          <cell r="F4112" t="str">
            <v>canceled</v>
          </cell>
          <cell r="R4112" t="str">
            <v>audio</v>
          </cell>
        </row>
        <row r="4113">
          <cell r="D4113">
            <v>25</v>
          </cell>
          <cell r="F4113" t="str">
            <v>failed</v>
          </cell>
          <cell r="R4113" t="str">
            <v>places</v>
          </cell>
        </row>
        <row r="4114">
          <cell r="D4114">
            <v>20</v>
          </cell>
          <cell r="F4114" t="str">
            <v>failed</v>
          </cell>
          <cell r="R4114" t="str">
            <v>nature</v>
          </cell>
        </row>
        <row r="4115">
          <cell r="D4115">
            <v>2</v>
          </cell>
          <cell r="F4115" t="str">
            <v>failed</v>
          </cell>
          <cell r="R4115" t="str">
            <v>food trucks</v>
          </cell>
        </row>
      </sheetData>
      <sheetData sheetId="3"/>
      <sheetData sheetId="4">
        <row r="4">
          <cell r="B4" t="str">
            <v>Column Labels</v>
          </cell>
        </row>
        <row r="5">
          <cell r="B5" t="str">
            <v>canceled</v>
          </cell>
          <cell r="C5" t="str">
            <v>failed</v>
          </cell>
          <cell r="D5" t="str">
            <v>successful</v>
          </cell>
          <cell r="E5" t="str">
            <v>Grand Total</v>
          </cell>
        </row>
        <row r="6">
          <cell r="A6" t="str">
            <v>Jan</v>
          </cell>
          <cell r="B6">
            <v>7</v>
          </cell>
          <cell r="C6">
            <v>33</v>
          </cell>
          <cell r="D6">
            <v>56</v>
          </cell>
          <cell r="E6">
            <v>96</v>
          </cell>
        </row>
        <row r="7">
          <cell r="A7" t="str">
            <v>Feb</v>
          </cell>
          <cell r="B7">
            <v>3</v>
          </cell>
          <cell r="C7">
            <v>39</v>
          </cell>
          <cell r="D7">
            <v>71</v>
          </cell>
          <cell r="E7">
            <v>113</v>
          </cell>
        </row>
        <row r="8">
          <cell r="A8" t="str">
            <v>Mar</v>
          </cell>
          <cell r="B8">
            <v>3</v>
          </cell>
          <cell r="C8">
            <v>33</v>
          </cell>
          <cell r="D8">
            <v>56</v>
          </cell>
          <cell r="E8">
            <v>92</v>
          </cell>
        </row>
        <row r="9">
          <cell r="A9" t="str">
            <v>Apr</v>
          </cell>
          <cell r="B9">
            <v>2</v>
          </cell>
          <cell r="C9">
            <v>40</v>
          </cell>
          <cell r="D9">
            <v>71</v>
          </cell>
          <cell r="E9">
            <v>113</v>
          </cell>
        </row>
        <row r="10">
          <cell r="A10" t="str">
            <v>May</v>
          </cell>
          <cell r="B10">
            <v>3</v>
          </cell>
          <cell r="C10">
            <v>52</v>
          </cell>
          <cell r="D10">
            <v>111</v>
          </cell>
          <cell r="E10">
            <v>166</v>
          </cell>
        </row>
        <row r="11">
          <cell r="A11" t="str">
            <v>Jun</v>
          </cell>
          <cell r="B11">
            <v>4</v>
          </cell>
          <cell r="C11">
            <v>49</v>
          </cell>
          <cell r="D11">
            <v>100</v>
          </cell>
          <cell r="E11">
            <v>153</v>
          </cell>
        </row>
        <row r="12">
          <cell r="A12" t="str">
            <v>Jul</v>
          </cell>
          <cell r="B12">
            <v>1</v>
          </cell>
          <cell r="C12">
            <v>50</v>
          </cell>
          <cell r="D12">
            <v>87</v>
          </cell>
          <cell r="E12">
            <v>138</v>
          </cell>
        </row>
        <row r="13">
          <cell r="A13" t="str">
            <v>Aug</v>
          </cell>
          <cell r="B13">
            <v>4</v>
          </cell>
          <cell r="C13">
            <v>47</v>
          </cell>
          <cell r="D13">
            <v>72</v>
          </cell>
          <cell r="E13">
            <v>123</v>
          </cell>
        </row>
        <row r="14">
          <cell r="A14" t="str">
            <v>Sep</v>
          </cell>
          <cell r="B14">
            <v>4</v>
          </cell>
          <cell r="C14">
            <v>34</v>
          </cell>
          <cell r="D14">
            <v>59</v>
          </cell>
          <cell r="E14">
            <v>97</v>
          </cell>
        </row>
        <row r="15">
          <cell r="A15" t="str">
            <v>Oct</v>
          </cell>
          <cell r="C15">
            <v>50</v>
          </cell>
          <cell r="D15">
            <v>65</v>
          </cell>
          <cell r="E15">
            <v>115</v>
          </cell>
        </row>
        <row r="16">
          <cell r="A16" t="str">
            <v>Nov</v>
          </cell>
          <cell r="B16">
            <v>3</v>
          </cell>
          <cell r="C16">
            <v>31</v>
          </cell>
          <cell r="D16">
            <v>54</v>
          </cell>
          <cell r="E16">
            <v>88</v>
          </cell>
        </row>
        <row r="17">
          <cell r="A17" t="str">
            <v>Dec</v>
          </cell>
          <cell r="B17">
            <v>3</v>
          </cell>
          <cell r="C17">
            <v>35</v>
          </cell>
          <cell r="D17">
            <v>37</v>
          </cell>
          <cell r="E17">
            <v>75</v>
          </cell>
        </row>
        <row r="18">
          <cell r="A18" t="str">
            <v>Grand Total</v>
          </cell>
          <cell r="B18">
            <v>37</v>
          </cell>
          <cell r="C18">
            <v>493</v>
          </cell>
          <cell r="D18">
            <v>839</v>
          </cell>
          <cell r="E18">
            <v>1369</v>
          </cell>
        </row>
      </sheetData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sha/Desktop/Analysis%20Projects:Project%20Folder/CrowdFunding%20Analysis/Kickstarter_Challenge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sha Austin" refreshedDate="44901.96675" createdVersion="8" refreshedVersion="8" minRefreshableVersion="3" recordCount="4115" xr:uid="{71DA4917-7941-1546-8531-3ADF99BDBE4E}">
  <cacheSource type="worksheet">
    <worksheetSource ref="A1:U4116" sheet="Kickstarter" r:id="rId2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</sharedItems>
      <fieldGroup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  <d v="1970-01-01T00:00:00"/>
      </sharedItems>
      <fieldGroup par="23" base="19">
        <rangePr groupBy="months" startDate="1970-01-01T00:00:00" endDate="2017-05-03T19:12:00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2">
      <sharedItems containsSemiMixedTypes="0" containsString="0" containsNumber="1" minValue="0" maxValue="0.25" count="77">
        <n v="0.1"/>
        <n v="0.12222222222222222"/>
        <n v="8.611111111111111E-2"/>
        <n v="0.1111111111111111"/>
        <n v="0.14722222222222223"/>
        <n v="0.16388888888888889"/>
        <n v="3.888888888888889E-2"/>
        <n v="8.8888888888888892E-2"/>
        <n v="0.10555555555555556"/>
        <n v="8.0555555555555561E-2"/>
        <n v="0.13055555555555556"/>
        <n v="8.3333333333333329E-2"/>
        <n v="0.15"/>
        <n v="9.7222222222222224E-2"/>
        <n v="7.7777777777777779E-2"/>
        <n v="0.12777777777777777"/>
        <n v="9.4444444444444442E-2"/>
        <n v="5.2777777777777778E-2"/>
        <n v="0.11944444444444445"/>
        <n v="0.16111111111111112"/>
        <n v="9.166666666666666E-2"/>
        <n v="0.125"/>
        <n v="0.10277777777777777"/>
        <n v="0.11666666666666667"/>
        <n v="0.10833333333333334"/>
        <n v="5.5555555555555552E-2"/>
        <n v="0.11388888888888889"/>
        <n v="7.2222222222222215E-2"/>
        <n v="0.14166666666666666"/>
        <n v="0.13333333333333333"/>
        <n v="4.7222222222222221E-2"/>
        <n v="0.15555555555555556"/>
        <n v="0.16944444444444445"/>
        <n v="7.4999999999999997E-2"/>
        <n v="6.3888888888888884E-2"/>
        <n v="6.6666666666666666E-2"/>
        <n v="6.9444444444444448E-2"/>
        <n v="0.16666666666666666"/>
        <n v="6.1111111111111109E-2"/>
        <n v="0.15833333333333333"/>
        <n v="0.1361111111111111"/>
        <n v="0.15277777777777779"/>
        <n v="5.8333333333333334E-2"/>
        <n v="0.05"/>
        <n v="3.3333333333333333E-2"/>
        <n v="2.7777777777777776E-2"/>
        <n v="0.25"/>
        <n v="0.1388888888888889"/>
        <n v="4.1666666666666664E-2"/>
        <n v="0.21111111111111111"/>
        <n v="4.4444444444444446E-2"/>
        <n v="0.18333333333333332"/>
        <n v="0.21944444444444444"/>
        <n v="3.0555555555555555E-2"/>
        <n v="0.19166666666666668"/>
        <n v="1.9444444444444445E-2"/>
        <n v="0.17222222222222222"/>
        <n v="3.6111111111111108E-2"/>
        <n v="0.24722222222222223"/>
        <n v="2.5000000000000001E-2"/>
        <n v="0.23055555555555557"/>
        <n v="0.20277777777777778"/>
        <n v="2.2222222222222223E-2"/>
        <n v="0.2388888888888889"/>
        <n v="0.24444444444444444"/>
        <n v="1.6666666666666666E-2"/>
        <n v="1.1111111111111112E-2"/>
        <n v="0.17499999999999999"/>
        <n v="8.3333333333333332E-3"/>
        <n v="0.2361111111111111"/>
        <n v="0.14444444444444443"/>
        <n v="0.18055555555555555"/>
        <n v="0.21388888888888888"/>
        <n v="0.22222222222222221"/>
        <n v="1.3888888888888888E-2"/>
        <n v="2.7777777777777779E-3"/>
        <n v="0"/>
      </sharedItems>
    </cacheField>
    <cacheField name="Years2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2" numFmtId="0" databaseField="0">
      <fieldGroup base="19">
        <rangePr groupBy="quarters" startDate="1970-01-01T00:00:00" endDate="2017-05-03T19:12:00"/>
        <groupItems count="6">
          <s v="&lt;1/1/70"/>
          <s v="Qtr1"/>
          <s v="Qtr2"/>
          <s v="Qtr3"/>
          <s v="Qtr4"/>
          <s v="&gt;5/3/17"/>
        </groupItems>
      </fieldGroup>
    </cacheField>
    <cacheField name="Years4" numFmtId="0" databaseField="0">
      <fieldGroup base="19">
        <rangePr groupBy="years" startDate="1970-01-01T00:00:00" endDate="2017-05-03T19:12:00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x v="0"/>
    <x v="0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n v="21535"/>
    <n v="1389.36"/>
    <x v="0"/>
    <x v="1"/>
    <x v="1"/>
    <x v="1"/>
    <x v="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x v="0"/>
    <x v="0"/>
    <x v="2"/>
    <x v="2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x v="0"/>
    <x v="0"/>
    <x v="3"/>
    <x v="3"/>
    <x v="3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x v="0"/>
    <x v="0"/>
    <x v="4"/>
    <x v="4"/>
    <x v="4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x v="0"/>
    <x v="0"/>
    <x v="5"/>
    <x v="5"/>
    <x v="5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"/>
    <n v="1182"/>
    <n v="29.19"/>
    <x v="1"/>
    <x v="2"/>
    <x v="6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x v="0"/>
    <x v="0"/>
    <x v="7"/>
    <x v="7"/>
    <x v="7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x v="0"/>
    <x v="0"/>
    <x v="8"/>
    <x v="8"/>
    <x v="8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x v="0"/>
    <x v="0"/>
    <x v="9"/>
    <x v="9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n v="157"/>
    <n v="849.67"/>
    <x v="2"/>
    <x v="3"/>
    <x v="10"/>
    <x v="10"/>
    <x v="2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x v="0"/>
    <x v="0"/>
    <x v="11"/>
    <x v="11"/>
    <x v="7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x v="0"/>
    <x v="0"/>
    <x v="12"/>
    <x v="12"/>
    <x v="9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x v="0"/>
    <x v="0"/>
    <x v="13"/>
    <x v="13"/>
    <x v="1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x v="0"/>
    <x v="0"/>
    <x v="14"/>
    <x v="14"/>
    <x v="3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4"/>
    <n v="34"/>
    <n v="223.58"/>
    <x v="0"/>
    <x v="4"/>
    <x v="15"/>
    <x v="15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x v="0"/>
    <x v="0"/>
    <x v="16"/>
    <x v="16"/>
    <x v="1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x v="0"/>
    <x v="0"/>
    <x v="17"/>
    <x v="17"/>
    <x v="1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4"/>
    <n v="2791"/>
    <n v="83.8"/>
    <x v="0"/>
    <x v="4"/>
    <x v="18"/>
    <x v="18"/>
    <x v="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x v="0"/>
    <x v="0"/>
    <x v="19"/>
    <x v="19"/>
    <x v="12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n v="1460"/>
    <n v="134.36000000000001"/>
    <x v="0"/>
    <x v="1"/>
    <x v="20"/>
    <x v="20"/>
    <x v="13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n v="951"/>
    <n v="65.89"/>
    <x v="3"/>
    <x v="5"/>
    <x v="21"/>
    <x v="21"/>
    <x v="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n v="975"/>
    <n v="426.93"/>
    <x v="3"/>
    <x v="5"/>
    <x v="22"/>
    <x v="22"/>
    <x v="11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x v="0"/>
    <x v="0"/>
    <x v="23"/>
    <x v="23"/>
    <x v="9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x v="0"/>
    <x v="0"/>
    <x v="24"/>
    <x v="24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x v="0"/>
    <x v="0"/>
    <x v="25"/>
    <x v="25"/>
    <x v="11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x v="0"/>
    <x v="0"/>
    <x v="26"/>
    <x v="26"/>
    <x v="9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6"/>
    <n v="53"/>
    <n v="2928.93"/>
    <x v="0"/>
    <x v="6"/>
    <x v="27"/>
    <x v="27"/>
    <x v="9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n v="1015"/>
    <n v="56.97"/>
    <x v="3"/>
    <x v="5"/>
    <x v="28"/>
    <x v="28"/>
    <x v="1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x v="0"/>
    <x v="0"/>
    <x v="29"/>
    <x v="29"/>
    <x v="15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n v="945"/>
    <n v="164.8"/>
    <x v="3"/>
    <x v="5"/>
    <x v="30"/>
    <x v="30"/>
    <x v="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x v="0"/>
    <x v="0"/>
    <x v="31"/>
    <x v="31"/>
    <x v="9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x v="4"/>
    <x v="7"/>
    <x v="32"/>
    <x v="32"/>
    <x v="16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n v="720"/>
    <n v="107.82"/>
    <x v="3"/>
    <x v="5"/>
    <x v="33"/>
    <x v="33"/>
    <x v="17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x v="0"/>
    <x v="0"/>
    <x v="34"/>
    <x v="34"/>
    <x v="3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x v="0"/>
    <x v="0"/>
    <x v="35"/>
    <x v="35"/>
    <x v="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x v="0"/>
    <x v="0"/>
    <x v="36"/>
    <x v="36"/>
    <x v="1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n v="114"/>
    <n v="161.26"/>
    <x v="5"/>
    <x v="8"/>
    <x v="37"/>
    <x v="37"/>
    <x v="18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x v="0"/>
    <x v="0"/>
    <x v="38"/>
    <x v="38"/>
    <x v="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x v="0"/>
    <x v="0"/>
    <x v="39"/>
    <x v="39"/>
    <x v="11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9"/>
    <n v="147"/>
    <n v="155.24"/>
    <x v="6"/>
    <x v="9"/>
    <x v="40"/>
    <x v="40"/>
    <x v="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n v="113"/>
    <n v="147.16999999999999"/>
    <x v="5"/>
    <x v="8"/>
    <x v="41"/>
    <x v="41"/>
    <x v="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x v="0"/>
    <x v="0"/>
    <x v="42"/>
    <x v="42"/>
    <x v="15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x v="0"/>
    <x v="0"/>
    <x v="43"/>
    <x v="43"/>
    <x v="11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x v="0"/>
    <x v="0"/>
    <x v="44"/>
    <x v="44"/>
    <x v="7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x v="0"/>
    <x v="0"/>
    <x v="45"/>
    <x v="45"/>
    <x v="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x v="0"/>
    <x v="0"/>
    <x v="46"/>
    <x v="46"/>
    <x v="9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9"/>
    <n v="102"/>
    <n v="108"/>
    <x v="6"/>
    <x v="9"/>
    <x v="47"/>
    <x v="47"/>
    <x v="3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x v="0"/>
    <x v="0"/>
    <x v="48"/>
    <x v="48"/>
    <x v="1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x v="0"/>
    <x v="0"/>
    <x v="49"/>
    <x v="49"/>
    <x v="1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10"/>
    <n v="51"/>
    <n v="117.68"/>
    <x v="5"/>
    <x v="10"/>
    <x v="50"/>
    <x v="50"/>
    <x v="9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n v="75"/>
    <n v="932.31"/>
    <x v="0"/>
    <x v="1"/>
    <x v="51"/>
    <x v="51"/>
    <x v="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n v="147"/>
    <n v="92.25"/>
    <x v="5"/>
    <x v="8"/>
    <x v="52"/>
    <x v="52"/>
    <x v="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x v="0"/>
    <x v="0"/>
    <x v="53"/>
    <x v="53"/>
    <x v="2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n v="109"/>
    <n v="56.34"/>
    <x v="5"/>
    <x v="8"/>
    <x v="54"/>
    <x v="54"/>
    <x v="19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"/>
    <n v="456"/>
    <n v="52.62"/>
    <x v="1"/>
    <x v="2"/>
    <x v="55"/>
    <x v="55"/>
    <x v="7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n v="1360"/>
    <n v="53.87"/>
    <x v="3"/>
    <x v="5"/>
    <x v="56"/>
    <x v="56"/>
    <x v="13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n v="1081"/>
    <n v="40.07"/>
    <x v="3"/>
    <x v="5"/>
    <x v="57"/>
    <x v="57"/>
    <x v="14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x v="0"/>
    <x v="0"/>
    <x v="58"/>
    <x v="58"/>
    <x v="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x v="0"/>
    <x v="0"/>
    <x v="59"/>
    <x v="59"/>
    <x v="9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x v="0"/>
    <x v="0"/>
    <x v="60"/>
    <x v="60"/>
    <x v="1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n v="182"/>
    <n v="81.75"/>
    <x v="5"/>
    <x v="8"/>
    <x v="61"/>
    <x v="61"/>
    <x v="2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x v="0"/>
    <x v="0"/>
    <x v="62"/>
    <x v="62"/>
    <x v="1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x v="0"/>
    <x v="0"/>
    <x v="63"/>
    <x v="63"/>
    <x v="1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n v="156"/>
    <n v="54.75"/>
    <x v="5"/>
    <x v="8"/>
    <x v="64"/>
    <x v="64"/>
    <x v="21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x v="0"/>
    <x v="0"/>
    <x v="65"/>
    <x v="65"/>
    <x v="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n v="58"/>
    <n v="343.15"/>
    <x v="0"/>
    <x v="1"/>
    <x v="66"/>
    <x v="66"/>
    <x v="22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x v="0"/>
    <x v="0"/>
    <x v="67"/>
    <x v="67"/>
    <x v="2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n v="113"/>
    <n v="203.63"/>
    <x v="5"/>
    <x v="8"/>
    <x v="68"/>
    <x v="68"/>
    <x v="23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9"/>
    <n v="113"/>
    <n v="89.31"/>
    <x v="6"/>
    <x v="9"/>
    <x v="69"/>
    <x v="69"/>
    <x v="1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x v="0"/>
    <x v="0"/>
    <x v="70"/>
    <x v="70"/>
    <x v="24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4"/>
    <n v="1379"/>
    <n v="31.82"/>
    <x v="0"/>
    <x v="4"/>
    <x v="71"/>
    <x v="71"/>
    <x v="2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x v="0"/>
    <x v="0"/>
    <x v="72"/>
    <x v="72"/>
    <x v="9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4"/>
    <n v="107"/>
    <n v="60.97"/>
    <x v="0"/>
    <x v="4"/>
    <x v="73"/>
    <x v="73"/>
    <x v="9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n v="82"/>
    <n v="120.39"/>
    <x v="0"/>
    <x v="1"/>
    <x v="74"/>
    <x v="74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4"/>
    <n v="304"/>
    <n v="157.29"/>
    <x v="0"/>
    <x v="4"/>
    <x v="75"/>
    <x v="75"/>
    <x v="1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x v="0"/>
    <x v="0"/>
    <x v="76"/>
    <x v="76"/>
    <x v="9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n v="141"/>
    <n v="95.83"/>
    <x v="0"/>
    <x v="1"/>
    <x v="77"/>
    <x v="77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n v="2647"/>
    <n v="53.48"/>
    <x v="3"/>
    <x v="5"/>
    <x v="78"/>
    <x v="78"/>
    <x v="1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x v="0"/>
    <x v="0"/>
    <x v="79"/>
    <x v="79"/>
    <x v="9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x v="4"/>
    <x v="7"/>
    <x v="80"/>
    <x v="80"/>
    <x v="2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x v="0"/>
    <x v="0"/>
    <x v="81"/>
    <x v="81"/>
    <x v="9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1"/>
    <n v="101"/>
    <n v="1008.24"/>
    <x v="6"/>
    <x v="11"/>
    <x v="82"/>
    <x v="82"/>
    <x v="11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x v="0"/>
    <x v="0"/>
    <x v="83"/>
    <x v="83"/>
    <x v="7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1"/>
    <n v="100"/>
    <n v="179.28"/>
    <x v="6"/>
    <x v="11"/>
    <x v="84"/>
    <x v="84"/>
    <x v="1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n v="132"/>
    <n v="105.05"/>
    <x v="5"/>
    <x v="8"/>
    <x v="85"/>
    <x v="85"/>
    <x v="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n v="56"/>
    <n v="790.84"/>
    <x v="0"/>
    <x v="1"/>
    <x v="86"/>
    <x v="86"/>
    <x v="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x v="0"/>
    <x v="0"/>
    <x v="87"/>
    <x v="87"/>
    <x v="11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x v="0"/>
    <x v="0"/>
    <x v="88"/>
    <x v="88"/>
    <x v="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4"/>
    <n v="144"/>
    <n v="74.64"/>
    <x v="0"/>
    <x v="4"/>
    <x v="89"/>
    <x v="89"/>
    <x v="2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n v="1857"/>
    <n v="149.03"/>
    <x v="3"/>
    <x v="5"/>
    <x v="90"/>
    <x v="90"/>
    <x v="23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9"/>
    <n v="154"/>
    <n v="84.87"/>
    <x v="6"/>
    <x v="9"/>
    <x v="91"/>
    <x v="91"/>
    <x v="2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x v="0"/>
    <x v="0"/>
    <x v="92"/>
    <x v="92"/>
    <x v="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n v="166"/>
    <n v="97.73"/>
    <x v="2"/>
    <x v="3"/>
    <x v="93"/>
    <x v="93"/>
    <x v="1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n v="101"/>
    <n v="589.95000000000005"/>
    <x v="5"/>
    <x v="8"/>
    <x v="94"/>
    <x v="94"/>
    <x v="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9"/>
    <n v="68"/>
    <n v="244.8"/>
    <x v="6"/>
    <x v="9"/>
    <x v="95"/>
    <x v="95"/>
    <x v="1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n v="85"/>
    <n v="379.23"/>
    <x v="0"/>
    <x v="1"/>
    <x v="96"/>
    <x v="96"/>
    <x v="13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x v="0"/>
    <x v="0"/>
    <x v="97"/>
    <x v="97"/>
    <x v="1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n v="214"/>
    <n v="144.69"/>
    <x v="5"/>
    <x v="8"/>
    <x v="98"/>
    <x v="98"/>
    <x v="11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n v="32"/>
    <n v="800.7"/>
    <x v="0"/>
    <x v="1"/>
    <x v="99"/>
    <x v="99"/>
    <x v="16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x v="0"/>
    <x v="0"/>
    <x v="100"/>
    <x v="100"/>
    <x v="1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2"/>
    <n v="429"/>
    <n v="64.819999999999993"/>
    <x v="7"/>
    <x v="12"/>
    <x v="101"/>
    <x v="101"/>
    <x v="7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x v="0"/>
    <x v="0"/>
    <x v="102"/>
    <x v="102"/>
    <x v="1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n v="104"/>
    <n v="156.05000000000001"/>
    <x v="5"/>
    <x v="8"/>
    <x v="103"/>
    <x v="103"/>
    <x v="11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3"/>
    <n v="110"/>
    <n v="71.849999999999994"/>
    <x v="7"/>
    <x v="13"/>
    <x v="104"/>
    <x v="104"/>
    <x v="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x v="0"/>
    <x v="0"/>
    <x v="105"/>
    <x v="105"/>
    <x v="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n v="102"/>
    <n v="154.41999999999999"/>
    <x v="5"/>
    <x v="8"/>
    <x v="106"/>
    <x v="106"/>
    <x v="2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n v="381"/>
    <n v="188.38"/>
    <x v="3"/>
    <x v="5"/>
    <x v="107"/>
    <x v="107"/>
    <x v="27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x v="0"/>
    <x v="0"/>
    <x v="108"/>
    <x v="108"/>
    <x v="1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x v="0"/>
    <x v="0"/>
    <x v="109"/>
    <x v="109"/>
    <x v="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n v="300"/>
    <n v="73.489999999999995"/>
    <x v="0"/>
    <x v="1"/>
    <x v="110"/>
    <x v="110"/>
    <x v="1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x v="0"/>
    <x v="0"/>
    <x v="111"/>
    <x v="111"/>
    <x v="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x v="0"/>
    <x v="0"/>
    <x v="112"/>
    <x v="112"/>
    <x v="1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x v="0"/>
    <x v="0"/>
    <x v="113"/>
    <x v="113"/>
    <x v="2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x v="4"/>
    <x v="7"/>
    <x v="114"/>
    <x v="114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n v="65"/>
    <n v="201.6"/>
    <x v="0"/>
    <x v="1"/>
    <x v="115"/>
    <x v="115"/>
    <x v="11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n v="110"/>
    <n v="75.44"/>
    <x v="5"/>
    <x v="8"/>
    <x v="116"/>
    <x v="116"/>
    <x v="1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x v="0"/>
    <x v="0"/>
    <x v="117"/>
    <x v="117"/>
    <x v="2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n v="452"/>
    <n v="75.650000000000006"/>
    <x v="3"/>
    <x v="5"/>
    <x v="118"/>
    <x v="118"/>
    <x v="1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n v="133"/>
    <n v="100.08"/>
    <x v="5"/>
    <x v="8"/>
    <x v="119"/>
    <x v="119"/>
    <x v="5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x v="0"/>
    <x v="0"/>
    <x v="120"/>
    <x v="120"/>
    <x v="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4"/>
    <n v="101"/>
    <n v="74.58"/>
    <x v="7"/>
    <x v="14"/>
    <x v="121"/>
    <x v="121"/>
    <x v="28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n v="145"/>
    <n v="88.26"/>
    <x v="2"/>
    <x v="3"/>
    <x v="122"/>
    <x v="122"/>
    <x v="2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n v="130"/>
    <n v="358.97"/>
    <x v="2"/>
    <x v="3"/>
    <x v="123"/>
    <x v="123"/>
    <x v="9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x v="0"/>
    <x v="0"/>
    <x v="124"/>
    <x v="124"/>
    <x v="1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n v="353"/>
    <n v="64.63"/>
    <x v="3"/>
    <x v="5"/>
    <x v="125"/>
    <x v="125"/>
    <x v="2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n v="109"/>
    <n v="103.52"/>
    <x v="5"/>
    <x v="8"/>
    <x v="126"/>
    <x v="126"/>
    <x v="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n v="139"/>
    <n v="133.74"/>
    <x v="2"/>
    <x v="3"/>
    <x v="127"/>
    <x v="127"/>
    <x v="1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9"/>
    <n v="172"/>
    <n v="153.52000000000001"/>
    <x v="6"/>
    <x v="9"/>
    <x v="128"/>
    <x v="128"/>
    <x v="5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x v="0"/>
    <x v="0"/>
    <x v="129"/>
    <x v="129"/>
    <x v="22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x v="0"/>
    <x v="0"/>
    <x v="130"/>
    <x v="130"/>
    <x v="1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5"/>
    <n v="200"/>
    <n v="118.2"/>
    <x v="7"/>
    <x v="15"/>
    <x v="131"/>
    <x v="131"/>
    <x v="18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"/>
    <n v="117"/>
    <n v="92.16"/>
    <x v="1"/>
    <x v="2"/>
    <x v="132"/>
    <x v="132"/>
    <x v="3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x v="0"/>
    <x v="0"/>
    <x v="133"/>
    <x v="133"/>
    <x v="28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x v="0"/>
    <x v="0"/>
    <x v="134"/>
    <x v="134"/>
    <x v="31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n v="191"/>
    <n v="83.35"/>
    <x v="5"/>
    <x v="8"/>
    <x v="135"/>
    <x v="135"/>
    <x v="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n v="23"/>
    <n v="161.12"/>
    <x v="0"/>
    <x v="1"/>
    <x v="136"/>
    <x v="136"/>
    <x v="24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n v="283"/>
    <n v="42.63"/>
    <x v="3"/>
    <x v="5"/>
    <x v="137"/>
    <x v="137"/>
    <x v="11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x v="0"/>
    <x v="0"/>
    <x v="138"/>
    <x v="138"/>
    <x v="32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x v="0"/>
    <x v="0"/>
    <x v="139"/>
    <x v="139"/>
    <x v="1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1"/>
    <n v="160"/>
    <n v="60.3"/>
    <x v="6"/>
    <x v="11"/>
    <x v="140"/>
    <x v="140"/>
    <x v="14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n v="110"/>
    <n v="157.33000000000001"/>
    <x v="5"/>
    <x v="8"/>
    <x v="141"/>
    <x v="141"/>
    <x v="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8"/>
    <n v="100"/>
    <n v="169.85"/>
    <x v="5"/>
    <x v="8"/>
    <x v="142"/>
    <x v="142"/>
    <x v="9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x v="5"/>
    <x v="16"/>
    <x v="143"/>
    <x v="143"/>
    <x v="11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7"/>
    <n v="114"/>
    <n v="234.81"/>
    <x v="1"/>
    <x v="17"/>
    <x v="144"/>
    <x v="144"/>
    <x v="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x v="0"/>
    <x v="0"/>
    <x v="145"/>
    <x v="145"/>
    <x v="3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n v="537"/>
    <n v="61.2"/>
    <x v="3"/>
    <x v="5"/>
    <x v="146"/>
    <x v="146"/>
    <x v="2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n v="79"/>
    <n v="117.7"/>
    <x v="0"/>
    <x v="1"/>
    <x v="147"/>
    <x v="147"/>
    <x v="24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n v="133"/>
    <n v="81.650000000000006"/>
    <x v="3"/>
    <x v="5"/>
    <x v="148"/>
    <x v="148"/>
    <x v="9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x v="0"/>
    <x v="0"/>
    <x v="149"/>
    <x v="149"/>
    <x v="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9"/>
    <n v="131"/>
    <n v="164.3"/>
    <x v="6"/>
    <x v="9"/>
    <x v="150"/>
    <x v="150"/>
    <x v="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n v="104"/>
    <n v="70.92"/>
    <x v="5"/>
    <x v="8"/>
    <x v="151"/>
    <x v="151"/>
    <x v="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n v="104"/>
    <n v="711.04"/>
    <x v="5"/>
    <x v="8"/>
    <x v="152"/>
    <x v="152"/>
    <x v="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n v="103"/>
    <n v="115.45"/>
    <x v="5"/>
    <x v="8"/>
    <x v="153"/>
    <x v="153"/>
    <x v="1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n v="103"/>
    <n v="193.05"/>
    <x v="5"/>
    <x v="8"/>
    <x v="154"/>
    <x v="154"/>
    <x v="14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9"/>
    <n v="103"/>
    <n v="118.97"/>
    <x v="6"/>
    <x v="9"/>
    <x v="155"/>
    <x v="155"/>
    <x v="3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1"/>
    <n v="128"/>
    <n v="186.8"/>
    <x v="6"/>
    <x v="11"/>
    <x v="156"/>
    <x v="156"/>
    <x v="15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n v="102"/>
    <n v="158.36000000000001"/>
    <x v="0"/>
    <x v="1"/>
    <x v="157"/>
    <x v="157"/>
    <x v="1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n v="254"/>
    <n v="493.82"/>
    <x v="2"/>
    <x v="3"/>
    <x v="158"/>
    <x v="158"/>
    <x v="3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9"/>
    <n v="102"/>
    <n v="164.94"/>
    <x v="6"/>
    <x v="9"/>
    <x v="159"/>
    <x v="159"/>
    <x v="16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2"/>
    <n v="101"/>
    <n v="82.5"/>
    <x v="7"/>
    <x v="12"/>
    <x v="160"/>
    <x v="160"/>
    <x v="9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x v="0"/>
    <x v="0"/>
    <x v="161"/>
    <x v="161"/>
    <x v="1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n v="125"/>
    <n v="188.31"/>
    <x v="5"/>
    <x v="8"/>
    <x v="162"/>
    <x v="162"/>
    <x v="9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5"/>
    <n v="119"/>
    <n v="346.04"/>
    <x v="7"/>
    <x v="15"/>
    <x v="163"/>
    <x v="163"/>
    <x v="5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n v="199"/>
    <n v="183.8"/>
    <x v="2"/>
    <x v="3"/>
    <x v="164"/>
    <x v="164"/>
    <x v="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x v="5"/>
    <x v="16"/>
    <x v="165"/>
    <x v="165"/>
    <x v="2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x v="0"/>
    <x v="0"/>
    <x v="166"/>
    <x v="166"/>
    <x v="3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x v="0"/>
    <x v="0"/>
    <x v="167"/>
    <x v="167"/>
    <x v="5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2"/>
    <n v="101"/>
    <n v="526.46"/>
    <x v="7"/>
    <x v="12"/>
    <x v="168"/>
    <x v="168"/>
    <x v="1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"/>
    <n v="108"/>
    <n v="149.46"/>
    <x v="1"/>
    <x v="2"/>
    <x v="169"/>
    <x v="169"/>
    <x v="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n v="119"/>
    <n v="151.32"/>
    <x v="0"/>
    <x v="1"/>
    <x v="170"/>
    <x v="170"/>
    <x v="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x v="0"/>
    <x v="0"/>
    <x v="171"/>
    <x v="171"/>
    <x v="3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n v="135"/>
    <n v="53.99"/>
    <x v="2"/>
    <x v="3"/>
    <x v="172"/>
    <x v="172"/>
    <x v="3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8"/>
    <n v="63"/>
    <n v="48.28"/>
    <x v="3"/>
    <x v="18"/>
    <x v="173"/>
    <x v="173"/>
    <x v="4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9"/>
    <n v="233"/>
    <n v="44.46"/>
    <x v="6"/>
    <x v="9"/>
    <x v="174"/>
    <x v="174"/>
    <x v="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n v="102"/>
    <n v="231.66"/>
    <x v="6"/>
    <x v="19"/>
    <x v="175"/>
    <x v="175"/>
    <x v="9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"/>
    <n v="115"/>
    <n v="76.72"/>
    <x v="1"/>
    <x v="2"/>
    <x v="176"/>
    <x v="176"/>
    <x v="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x v="0"/>
    <x v="0"/>
    <x v="177"/>
    <x v="177"/>
    <x v="16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n v="101"/>
    <n v="254.39"/>
    <x v="5"/>
    <x v="8"/>
    <x v="178"/>
    <x v="178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9"/>
    <n v="113"/>
    <n v="162.91"/>
    <x v="6"/>
    <x v="9"/>
    <x v="179"/>
    <x v="179"/>
    <x v="9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n v="1802"/>
    <n v="49.93"/>
    <x v="3"/>
    <x v="5"/>
    <x v="180"/>
    <x v="180"/>
    <x v="33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x v="0"/>
    <x v="0"/>
    <x v="181"/>
    <x v="181"/>
    <x v="9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n v="112"/>
    <n v="117.77"/>
    <x v="5"/>
    <x v="8"/>
    <x v="182"/>
    <x v="182"/>
    <x v="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n v="127"/>
    <n v="1644"/>
    <x v="0"/>
    <x v="1"/>
    <x v="183"/>
    <x v="183"/>
    <x v="13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n v="125"/>
    <n v="146.35"/>
    <x v="5"/>
    <x v="8"/>
    <x v="184"/>
    <x v="184"/>
    <x v="7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n v="127"/>
    <n v="44.91"/>
    <x v="5"/>
    <x v="8"/>
    <x v="185"/>
    <x v="185"/>
    <x v="3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x v="0"/>
    <x v="0"/>
    <x v="186"/>
    <x v="186"/>
    <x v="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"/>
    <n v="22"/>
    <n v="1536.25"/>
    <x v="0"/>
    <x v="1"/>
    <x v="187"/>
    <x v="187"/>
    <x v="1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n v="107"/>
    <n v="97.36"/>
    <x v="5"/>
    <x v="8"/>
    <x v="188"/>
    <x v="188"/>
    <x v="1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x v="4"/>
    <x v="7"/>
    <x v="189"/>
    <x v="189"/>
    <x v="1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4"/>
    <n v="8"/>
    <n v="78.67"/>
    <x v="0"/>
    <x v="4"/>
    <x v="190"/>
    <x v="190"/>
    <x v="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9"/>
    <n v="12"/>
    <n v="2796.67"/>
    <x v="6"/>
    <x v="9"/>
    <x v="191"/>
    <x v="191"/>
    <x v="11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n v="105"/>
    <n v="55.07"/>
    <x v="5"/>
    <x v="8"/>
    <x v="192"/>
    <x v="192"/>
    <x v="35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9"/>
    <n v="104"/>
    <n v="922.22"/>
    <x v="6"/>
    <x v="9"/>
    <x v="193"/>
    <x v="193"/>
    <x v="32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n v="113"/>
    <n v="109.04"/>
    <x v="5"/>
    <x v="8"/>
    <x v="194"/>
    <x v="194"/>
    <x v="2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9"/>
    <n v="20"/>
    <n v="202.23"/>
    <x v="6"/>
    <x v="9"/>
    <x v="195"/>
    <x v="195"/>
    <x v="25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n v="116"/>
    <n v="246.61"/>
    <x v="5"/>
    <x v="8"/>
    <x v="196"/>
    <x v="196"/>
    <x v="2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n v="150"/>
    <n v="97.82"/>
    <x v="5"/>
    <x v="8"/>
    <x v="197"/>
    <x v="197"/>
    <x v="11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x v="4"/>
    <x v="7"/>
    <x v="198"/>
    <x v="198"/>
    <x v="9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n v="40"/>
    <n v="162.91999999999999"/>
    <x v="0"/>
    <x v="1"/>
    <x v="199"/>
    <x v="199"/>
    <x v="13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x v="5"/>
    <x v="16"/>
    <x v="200"/>
    <x v="200"/>
    <x v="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n v="322"/>
    <n v="56.41"/>
    <x v="2"/>
    <x v="3"/>
    <x v="201"/>
    <x v="201"/>
    <x v="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1"/>
    <n v="100"/>
    <n v="550.04"/>
    <x v="6"/>
    <x v="11"/>
    <x v="202"/>
    <x v="202"/>
    <x v="11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x v="0"/>
    <x v="0"/>
    <x v="203"/>
    <x v="203"/>
    <x v="1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"/>
    <n v="42"/>
    <n v="364.35"/>
    <x v="0"/>
    <x v="1"/>
    <x v="204"/>
    <x v="204"/>
    <x v="21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n v="107"/>
    <n v="170.45"/>
    <x v="2"/>
    <x v="3"/>
    <x v="205"/>
    <x v="205"/>
    <x v="1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1"/>
    <n v="114"/>
    <n v="119.18"/>
    <x v="6"/>
    <x v="11"/>
    <x v="206"/>
    <x v="206"/>
    <x v="3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x v="0"/>
    <x v="0"/>
    <x v="207"/>
    <x v="207"/>
    <x v="11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"/>
    <n v="662"/>
    <n v="43.33"/>
    <x v="1"/>
    <x v="2"/>
    <x v="208"/>
    <x v="208"/>
    <x v="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n v="404"/>
    <n v="82.4"/>
    <x v="3"/>
    <x v="5"/>
    <x v="209"/>
    <x v="209"/>
    <x v="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x v="0"/>
    <x v="0"/>
    <x v="210"/>
    <x v="210"/>
    <x v="11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n v="786"/>
    <n v="71.59"/>
    <x v="2"/>
    <x v="3"/>
    <x v="211"/>
    <x v="211"/>
    <x v="1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9"/>
    <n v="112"/>
    <n v="149.44"/>
    <x v="6"/>
    <x v="9"/>
    <x v="212"/>
    <x v="212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n v="270"/>
    <n v="76.44"/>
    <x v="2"/>
    <x v="3"/>
    <x v="213"/>
    <x v="213"/>
    <x v="11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4"/>
    <n v="326"/>
    <n v="80.02"/>
    <x v="0"/>
    <x v="4"/>
    <x v="214"/>
    <x v="214"/>
    <x v="2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n v="111"/>
    <n v="109.82"/>
    <x v="5"/>
    <x v="8"/>
    <x v="215"/>
    <x v="215"/>
    <x v="9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5"/>
    <n v="155"/>
    <n v="82.96"/>
    <x v="7"/>
    <x v="15"/>
    <x v="216"/>
    <x v="216"/>
    <x v="16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n v="101"/>
    <n v="287.31"/>
    <x v="5"/>
    <x v="8"/>
    <x v="217"/>
    <x v="217"/>
    <x v="1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x v="5"/>
    <x v="16"/>
    <x v="218"/>
    <x v="218"/>
    <x v="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n v="253"/>
    <n v="121"/>
    <x v="2"/>
    <x v="3"/>
    <x v="219"/>
    <x v="219"/>
    <x v="1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n v="107"/>
    <n v="66.7"/>
    <x v="5"/>
    <x v="8"/>
    <x v="220"/>
    <x v="220"/>
    <x v="11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x v="0"/>
    <x v="0"/>
    <x v="221"/>
    <x v="221"/>
    <x v="14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n v="103"/>
    <n v="133.13999999999999"/>
    <x v="5"/>
    <x v="8"/>
    <x v="222"/>
    <x v="222"/>
    <x v="1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8"/>
    <n v="103"/>
    <n v="106.62"/>
    <x v="5"/>
    <x v="8"/>
    <x v="223"/>
    <x v="223"/>
    <x v="1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x v="4"/>
    <x v="7"/>
    <x v="224"/>
    <x v="224"/>
    <x v="2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n v="102"/>
    <n v="104.82"/>
    <x v="5"/>
    <x v="8"/>
    <x v="225"/>
    <x v="225"/>
    <x v="7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5"/>
    <n v="118"/>
    <n v="98.03"/>
    <x v="7"/>
    <x v="15"/>
    <x v="226"/>
    <x v="226"/>
    <x v="9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n v="35"/>
    <n v="119.39"/>
    <x v="0"/>
    <x v="1"/>
    <x v="227"/>
    <x v="227"/>
    <x v="1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9"/>
    <n v="177"/>
    <n v="97"/>
    <x v="6"/>
    <x v="9"/>
    <x v="228"/>
    <x v="228"/>
    <x v="38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x v="4"/>
    <x v="7"/>
    <x v="229"/>
    <x v="229"/>
    <x v="22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1"/>
    <n v="101"/>
    <n v="131.13999999999999"/>
    <x v="6"/>
    <x v="11"/>
    <x v="230"/>
    <x v="230"/>
    <x v="35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n v="59"/>
    <n v="153.43"/>
    <x v="0"/>
    <x v="1"/>
    <x v="231"/>
    <x v="231"/>
    <x v="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1"/>
    <n v="100"/>
    <n v="262.11"/>
    <x v="6"/>
    <x v="11"/>
    <x v="232"/>
    <x v="232"/>
    <x v="22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n v="185"/>
    <n v="65.319999999999993"/>
    <x v="3"/>
    <x v="5"/>
    <x v="233"/>
    <x v="233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"/>
    <n v="139"/>
    <n v="103.2"/>
    <x v="1"/>
    <x v="2"/>
    <x v="234"/>
    <x v="234"/>
    <x v="11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5"/>
    <n v="139"/>
    <n v="40.35"/>
    <x v="7"/>
    <x v="15"/>
    <x v="235"/>
    <x v="235"/>
    <x v="9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n v="102"/>
    <n v="119.99"/>
    <x v="5"/>
    <x v="8"/>
    <x v="236"/>
    <x v="236"/>
    <x v="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5"/>
    <n v="105"/>
    <n v="83.97"/>
    <x v="7"/>
    <x v="15"/>
    <x v="237"/>
    <x v="237"/>
    <x v="9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x v="0"/>
    <x v="0"/>
    <x v="238"/>
    <x v="238"/>
    <x v="1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n v="34"/>
    <n v="99.97"/>
    <x v="0"/>
    <x v="1"/>
    <x v="239"/>
    <x v="239"/>
    <x v="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x v="0"/>
    <x v="0"/>
    <x v="240"/>
    <x v="240"/>
    <x v="2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n v="39"/>
    <n v="117.49"/>
    <x v="0"/>
    <x v="6"/>
    <x v="241"/>
    <x v="241"/>
    <x v="1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x v="0"/>
    <x v="0"/>
    <x v="242"/>
    <x v="242"/>
    <x v="7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"/>
    <n v="111"/>
    <n v="90.5"/>
    <x v="1"/>
    <x v="2"/>
    <x v="243"/>
    <x v="243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x v="0"/>
    <x v="0"/>
    <x v="244"/>
    <x v="244"/>
    <x v="21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"/>
    <n v="104"/>
    <n v="96.88"/>
    <x v="1"/>
    <x v="2"/>
    <x v="245"/>
    <x v="245"/>
    <x v="9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7"/>
    <n v="132"/>
    <n v="215.73"/>
    <x v="1"/>
    <x v="17"/>
    <x v="246"/>
    <x v="246"/>
    <x v="9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9"/>
    <n v="110"/>
    <n v="94.55"/>
    <x v="6"/>
    <x v="9"/>
    <x v="247"/>
    <x v="247"/>
    <x v="1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0"/>
    <n v="118"/>
    <n v="65.86"/>
    <x v="7"/>
    <x v="20"/>
    <x v="248"/>
    <x v="248"/>
    <x v="11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x v="5"/>
    <x v="16"/>
    <x v="249"/>
    <x v="249"/>
    <x v="11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4"/>
    <n v="408"/>
    <n v="81.95"/>
    <x v="0"/>
    <x v="4"/>
    <x v="250"/>
    <x v="250"/>
    <x v="18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4"/>
    <n v="141"/>
    <n v="55.76"/>
    <x v="0"/>
    <x v="4"/>
    <x v="251"/>
    <x v="251"/>
    <x v="24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n v="267"/>
    <n v="31.66"/>
    <x v="0"/>
    <x v="1"/>
    <x v="252"/>
    <x v="252"/>
    <x v="11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n v="229"/>
    <n v="56.9"/>
    <x v="5"/>
    <x v="8"/>
    <x v="253"/>
    <x v="253"/>
    <x v="9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n v="128"/>
    <n v="75.13"/>
    <x v="3"/>
    <x v="5"/>
    <x v="254"/>
    <x v="25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x v="5"/>
    <x v="16"/>
    <x v="255"/>
    <x v="255"/>
    <x v="9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1"/>
    <n v="103"/>
    <n v="134.26"/>
    <x v="6"/>
    <x v="11"/>
    <x v="256"/>
    <x v="256"/>
    <x v="1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9"/>
    <n v="265"/>
    <n v="57.63"/>
    <x v="6"/>
    <x v="9"/>
    <x v="257"/>
    <x v="257"/>
    <x v="2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9"/>
    <n v="127"/>
    <n v="96.3"/>
    <x v="6"/>
    <x v="9"/>
    <x v="258"/>
    <x v="258"/>
    <x v="13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n v="106"/>
    <n v="72.48"/>
    <x v="5"/>
    <x v="8"/>
    <x v="259"/>
    <x v="259"/>
    <x v="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5"/>
    <n v="105"/>
    <n v="109.45"/>
    <x v="7"/>
    <x v="15"/>
    <x v="260"/>
    <x v="260"/>
    <x v="7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n v="105"/>
    <n v="109.42"/>
    <x v="5"/>
    <x v="8"/>
    <x v="261"/>
    <x v="261"/>
    <x v="14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n v="418"/>
    <n v="84.91"/>
    <x v="2"/>
    <x v="3"/>
    <x v="262"/>
    <x v="262"/>
    <x v="9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x v="0"/>
    <x v="0"/>
    <x v="263"/>
    <x v="263"/>
    <x v="3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x v="0"/>
    <x v="0"/>
    <x v="264"/>
    <x v="264"/>
    <x v="7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8"/>
    <n v="36"/>
    <n v="100.23"/>
    <x v="3"/>
    <x v="18"/>
    <x v="265"/>
    <x v="265"/>
    <x v="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1"/>
    <n v="103"/>
    <n v="297.02999999999997"/>
    <x v="6"/>
    <x v="11"/>
    <x v="266"/>
    <x v="266"/>
    <x v="7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x v="5"/>
    <x v="16"/>
    <x v="267"/>
    <x v="267"/>
    <x v="2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n v="205"/>
    <n v="130.53"/>
    <x v="2"/>
    <x v="3"/>
    <x v="268"/>
    <x v="268"/>
    <x v="11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n v="30"/>
    <n v="171.79"/>
    <x v="0"/>
    <x v="1"/>
    <x v="269"/>
    <x v="269"/>
    <x v="11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x v="4"/>
    <x v="7"/>
    <x v="270"/>
    <x v="270"/>
    <x v="1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1"/>
    <n v="102"/>
    <n v="141.71"/>
    <x v="6"/>
    <x v="11"/>
    <x v="271"/>
    <x v="271"/>
    <x v="1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n v="102"/>
    <n v="58.41"/>
    <x v="5"/>
    <x v="8"/>
    <x v="272"/>
    <x v="272"/>
    <x v="1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n v="122"/>
    <n v="709.42"/>
    <x v="5"/>
    <x v="8"/>
    <x v="273"/>
    <x v="273"/>
    <x v="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5"/>
    <n v="303833"/>
    <n v="42.73"/>
    <x v="7"/>
    <x v="15"/>
    <x v="274"/>
    <x v="274"/>
    <x v="9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x v="0"/>
    <x v="0"/>
    <x v="275"/>
    <x v="275"/>
    <x v="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n v="101"/>
    <n v="125.79"/>
    <x v="5"/>
    <x v="8"/>
    <x v="276"/>
    <x v="276"/>
    <x v="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n v="1212"/>
    <n v="27.23"/>
    <x v="3"/>
    <x v="5"/>
    <x v="277"/>
    <x v="277"/>
    <x v="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x v="0"/>
    <x v="0"/>
    <x v="278"/>
    <x v="278"/>
    <x v="13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n v="101"/>
    <n v="95.7"/>
    <x v="5"/>
    <x v="8"/>
    <x v="279"/>
    <x v="279"/>
    <x v="1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x v="4"/>
    <x v="7"/>
    <x v="280"/>
    <x v="280"/>
    <x v="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n v="104"/>
    <n v="109.34"/>
    <x v="0"/>
    <x v="1"/>
    <x v="281"/>
    <x v="281"/>
    <x v="7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1"/>
    <n v="23"/>
    <n v="449.43"/>
    <x v="5"/>
    <x v="21"/>
    <x v="282"/>
    <x v="282"/>
    <x v="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x v="0"/>
    <x v="0"/>
    <x v="283"/>
    <x v="283"/>
    <x v="37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n v="250"/>
    <n v="66.02"/>
    <x v="2"/>
    <x v="3"/>
    <x v="284"/>
    <x v="284"/>
    <x v="9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9"/>
    <n v="120"/>
    <n v="92.39"/>
    <x v="6"/>
    <x v="9"/>
    <x v="285"/>
    <x v="285"/>
    <x v="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9"/>
    <n v="120"/>
    <n v="233.9"/>
    <x v="6"/>
    <x v="9"/>
    <x v="286"/>
    <x v="286"/>
    <x v="9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n v="119"/>
    <n v="230.09"/>
    <x v="5"/>
    <x v="8"/>
    <x v="287"/>
    <x v="287"/>
    <x v="3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9"/>
    <n v="118"/>
    <n v="170.7"/>
    <x v="6"/>
    <x v="9"/>
    <x v="288"/>
    <x v="288"/>
    <x v="9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8"/>
    <n v="118"/>
    <n v="30.65"/>
    <x v="5"/>
    <x v="8"/>
    <x v="289"/>
    <x v="289"/>
    <x v="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n v="117"/>
    <n v="59.25"/>
    <x v="5"/>
    <x v="8"/>
    <x v="290"/>
    <x v="290"/>
    <x v="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9"/>
    <n v="116"/>
    <n v="95.37"/>
    <x v="6"/>
    <x v="9"/>
    <x v="291"/>
    <x v="291"/>
    <x v="14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n v="83"/>
    <n v="301.94"/>
    <x v="0"/>
    <x v="1"/>
    <x v="292"/>
    <x v="292"/>
    <x v="16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x v="0"/>
    <x v="0"/>
    <x v="293"/>
    <x v="293"/>
    <x v="9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n v="103"/>
    <n v="148.08000000000001"/>
    <x v="3"/>
    <x v="5"/>
    <x v="294"/>
    <x v="294"/>
    <x v="7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n v="115"/>
    <n v="129.82"/>
    <x v="5"/>
    <x v="8"/>
    <x v="295"/>
    <x v="295"/>
    <x v="2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4"/>
    <n v="115"/>
    <n v="120.31"/>
    <x v="0"/>
    <x v="4"/>
    <x v="296"/>
    <x v="296"/>
    <x v="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x v="5"/>
    <x v="16"/>
    <x v="297"/>
    <x v="297"/>
    <x v="23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n v="285"/>
    <n v="107.05"/>
    <x v="3"/>
    <x v="5"/>
    <x v="298"/>
    <x v="298"/>
    <x v="6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"/>
    <n v="189"/>
    <n v="64.17"/>
    <x v="1"/>
    <x v="2"/>
    <x v="299"/>
    <x v="299"/>
    <x v="2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9"/>
    <n v="113"/>
    <n v="50.76"/>
    <x v="6"/>
    <x v="9"/>
    <x v="300"/>
    <x v="300"/>
    <x v="33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3"/>
    <n v="704"/>
    <n v="39.07"/>
    <x v="7"/>
    <x v="13"/>
    <x v="301"/>
    <x v="301"/>
    <x v="9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9"/>
    <n v="351"/>
    <n v="71.239999999999995"/>
    <x v="6"/>
    <x v="9"/>
    <x v="302"/>
    <x v="302"/>
    <x v="11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n v="117"/>
    <n v="89.39"/>
    <x v="5"/>
    <x v="8"/>
    <x v="303"/>
    <x v="303"/>
    <x v="2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10"/>
    <n v="56"/>
    <n v="331.54"/>
    <x v="5"/>
    <x v="10"/>
    <x v="304"/>
    <x v="304"/>
    <x v="4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n v="120"/>
    <n v="98.84"/>
    <x v="2"/>
    <x v="3"/>
    <x v="305"/>
    <x v="305"/>
    <x v="29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9"/>
    <n v="110"/>
    <n v="104.15"/>
    <x v="6"/>
    <x v="9"/>
    <x v="306"/>
    <x v="306"/>
    <x v="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1"/>
    <n v="120"/>
    <n v="85.53"/>
    <x v="6"/>
    <x v="11"/>
    <x v="307"/>
    <x v="307"/>
    <x v="2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n v="136"/>
    <n v="95.76"/>
    <x v="2"/>
    <x v="3"/>
    <x v="308"/>
    <x v="308"/>
    <x v="7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9"/>
    <n v="109"/>
    <n v="88.59"/>
    <x v="6"/>
    <x v="9"/>
    <x v="309"/>
    <x v="309"/>
    <x v="11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n v="103"/>
    <n v="148.57"/>
    <x v="2"/>
    <x v="3"/>
    <x v="310"/>
    <x v="310"/>
    <x v="1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n v="108"/>
    <n v="145.04"/>
    <x v="5"/>
    <x v="8"/>
    <x v="311"/>
    <x v="311"/>
    <x v="11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n v="157"/>
    <n v="87.69"/>
    <x v="5"/>
    <x v="8"/>
    <x v="312"/>
    <x v="312"/>
    <x v="2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n v="106"/>
    <n v="151.24"/>
    <x v="2"/>
    <x v="3"/>
    <x v="313"/>
    <x v="313"/>
    <x v="24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x v="4"/>
    <x v="7"/>
    <x v="314"/>
    <x v="314"/>
    <x v="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n v="106"/>
    <n v="111.8"/>
    <x v="5"/>
    <x v="8"/>
    <x v="315"/>
    <x v="315"/>
    <x v="9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x v="4"/>
    <x v="7"/>
    <x v="316"/>
    <x v="316"/>
    <x v="1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n v="106"/>
    <n v="174.03"/>
    <x v="0"/>
    <x v="1"/>
    <x v="317"/>
    <x v="317"/>
    <x v="41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n v="176"/>
    <n v="91.19"/>
    <x v="5"/>
    <x v="8"/>
    <x v="318"/>
    <x v="318"/>
    <x v="1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7"/>
    <n v="132"/>
    <n v="99.77"/>
    <x v="1"/>
    <x v="17"/>
    <x v="319"/>
    <x v="319"/>
    <x v="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8"/>
    <n v="101"/>
    <n v="201.22"/>
    <x v="5"/>
    <x v="8"/>
    <x v="320"/>
    <x v="320"/>
    <x v="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n v="29"/>
    <n v="85"/>
    <x v="0"/>
    <x v="1"/>
    <x v="321"/>
    <x v="321"/>
    <x v="2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x v="0"/>
    <x v="0"/>
    <x v="322"/>
    <x v="322"/>
    <x v="1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x v="0"/>
    <x v="0"/>
    <x v="323"/>
    <x v="323"/>
    <x v="11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2"/>
    <n v="105"/>
    <n v="118.7"/>
    <x v="7"/>
    <x v="22"/>
    <x v="324"/>
    <x v="324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n v="105"/>
    <n v="104.31"/>
    <x v="5"/>
    <x v="8"/>
    <x v="325"/>
    <x v="325"/>
    <x v="1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n v="174"/>
    <n v="86.14"/>
    <x v="5"/>
    <x v="8"/>
    <x v="326"/>
    <x v="326"/>
    <x v="24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n v="159"/>
    <n v="102.86"/>
    <x v="2"/>
    <x v="3"/>
    <x v="327"/>
    <x v="327"/>
    <x v="1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n v="103"/>
    <n v="175.51"/>
    <x v="6"/>
    <x v="19"/>
    <x v="328"/>
    <x v="328"/>
    <x v="11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2"/>
    <n v="129"/>
    <n v="99.38"/>
    <x v="7"/>
    <x v="12"/>
    <x v="329"/>
    <x v="329"/>
    <x v="1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n v="46"/>
    <n v="136.46"/>
    <x v="0"/>
    <x v="1"/>
    <x v="330"/>
    <x v="330"/>
    <x v="1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n v="103"/>
    <n v="78.2"/>
    <x v="5"/>
    <x v="8"/>
    <x v="331"/>
    <x v="331"/>
    <x v="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5"/>
    <n v="213"/>
    <n v="38.18"/>
    <x v="7"/>
    <x v="15"/>
    <x v="332"/>
    <x v="332"/>
    <x v="1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x v="4"/>
    <x v="7"/>
    <x v="333"/>
    <x v="333"/>
    <x v="9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x v="4"/>
    <x v="7"/>
    <x v="334"/>
    <x v="334"/>
    <x v="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n v="102"/>
    <n v="85.34"/>
    <x v="5"/>
    <x v="8"/>
    <x v="335"/>
    <x v="335"/>
    <x v="1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1"/>
    <n v="102"/>
    <n v="119.19"/>
    <x v="6"/>
    <x v="11"/>
    <x v="336"/>
    <x v="336"/>
    <x v="9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n v="105"/>
    <n v="84.02"/>
    <x v="5"/>
    <x v="8"/>
    <x v="337"/>
    <x v="337"/>
    <x v="42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n v="101"/>
    <n v="200.89"/>
    <x v="5"/>
    <x v="8"/>
    <x v="338"/>
    <x v="338"/>
    <x v="9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8"/>
    <n v="5"/>
    <n v="267.81"/>
    <x v="3"/>
    <x v="18"/>
    <x v="339"/>
    <x v="339"/>
    <x v="1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n v="101"/>
    <n v="239.35"/>
    <x v="0"/>
    <x v="1"/>
    <x v="340"/>
    <x v="340"/>
    <x v="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9"/>
    <n v="100"/>
    <n v="115.08"/>
    <x v="6"/>
    <x v="9"/>
    <x v="341"/>
    <x v="341"/>
    <x v="9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n v="496"/>
    <n v="25.09"/>
    <x v="3"/>
    <x v="5"/>
    <x v="342"/>
    <x v="342"/>
    <x v="2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n v="49"/>
    <n v="176.36"/>
    <x v="0"/>
    <x v="1"/>
    <x v="343"/>
    <x v="343"/>
    <x v="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3"/>
    <n v="25"/>
    <n v="725.03"/>
    <x v="5"/>
    <x v="23"/>
    <x v="344"/>
    <x v="344"/>
    <x v="3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n v="272"/>
    <n v="98.41"/>
    <x v="3"/>
    <x v="5"/>
    <x v="345"/>
    <x v="345"/>
    <x v="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8"/>
    <n v="111"/>
    <n v="42.52"/>
    <x v="5"/>
    <x v="8"/>
    <x v="346"/>
    <x v="346"/>
    <x v="9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1"/>
    <n v="106"/>
    <n v="251.74"/>
    <x v="6"/>
    <x v="11"/>
    <x v="347"/>
    <x v="347"/>
    <x v="11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5"/>
    <n v="162"/>
    <n v="62.52"/>
    <x v="7"/>
    <x v="15"/>
    <x v="348"/>
    <x v="348"/>
    <x v="16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n v="243"/>
    <n v="82.15"/>
    <x v="3"/>
    <x v="5"/>
    <x v="349"/>
    <x v="349"/>
    <x v="14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n v="162"/>
    <n v="39.51"/>
    <x v="2"/>
    <x v="3"/>
    <x v="350"/>
    <x v="350"/>
    <x v="2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n v="484"/>
    <n v="82.32"/>
    <x v="2"/>
    <x v="3"/>
    <x v="351"/>
    <x v="351"/>
    <x v="34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x v="0"/>
    <x v="0"/>
    <x v="352"/>
    <x v="352"/>
    <x v="16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"/>
    <n v="7"/>
    <n v="177.39"/>
    <x v="0"/>
    <x v="1"/>
    <x v="353"/>
    <x v="353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3"/>
    <n v="119"/>
    <n v="388.98"/>
    <x v="7"/>
    <x v="13"/>
    <x v="354"/>
    <x v="354"/>
    <x v="11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x v="4"/>
    <x v="7"/>
    <x v="355"/>
    <x v="355"/>
    <x v="2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1"/>
    <n v="118"/>
    <n v="110.35"/>
    <x v="6"/>
    <x v="11"/>
    <x v="356"/>
    <x v="356"/>
    <x v="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x v="0"/>
    <x v="0"/>
    <x v="357"/>
    <x v="357"/>
    <x v="1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9"/>
    <n v="106"/>
    <n v="146.44999999999999"/>
    <x v="6"/>
    <x v="9"/>
    <x v="358"/>
    <x v="358"/>
    <x v="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n v="125"/>
    <n v="95.83"/>
    <x v="2"/>
    <x v="3"/>
    <x v="359"/>
    <x v="359"/>
    <x v="7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n v="105"/>
    <n v="61.56"/>
    <x v="2"/>
    <x v="3"/>
    <x v="360"/>
    <x v="360"/>
    <x v="1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9"/>
    <n v="319"/>
    <n v="131.38"/>
    <x v="6"/>
    <x v="9"/>
    <x v="361"/>
    <x v="361"/>
    <x v="11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4"/>
    <n v="115"/>
    <n v="80.19"/>
    <x v="0"/>
    <x v="4"/>
    <x v="362"/>
    <x v="362"/>
    <x v="14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n v="412"/>
    <n v="44.06"/>
    <x v="3"/>
    <x v="5"/>
    <x v="363"/>
    <x v="363"/>
    <x v="1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x v="0"/>
    <x v="0"/>
    <x v="364"/>
    <x v="364"/>
    <x v="11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n v="101"/>
    <n v="216.75"/>
    <x v="5"/>
    <x v="8"/>
    <x v="365"/>
    <x v="365"/>
    <x v="11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n v="112"/>
    <n v="58.54"/>
    <x v="5"/>
    <x v="8"/>
    <x v="366"/>
    <x v="366"/>
    <x v="9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5"/>
    <n v="102"/>
    <n v="140.86000000000001"/>
    <x v="7"/>
    <x v="15"/>
    <x v="367"/>
    <x v="367"/>
    <x v="11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x v="5"/>
    <x v="16"/>
    <x v="368"/>
    <x v="368"/>
    <x v="9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n v="101"/>
    <n v="67.84"/>
    <x v="2"/>
    <x v="3"/>
    <x v="369"/>
    <x v="369"/>
    <x v="9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n v="148"/>
    <n v="207.62"/>
    <x v="2"/>
    <x v="3"/>
    <x v="370"/>
    <x v="370"/>
    <x v="9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n v="112"/>
    <n v="116.21"/>
    <x v="2"/>
    <x v="3"/>
    <x v="371"/>
    <x v="371"/>
    <x v="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4"/>
    <n v="63"/>
    <n v="128.62"/>
    <x v="0"/>
    <x v="24"/>
    <x v="372"/>
    <x v="372"/>
    <x v="33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n v="110"/>
    <n v="55.96"/>
    <x v="3"/>
    <x v="5"/>
    <x v="373"/>
    <x v="373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1"/>
    <n v="110"/>
    <n v="92.04"/>
    <x v="6"/>
    <x v="11"/>
    <x v="374"/>
    <x v="374"/>
    <x v="11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1"/>
    <n v="104"/>
    <n v="81.13"/>
    <x v="6"/>
    <x v="11"/>
    <x v="375"/>
    <x v="375"/>
    <x v="2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5"/>
    <n v="122"/>
    <n v="64.37"/>
    <x v="7"/>
    <x v="15"/>
    <x v="376"/>
    <x v="376"/>
    <x v="11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4"/>
    <n v="146"/>
    <n v="47.06"/>
    <x v="0"/>
    <x v="4"/>
    <x v="377"/>
    <x v="377"/>
    <x v="11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n v="104"/>
    <n v="79.97"/>
    <x v="2"/>
    <x v="3"/>
    <x v="378"/>
    <x v="378"/>
    <x v="3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9"/>
    <n v="109"/>
    <n v="92.13"/>
    <x v="6"/>
    <x v="9"/>
    <x v="379"/>
    <x v="379"/>
    <x v="33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2"/>
    <n v="120"/>
    <n v="88.15"/>
    <x v="7"/>
    <x v="12"/>
    <x v="380"/>
    <x v="380"/>
    <x v="4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n v="108"/>
    <n v="65.3"/>
    <x v="5"/>
    <x v="8"/>
    <x v="381"/>
    <x v="381"/>
    <x v="9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n v="124"/>
    <n v="110.39"/>
    <x v="2"/>
    <x v="3"/>
    <x v="382"/>
    <x v="382"/>
    <x v="14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n v="180"/>
    <n v="96.38"/>
    <x v="2"/>
    <x v="3"/>
    <x v="383"/>
    <x v="383"/>
    <x v="13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1"/>
    <n v="108"/>
    <n v="106.8"/>
    <x v="6"/>
    <x v="11"/>
    <x v="384"/>
    <x v="384"/>
    <x v="9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n v="107"/>
    <n v="97.64"/>
    <x v="5"/>
    <x v="8"/>
    <x v="385"/>
    <x v="385"/>
    <x v="4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n v="119"/>
    <n v="89.96"/>
    <x v="5"/>
    <x v="8"/>
    <x v="386"/>
    <x v="386"/>
    <x v="2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n v="43"/>
    <n v="215.96"/>
    <x v="0"/>
    <x v="6"/>
    <x v="387"/>
    <x v="387"/>
    <x v="9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n v="107"/>
    <n v="224.85"/>
    <x v="5"/>
    <x v="8"/>
    <x v="388"/>
    <x v="388"/>
    <x v="2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x v="0"/>
    <x v="24"/>
    <x v="389"/>
    <x v="389"/>
    <x v="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n v="107"/>
    <n v="134.91"/>
    <x v="5"/>
    <x v="8"/>
    <x v="390"/>
    <x v="390"/>
    <x v="9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n v="47"/>
    <n v="53.25"/>
    <x v="0"/>
    <x v="1"/>
    <x v="391"/>
    <x v="391"/>
    <x v="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3"/>
    <n v="65"/>
    <n v="170.63"/>
    <x v="2"/>
    <x v="3"/>
    <x v="392"/>
    <x v="392"/>
    <x v="21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8"/>
    <n v="28"/>
    <n v="370.95"/>
    <x v="3"/>
    <x v="18"/>
    <x v="393"/>
    <x v="393"/>
    <x v="2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x v="0"/>
    <x v="24"/>
    <x v="394"/>
    <x v="394"/>
    <x v="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4"/>
    <n v="104"/>
    <n v="64.930000000000007"/>
    <x v="0"/>
    <x v="4"/>
    <x v="395"/>
    <x v="395"/>
    <x v="9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n v="104"/>
    <n v="138.80000000000001"/>
    <x v="5"/>
    <x v="8"/>
    <x v="396"/>
    <x v="396"/>
    <x v="3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"/>
    <n v="104"/>
    <n v="266.08999999999997"/>
    <x v="7"/>
    <x v="25"/>
    <x v="397"/>
    <x v="397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5"/>
    <n v="138"/>
    <n v="98.99"/>
    <x v="7"/>
    <x v="15"/>
    <x v="398"/>
    <x v="398"/>
    <x v="1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n v="106"/>
    <n v="206.31"/>
    <x v="3"/>
    <x v="5"/>
    <x v="399"/>
    <x v="399"/>
    <x v="9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n v="114"/>
    <n v="101.83"/>
    <x v="5"/>
    <x v="8"/>
    <x v="400"/>
    <x v="400"/>
    <x v="17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n v="82"/>
    <n v="216.34"/>
    <x v="0"/>
    <x v="1"/>
    <x v="401"/>
    <x v="401"/>
    <x v="9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n v="111"/>
    <n v="97.11"/>
    <x v="2"/>
    <x v="3"/>
    <x v="402"/>
    <x v="402"/>
    <x v="1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n v="157"/>
    <n v="67.97"/>
    <x v="3"/>
    <x v="5"/>
    <x v="403"/>
    <x v="403"/>
    <x v="9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5"/>
    <n v="109"/>
    <n v="99.16"/>
    <x v="7"/>
    <x v="15"/>
    <x v="404"/>
    <x v="404"/>
    <x v="11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n v="146"/>
    <n v="91.88"/>
    <x v="2"/>
    <x v="3"/>
    <x v="405"/>
    <x v="405"/>
    <x v="7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1"/>
    <n v="102"/>
    <n v="177.09"/>
    <x v="6"/>
    <x v="11"/>
    <x v="406"/>
    <x v="406"/>
    <x v="43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"/>
    <n v="113"/>
    <n v="109.96"/>
    <x v="7"/>
    <x v="25"/>
    <x v="407"/>
    <x v="407"/>
    <x v="11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7"/>
    <n v="101"/>
    <n v="168.78"/>
    <x v="1"/>
    <x v="17"/>
    <x v="408"/>
    <x v="408"/>
    <x v="9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x v="5"/>
    <x v="16"/>
    <x v="409"/>
    <x v="409"/>
    <x v="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n v="101"/>
    <n v="141.75"/>
    <x v="5"/>
    <x v="8"/>
    <x v="410"/>
    <x v="410"/>
    <x v="13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n v="101"/>
    <n v="104.26"/>
    <x v="5"/>
    <x v="8"/>
    <x v="411"/>
    <x v="411"/>
    <x v="1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1"/>
    <n v="101"/>
    <n v="182.91"/>
    <x v="6"/>
    <x v="11"/>
    <x v="412"/>
    <x v="412"/>
    <x v="1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7"/>
    <n v="100"/>
    <n v="143.36000000000001"/>
    <x v="1"/>
    <x v="17"/>
    <x v="413"/>
    <x v="413"/>
    <x v="1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5"/>
    <n v="100"/>
    <n v="417.33"/>
    <x v="7"/>
    <x v="15"/>
    <x v="414"/>
    <x v="414"/>
    <x v="7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x v="5"/>
    <x v="16"/>
    <x v="415"/>
    <x v="415"/>
    <x v="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1"/>
    <n v="100"/>
    <n v="168.25"/>
    <x v="6"/>
    <x v="11"/>
    <x v="416"/>
    <x v="416"/>
    <x v="22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n v="153"/>
    <n v="135.59"/>
    <x v="3"/>
    <x v="5"/>
    <x v="417"/>
    <x v="417"/>
    <x v="2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x v="5"/>
    <x v="16"/>
    <x v="418"/>
    <x v="418"/>
    <x v="11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n v="2"/>
    <n v="3304"/>
    <x v="0"/>
    <x v="1"/>
    <x v="419"/>
    <x v="419"/>
    <x v="32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8"/>
    <n v="7"/>
    <n v="63.57"/>
    <x v="3"/>
    <x v="18"/>
    <x v="420"/>
    <x v="420"/>
    <x v="18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n v="40"/>
    <n v="99.86"/>
    <x v="0"/>
    <x v="1"/>
    <x v="421"/>
    <x v="421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n v="559"/>
    <n v="58.38"/>
    <x v="2"/>
    <x v="3"/>
    <x v="422"/>
    <x v="422"/>
    <x v="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n v="108"/>
    <n v="60.82"/>
    <x v="3"/>
    <x v="5"/>
    <x v="423"/>
    <x v="423"/>
    <x v="11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n v="26"/>
    <n v="150.65"/>
    <x v="0"/>
    <x v="1"/>
    <x v="424"/>
    <x v="424"/>
    <x v="16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n v="39"/>
    <n v="113.63"/>
    <x v="0"/>
    <x v="1"/>
    <x v="425"/>
    <x v="425"/>
    <x v="9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n v="104"/>
    <n v="50.85"/>
    <x v="3"/>
    <x v="5"/>
    <x v="426"/>
    <x v="426"/>
    <x v="6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x v="0"/>
    <x v="0"/>
    <x v="427"/>
    <x v="427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1"/>
    <n v="38"/>
    <n v="158.63999999999999"/>
    <x v="0"/>
    <x v="1"/>
    <x v="428"/>
    <x v="428"/>
    <x v="1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n v="101"/>
    <n v="135.66999999999999"/>
    <x v="2"/>
    <x v="3"/>
    <x v="429"/>
    <x v="429"/>
    <x v="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n v="103"/>
    <n v="91.48"/>
    <x v="5"/>
    <x v="8"/>
    <x v="430"/>
    <x v="430"/>
    <x v="11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n v="126"/>
    <n v="190.45"/>
    <x v="0"/>
    <x v="1"/>
    <x v="431"/>
    <x v="431"/>
    <x v="11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n v="377"/>
    <n v="65"/>
    <x v="3"/>
    <x v="5"/>
    <x v="432"/>
    <x v="432"/>
    <x v="44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n v="1867"/>
    <n v="90.64"/>
    <x v="3"/>
    <x v="5"/>
    <x v="433"/>
    <x v="433"/>
    <x v="4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n v="101"/>
    <n v="90.62"/>
    <x v="5"/>
    <x v="8"/>
    <x v="434"/>
    <x v="434"/>
    <x v="11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9"/>
    <n v="104"/>
    <n v="125.98"/>
    <x v="6"/>
    <x v="9"/>
    <x v="435"/>
    <x v="435"/>
    <x v="14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n v="103"/>
    <n v="111.53"/>
    <x v="2"/>
    <x v="3"/>
    <x v="436"/>
    <x v="436"/>
    <x v="22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5"/>
    <n v="124"/>
    <n v="67.67"/>
    <x v="7"/>
    <x v="15"/>
    <x v="437"/>
    <x v="437"/>
    <x v="2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n v="109"/>
    <n v="159.24"/>
    <x v="2"/>
    <x v="3"/>
    <x v="438"/>
    <x v="438"/>
    <x v="11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2"/>
    <n v="101"/>
    <n v="109.11"/>
    <x v="7"/>
    <x v="12"/>
    <x v="439"/>
    <x v="439"/>
    <x v="3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9"/>
    <n v="121"/>
    <n v="80.459999999999994"/>
    <x v="6"/>
    <x v="9"/>
    <x v="440"/>
    <x v="440"/>
    <x v="14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x v="0"/>
    <x v="24"/>
    <x v="441"/>
    <x v="441"/>
    <x v="1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n v="139"/>
    <n v="65.760000000000005"/>
    <x v="5"/>
    <x v="8"/>
    <x v="442"/>
    <x v="442"/>
    <x v="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n v="278"/>
    <n v="67.16"/>
    <x v="2"/>
    <x v="3"/>
    <x v="443"/>
    <x v="443"/>
    <x v="3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4"/>
    <n v="224"/>
    <n v="58.93"/>
    <x v="0"/>
    <x v="4"/>
    <x v="444"/>
    <x v="444"/>
    <x v="1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n v="179"/>
    <n v="73.34"/>
    <x v="5"/>
    <x v="8"/>
    <x v="445"/>
    <x v="445"/>
    <x v="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n v="123"/>
    <n v="99.86"/>
    <x v="5"/>
    <x v="8"/>
    <x v="446"/>
    <x v="446"/>
    <x v="11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n v="105"/>
    <n v="80.2"/>
    <x v="5"/>
    <x v="8"/>
    <x v="447"/>
    <x v="447"/>
    <x v="18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4"/>
    <n v="355"/>
    <n v="89.1"/>
    <x v="0"/>
    <x v="4"/>
    <x v="448"/>
    <x v="448"/>
    <x v="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n v="118"/>
    <n v="180.41"/>
    <x v="2"/>
    <x v="3"/>
    <x v="449"/>
    <x v="449"/>
    <x v="9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n v="70"/>
    <n v="382.39"/>
    <x v="0"/>
    <x v="1"/>
    <x v="450"/>
    <x v="450"/>
    <x v="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n v="25"/>
    <n v="89.6"/>
    <x v="0"/>
    <x v="1"/>
    <x v="451"/>
    <x v="451"/>
    <x v="2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5"/>
    <n v="117"/>
    <n v="133.93"/>
    <x v="7"/>
    <x v="15"/>
    <x v="452"/>
    <x v="452"/>
    <x v="22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5"/>
    <n v="100"/>
    <n v="224.13"/>
    <x v="7"/>
    <x v="15"/>
    <x v="453"/>
    <x v="453"/>
    <x v="1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1"/>
    <n v="116"/>
    <n v="71.489999999999995"/>
    <x v="6"/>
    <x v="11"/>
    <x v="454"/>
    <x v="454"/>
    <x v="17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n v="116"/>
    <n v="116.86"/>
    <x v="5"/>
    <x v="8"/>
    <x v="455"/>
    <x v="455"/>
    <x v="1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n v="104"/>
    <n v="123.38"/>
    <x v="2"/>
    <x v="3"/>
    <x v="456"/>
    <x v="456"/>
    <x v="11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2"/>
    <n v="116"/>
    <n v="152.54"/>
    <x v="7"/>
    <x v="12"/>
    <x v="457"/>
    <x v="457"/>
    <x v="2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2"/>
    <n v="145"/>
    <n v="70.53"/>
    <x v="7"/>
    <x v="12"/>
    <x v="458"/>
    <x v="458"/>
    <x v="11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x v="0"/>
    <x v="0"/>
    <x v="459"/>
    <x v="459"/>
    <x v="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"/>
    <n v="108"/>
    <n v="69.599999999999994"/>
    <x v="1"/>
    <x v="2"/>
    <x v="460"/>
    <x v="460"/>
    <x v="3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4"/>
    <n v="172"/>
    <n v="58.42"/>
    <x v="0"/>
    <x v="4"/>
    <x v="461"/>
    <x v="461"/>
    <x v="11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2"/>
    <n v="107"/>
    <n v="89.9"/>
    <x v="7"/>
    <x v="12"/>
    <x v="462"/>
    <x v="462"/>
    <x v="27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4"/>
    <n v="11"/>
    <n v="112.86"/>
    <x v="0"/>
    <x v="4"/>
    <x v="463"/>
    <x v="463"/>
    <x v="26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n v="114"/>
    <n v="108.01"/>
    <x v="5"/>
    <x v="8"/>
    <x v="464"/>
    <x v="464"/>
    <x v="1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n v="170"/>
    <n v="90.58"/>
    <x v="5"/>
    <x v="8"/>
    <x v="465"/>
    <x v="465"/>
    <x v="1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n v="6"/>
    <n v="182.62"/>
    <x v="0"/>
    <x v="1"/>
    <x v="466"/>
    <x v="466"/>
    <x v="24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x v="0"/>
    <x v="0"/>
    <x v="467"/>
    <x v="467"/>
    <x v="9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x v="0"/>
    <x v="0"/>
    <x v="468"/>
    <x v="468"/>
    <x v="37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n v="102"/>
    <n v="165.35"/>
    <x v="2"/>
    <x v="3"/>
    <x v="469"/>
    <x v="469"/>
    <x v="11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5"/>
    <n v="111"/>
    <n v="127.98"/>
    <x v="7"/>
    <x v="15"/>
    <x v="470"/>
    <x v="470"/>
    <x v="46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n v="104"/>
    <n v="48.04"/>
    <x v="2"/>
    <x v="3"/>
    <x v="471"/>
    <x v="471"/>
    <x v="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n v="110"/>
    <n v="70"/>
    <x v="5"/>
    <x v="8"/>
    <x v="472"/>
    <x v="472"/>
    <x v="41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9"/>
    <n v="110"/>
    <n v="128.91"/>
    <x v="6"/>
    <x v="9"/>
    <x v="473"/>
    <x v="473"/>
    <x v="27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1"/>
    <n v="110"/>
    <n v="99.79"/>
    <x v="6"/>
    <x v="11"/>
    <x v="474"/>
    <x v="474"/>
    <x v="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n v="109"/>
    <n v="121.28"/>
    <x v="5"/>
    <x v="8"/>
    <x v="475"/>
    <x v="475"/>
    <x v="1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1"/>
    <n v="109"/>
    <n v="139.24"/>
    <x v="6"/>
    <x v="11"/>
    <x v="476"/>
    <x v="476"/>
    <x v="7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x v="0"/>
    <x v="0"/>
    <x v="477"/>
    <x v="477"/>
    <x v="9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5"/>
    <n v="295"/>
    <n v="92.1"/>
    <x v="7"/>
    <x v="15"/>
    <x v="478"/>
    <x v="478"/>
    <x v="47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n v="108"/>
    <n v="462.86"/>
    <x v="2"/>
    <x v="3"/>
    <x v="479"/>
    <x v="479"/>
    <x v="2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n v="101"/>
    <n v="39.92"/>
    <x v="2"/>
    <x v="3"/>
    <x v="480"/>
    <x v="480"/>
    <x v="11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n v="108"/>
    <n v="117.85"/>
    <x v="5"/>
    <x v="8"/>
    <x v="481"/>
    <x v="481"/>
    <x v="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n v="107"/>
    <n v="81.63"/>
    <x v="5"/>
    <x v="8"/>
    <x v="482"/>
    <x v="482"/>
    <x v="48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n v="114"/>
    <n v="68.11"/>
    <x v="3"/>
    <x v="5"/>
    <x v="483"/>
    <x v="483"/>
    <x v="2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x v="0"/>
    <x v="24"/>
    <x v="484"/>
    <x v="484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5"/>
    <n v="106"/>
    <n v="38.54"/>
    <x v="7"/>
    <x v="15"/>
    <x v="485"/>
    <x v="485"/>
    <x v="1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n v="636"/>
    <n v="94.1"/>
    <x v="3"/>
    <x v="5"/>
    <x v="486"/>
    <x v="486"/>
    <x v="1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n v="40"/>
    <n v="152.41"/>
    <x v="0"/>
    <x v="1"/>
    <x v="487"/>
    <x v="487"/>
    <x v="32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4"/>
    <n v="105"/>
    <n v="205.3"/>
    <x v="0"/>
    <x v="4"/>
    <x v="488"/>
    <x v="488"/>
    <x v="5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9"/>
    <n v="105"/>
    <n v="63.23"/>
    <x v="6"/>
    <x v="9"/>
    <x v="489"/>
    <x v="489"/>
    <x v="9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n v="524"/>
    <n v="44.17"/>
    <x v="3"/>
    <x v="5"/>
    <x v="490"/>
    <x v="490"/>
    <x v="16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n v="105"/>
    <n v="67.77"/>
    <x v="5"/>
    <x v="8"/>
    <x v="491"/>
    <x v="491"/>
    <x v="9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1"/>
    <n v="101"/>
    <n v="54.91"/>
    <x v="6"/>
    <x v="11"/>
    <x v="492"/>
    <x v="492"/>
    <x v="21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1"/>
    <n v="105"/>
    <n v="327.08"/>
    <x v="6"/>
    <x v="11"/>
    <x v="493"/>
    <x v="493"/>
    <x v="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9"/>
    <n v="157"/>
    <n v="146.69"/>
    <x v="6"/>
    <x v="9"/>
    <x v="494"/>
    <x v="494"/>
    <x v="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1"/>
    <n v="105"/>
    <n v="89.59"/>
    <x v="6"/>
    <x v="11"/>
    <x v="495"/>
    <x v="495"/>
    <x v="1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x v="0"/>
    <x v="0"/>
    <x v="496"/>
    <x v="496"/>
    <x v="2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n v="112"/>
    <n v="75.98"/>
    <x v="2"/>
    <x v="3"/>
    <x v="497"/>
    <x v="497"/>
    <x v="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5"/>
    <n v="112"/>
    <n v="85.05"/>
    <x v="7"/>
    <x v="15"/>
    <x v="498"/>
    <x v="498"/>
    <x v="18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2"/>
    <n v="104"/>
    <n v="78.03"/>
    <x v="7"/>
    <x v="12"/>
    <x v="499"/>
    <x v="499"/>
    <x v="49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n v="104"/>
    <n v="135.63"/>
    <x v="6"/>
    <x v="19"/>
    <x v="500"/>
    <x v="500"/>
    <x v="2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n v="104"/>
    <n v="239.94"/>
    <x v="5"/>
    <x v="8"/>
    <x v="501"/>
    <x v="501"/>
    <x v="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5"/>
    <n v="156"/>
    <n v="117.23"/>
    <x v="7"/>
    <x v="15"/>
    <x v="502"/>
    <x v="502"/>
    <x v="1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n v="104"/>
    <n v="111.18"/>
    <x v="2"/>
    <x v="3"/>
    <x v="503"/>
    <x v="503"/>
    <x v="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1"/>
    <n v="104"/>
    <n v="199.17"/>
    <x v="6"/>
    <x v="11"/>
    <x v="504"/>
    <x v="504"/>
    <x v="25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n v="155"/>
    <n v="207.07"/>
    <x v="2"/>
    <x v="3"/>
    <x v="505"/>
    <x v="505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n v="172"/>
    <n v="174.21"/>
    <x v="2"/>
    <x v="3"/>
    <x v="506"/>
    <x v="506"/>
    <x v="11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1"/>
    <n v="103"/>
    <n v="85.53"/>
    <x v="6"/>
    <x v="11"/>
    <x v="507"/>
    <x v="507"/>
    <x v="1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1"/>
    <n v="154"/>
    <n v="106.5"/>
    <x v="6"/>
    <x v="11"/>
    <x v="508"/>
    <x v="508"/>
    <x v="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n v="119"/>
    <n v="61.5"/>
    <x v="5"/>
    <x v="8"/>
    <x v="509"/>
    <x v="509"/>
    <x v="2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n v="15"/>
    <n v="530.69000000000005"/>
    <x v="0"/>
    <x v="1"/>
    <x v="510"/>
    <x v="510"/>
    <x v="2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1"/>
    <n v="102"/>
    <n v="127.79"/>
    <x v="6"/>
    <x v="11"/>
    <x v="511"/>
    <x v="511"/>
    <x v="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1"/>
    <n v="102"/>
    <n v="136.85"/>
    <x v="6"/>
    <x v="11"/>
    <x v="512"/>
    <x v="512"/>
    <x v="4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5"/>
    <n v="102"/>
    <n v="88.04"/>
    <x v="7"/>
    <x v="15"/>
    <x v="513"/>
    <x v="513"/>
    <x v="1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1"/>
    <n v="102"/>
    <n v="53.18"/>
    <x v="6"/>
    <x v="11"/>
    <x v="514"/>
    <x v="514"/>
    <x v="1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x v="5"/>
    <x v="16"/>
    <x v="515"/>
    <x v="515"/>
    <x v="9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3"/>
    <n v="61"/>
    <n v="109.94"/>
    <x v="2"/>
    <x v="3"/>
    <x v="516"/>
    <x v="51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n v="305"/>
    <n v="68.489999999999995"/>
    <x v="5"/>
    <x v="8"/>
    <x v="517"/>
    <x v="517"/>
    <x v="4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1"/>
    <n v="102"/>
    <n v="125.12"/>
    <x v="6"/>
    <x v="11"/>
    <x v="518"/>
    <x v="518"/>
    <x v="9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x v="4"/>
    <x v="7"/>
    <x v="519"/>
    <x v="519"/>
    <x v="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5"/>
    <n v="102"/>
    <n v="67.39"/>
    <x v="7"/>
    <x v="15"/>
    <x v="520"/>
    <x v="520"/>
    <x v="9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"/>
    <n v="101"/>
    <n v="44.67"/>
    <x v="1"/>
    <x v="2"/>
    <x v="521"/>
    <x v="521"/>
    <x v="16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x v="4"/>
    <x v="7"/>
    <x v="522"/>
    <x v="522"/>
    <x v="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1"/>
    <n v="101"/>
    <n v="256.37"/>
    <x v="6"/>
    <x v="11"/>
    <x v="523"/>
    <x v="523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1"/>
    <n v="302"/>
    <n v="252.02"/>
    <x v="6"/>
    <x v="11"/>
    <x v="524"/>
    <x v="524"/>
    <x v="1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5"/>
    <n v="101"/>
    <n v="97.99"/>
    <x v="7"/>
    <x v="15"/>
    <x v="525"/>
    <x v="525"/>
    <x v="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9"/>
    <n v="191"/>
    <n v="259.95"/>
    <x v="6"/>
    <x v="9"/>
    <x v="526"/>
    <x v="526"/>
    <x v="9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n v="537"/>
    <n v="22.12"/>
    <x v="3"/>
    <x v="5"/>
    <x v="527"/>
    <x v="527"/>
    <x v="9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n v="113"/>
    <n v="73.02"/>
    <x v="5"/>
    <x v="8"/>
    <x v="528"/>
    <x v="528"/>
    <x v="13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x v="5"/>
    <x v="16"/>
    <x v="529"/>
    <x v="529"/>
    <x v="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n v="73"/>
    <n v="405.5"/>
    <x v="0"/>
    <x v="1"/>
    <x v="530"/>
    <x v="530"/>
    <x v="11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5"/>
    <n v="145"/>
    <n v="70.790000000000006"/>
    <x v="7"/>
    <x v="15"/>
    <x v="531"/>
    <x v="531"/>
    <x v="25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1"/>
    <n v="111"/>
    <n v="200.69"/>
    <x v="6"/>
    <x v="11"/>
    <x v="532"/>
    <x v="532"/>
    <x v="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5"/>
    <n v="144"/>
    <n v="92.55"/>
    <x v="7"/>
    <x v="15"/>
    <x v="533"/>
    <x v="533"/>
    <x v="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n v="11"/>
    <n v="51.82"/>
    <x v="0"/>
    <x v="1"/>
    <x v="534"/>
    <x v="534"/>
    <x v="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8"/>
    <n v="28"/>
    <n v="26.6"/>
    <x v="3"/>
    <x v="18"/>
    <x v="535"/>
    <x v="535"/>
    <x v="1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x v="0"/>
    <x v="0"/>
    <x v="536"/>
    <x v="536"/>
    <x v="2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n v="283"/>
    <n v="49.88"/>
    <x v="5"/>
    <x v="8"/>
    <x v="537"/>
    <x v="537"/>
    <x v="2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x v="5"/>
    <x v="16"/>
    <x v="538"/>
    <x v="538"/>
    <x v="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x v="0"/>
    <x v="0"/>
    <x v="539"/>
    <x v="539"/>
    <x v="1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n v="47"/>
    <n v="1272.73"/>
    <x v="0"/>
    <x v="1"/>
    <x v="540"/>
    <x v="540"/>
    <x v="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5"/>
    <n v="117"/>
    <n v="76.92"/>
    <x v="7"/>
    <x v="15"/>
    <x v="541"/>
    <x v="541"/>
    <x v="9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5"/>
    <n v="111"/>
    <n v="73.36"/>
    <x v="7"/>
    <x v="15"/>
    <x v="542"/>
    <x v="542"/>
    <x v="23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x v="0"/>
    <x v="0"/>
    <x v="543"/>
    <x v="543"/>
    <x v="1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3"/>
    <n v="57"/>
    <n v="150.5"/>
    <x v="2"/>
    <x v="3"/>
    <x v="544"/>
    <x v="544"/>
    <x v="13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n v="114"/>
    <n v="103.22"/>
    <x v="5"/>
    <x v="8"/>
    <x v="545"/>
    <x v="545"/>
    <x v="9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n v="171"/>
    <n v="25.43"/>
    <x v="3"/>
    <x v="5"/>
    <x v="546"/>
    <x v="546"/>
    <x v="1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6"/>
    <n v="27"/>
    <n v="402.71"/>
    <x v="0"/>
    <x v="26"/>
    <x v="547"/>
    <x v="547"/>
    <x v="2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"/>
    <n v="109"/>
    <n v="103.68"/>
    <x v="7"/>
    <x v="25"/>
    <x v="548"/>
    <x v="548"/>
    <x v="4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7"/>
    <n v="136"/>
    <n v="59.97"/>
    <x v="1"/>
    <x v="17"/>
    <x v="549"/>
    <x v="549"/>
    <x v="47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n v="1357"/>
    <n v="14.37"/>
    <x v="3"/>
    <x v="5"/>
    <x v="550"/>
    <x v="550"/>
    <x v="11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n v="271"/>
    <n v="140.97999999999999"/>
    <x v="3"/>
    <x v="5"/>
    <x v="551"/>
    <x v="551"/>
    <x v="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n v="135"/>
    <n v="79.41"/>
    <x v="2"/>
    <x v="3"/>
    <x v="552"/>
    <x v="552"/>
    <x v="5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5"/>
    <n v="154"/>
    <n v="70.58"/>
    <x v="7"/>
    <x v="15"/>
    <x v="553"/>
    <x v="553"/>
    <x v="1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n v="105"/>
    <n v="78.66"/>
    <x v="5"/>
    <x v="8"/>
    <x v="554"/>
    <x v="554"/>
    <x v="1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n v="103"/>
    <n v="234.79"/>
    <x v="2"/>
    <x v="3"/>
    <x v="555"/>
    <x v="555"/>
    <x v="1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5"/>
    <n v="199"/>
    <n v="94.49"/>
    <x v="7"/>
    <x v="15"/>
    <x v="556"/>
    <x v="556"/>
    <x v="31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n v="44"/>
    <n v="174.95"/>
    <x v="0"/>
    <x v="1"/>
    <x v="557"/>
    <x v="557"/>
    <x v="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7"/>
    <n v="102"/>
    <n v="141.41999999999999"/>
    <x v="1"/>
    <x v="17"/>
    <x v="558"/>
    <x v="558"/>
    <x v="1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x v="4"/>
    <x v="7"/>
    <x v="559"/>
    <x v="559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n v="147"/>
    <n v="52.7"/>
    <x v="3"/>
    <x v="5"/>
    <x v="560"/>
    <x v="560"/>
    <x v="1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n v="105"/>
    <n v="118.74"/>
    <x v="2"/>
    <x v="3"/>
    <x v="561"/>
    <x v="561"/>
    <x v="7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1"/>
    <n v="101"/>
    <n v="70.77"/>
    <x v="6"/>
    <x v="11"/>
    <x v="562"/>
    <x v="562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9"/>
    <n v="109"/>
    <n v="84.11"/>
    <x v="6"/>
    <x v="9"/>
    <x v="563"/>
    <x v="563"/>
    <x v="6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x v="0"/>
    <x v="0"/>
    <x v="564"/>
    <x v="564"/>
    <x v="4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n v="101"/>
    <n v="211.48"/>
    <x v="2"/>
    <x v="3"/>
    <x v="565"/>
    <x v="565"/>
    <x v="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n v="104"/>
    <n v="81.849999999999994"/>
    <x v="5"/>
    <x v="8"/>
    <x v="566"/>
    <x v="566"/>
    <x v="2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n v="132"/>
    <n v="78.58"/>
    <x v="5"/>
    <x v="8"/>
    <x v="567"/>
    <x v="567"/>
    <x v="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n v="104"/>
    <n v="56.46"/>
    <x v="5"/>
    <x v="8"/>
    <x v="568"/>
    <x v="568"/>
    <x v="26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n v="112"/>
    <n v="367.97"/>
    <x v="0"/>
    <x v="1"/>
    <x v="569"/>
    <x v="569"/>
    <x v="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7"/>
    <n v="107"/>
    <n v="273.83"/>
    <x v="5"/>
    <x v="27"/>
    <x v="570"/>
    <x v="570"/>
    <x v="13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6"/>
    <n v="21"/>
    <n v="105.93"/>
    <x v="0"/>
    <x v="26"/>
    <x v="571"/>
    <x v="571"/>
    <x v="2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1"/>
    <n v="128"/>
    <n v="72.760000000000005"/>
    <x v="6"/>
    <x v="11"/>
    <x v="572"/>
    <x v="572"/>
    <x v="4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7"/>
    <n v="128"/>
    <n v="492.31"/>
    <x v="1"/>
    <x v="17"/>
    <x v="573"/>
    <x v="573"/>
    <x v="9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1"/>
    <n v="128"/>
    <n v="90.74"/>
    <x v="6"/>
    <x v="11"/>
    <x v="574"/>
    <x v="574"/>
    <x v="18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"/>
    <n v="26"/>
    <n v="133.25"/>
    <x v="0"/>
    <x v="1"/>
    <x v="575"/>
    <x v="575"/>
    <x v="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9"/>
    <n v="120"/>
    <n v="108.24"/>
    <x v="6"/>
    <x v="9"/>
    <x v="576"/>
    <x v="576"/>
    <x v="11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1"/>
    <n v="127"/>
    <n v="69.569999999999993"/>
    <x v="6"/>
    <x v="11"/>
    <x v="577"/>
    <x v="577"/>
    <x v="9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n v="106"/>
    <n v="62.71"/>
    <x v="5"/>
    <x v="8"/>
    <x v="578"/>
    <x v="578"/>
    <x v="15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x v="0"/>
    <x v="0"/>
    <x v="579"/>
    <x v="579"/>
    <x v="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1"/>
    <n v="103"/>
    <n v="93.81"/>
    <x v="6"/>
    <x v="11"/>
    <x v="580"/>
    <x v="580"/>
    <x v="2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5"/>
    <n v="100"/>
    <n v="126.81"/>
    <x v="7"/>
    <x v="15"/>
    <x v="581"/>
    <x v="581"/>
    <x v="36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1"/>
    <n v="70"/>
    <n v="63.56"/>
    <x v="6"/>
    <x v="11"/>
    <x v="582"/>
    <x v="582"/>
    <x v="1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n v="31"/>
    <n v="102.02"/>
    <x v="0"/>
    <x v="1"/>
    <x v="583"/>
    <x v="583"/>
    <x v="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5"/>
    <n v="497"/>
    <n v="51.72"/>
    <x v="7"/>
    <x v="15"/>
    <x v="584"/>
    <x v="584"/>
    <x v="42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n v="123"/>
    <n v="94.74"/>
    <x v="2"/>
    <x v="3"/>
    <x v="585"/>
    <x v="585"/>
    <x v="8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5"/>
    <n v="124"/>
    <n v="92.54"/>
    <x v="7"/>
    <x v="15"/>
    <x v="586"/>
    <x v="586"/>
    <x v="9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x v="0"/>
    <x v="0"/>
    <x v="587"/>
    <x v="587"/>
    <x v="5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1"/>
    <n v="103"/>
    <n v="62.05"/>
    <x v="6"/>
    <x v="11"/>
    <x v="588"/>
    <x v="588"/>
    <x v="42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1"/>
    <n v="123"/>
    <n v="71.239999999999995"/>
    <x v="6"/>
    <x v="11"/>
    <x v="589"/>
    <x v="589"/>
    <x v="1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9"/>
    <n v="246"/>
    <n v="67.7"/>
    <x v="6"/>
    <x v="9"/>
    <x v="590"/>
    <x v="590"/>
    <x v="11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1"/>
    <n v="102"/>
    <n v="106.57"/>
    <x v="6"/>
    <x v="11"/>
    <x v="591"/>
    <x v="591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1"/>
    <n v="102"/>
    <n v="66.59"/>
    <x v="6"/>
    <x v="11"/>
    <x v="592"/>
    <x v="592"/>
    <x v="2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n v="102"/>
    <n v="103.64"/>
    <x v="2"/>
    <x v="3"/>
    <x v="593"/>
    <x v="593"/>
    <x v="11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1"/>
    <n v="122"/>
    <n v="716.35"/>
    <x v="6"/>
    <x v="11"/>
    <x v="594"/>
    <x v="594"/>
    <x v="14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n v="101"/>
    <n v="139.83000000000001"/>
    <x v="5"/>
    <x v="8"/>
    <x v="595"/>
    <x v="595"/>
    <x v="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9"/>
    <n v="122"/>
    <n v="109.59"/>
    <x v="6"/>
    <x v="9"/>
    <x v="596"/>
    <x v="596"/>
    <x v="2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x v="0"/>
    <x v="0"/>
    <x v="597"/>
    <x v="597"/>
    <x v="1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4"/>
    <n v="110"/>
    <n v="31.44"/>
    <x v="0"/>
    <x v="4"/>
    <x v="598"/>
    <x v="598"/>
    <x v="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1"/>
    <n v="101"/>
    <n v="60.48"/>
    <x v="6"/>
    <x v="11"/>
    <x v="599"/>
    <x v="599"/>
    <x v="9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x v="5"/>
    <x v="16"/>
    <x v="600"/>
    <x v="600"/>
    <x v="11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0"/>
    <n v="120"/>
    <n v="63.38"/>
    <x v="7"/>
    <x v="20"/>
    <x v="601"/>
    <x v="601"/>
    <x v="9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x v="5"/>
    <x v="16"/>
    <x v="602"/>
    <x v="602"/>
    <x v="21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n v="107"/>
    <n v="71.900000000000006"/>
    <x v="5"/>
    <x v="8"/>
    <x v="603"/>
    <x v="603"/>
    <x v="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n v="150"/>
    <n v="55.82"/>
    <x v="2"/>
    <x v="3"/>
    <x v="604"/>
    <x v="604"/>
    <x v="1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x v="5"/>
    <x v="16"/>
    <x v="605"/>
    <x v="605"/>
    <x v="11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1"/>
    <n v="100"/>
    <n v="1000"/>
    <x v="6"/>
    <x v="11"/>
    <x v="606"/>
    <x v="606"/>
    <x v="18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n v="124"/>
    <n v="139.53"/>
    <x v="5"/>
    <x v="8"/>
    <x v="607"/>
    <x v="607"/>
    <x v="42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9"/>
    <n v="120"/>
    <n v="64.16"/>
    <x v="6"/>
    <x v="9"/>
    <x v="608"/>
    <x v="608"/>
    <x v="11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n v="141"/>
    <n v="57.93"/>
    <x v="3"/>
    <x v="5"/>
    <x v="609"/>
    <x v="609"/>
    <x v="9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10"/>
    <n v="12"/>
    <n v="314.29000000000002"/>
    <x v="5"/>
    <x v="10"/>
    <x v="610"/>
    <x v="610"/>
    <x v="2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3"/>
    <n v="40"/>
    <n v="78.44"/>
    <x v="2"/>
    <x v="3"/>
    <x v="611"/>
    <x v="611"/>
    <x v="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1"/>
    <n v="119"/>
    <n v="125.05"/>
    <x v="6"/>
    <x v="11"/>
    <x v="612"/>
    <x v="612"/>
    <x v="5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n v="39"/>
    <n v="788.53"/>
    <x v="0"/>
    <x v="1"/>
    <x v="613"/>
    <x v="613"/>
    <x v="2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5"/>
    <n v="118"/>
    <n v="131.16999999999999"/>
    <x v="7"/>
    <x v="15"/>
    <x v="614"/>
    <x v="614"/>
    <x v="2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n v="147"/>
    <n v="42.89"/>
    <x v="0"/>
    <x v="1"/>
    <x v="615"/>
    <x v="615"/>
    <x v="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1"/>
    <n v="100"/>
    <n v="93.98"/>
    <x v="6"/>
    <x v="11"/>
    <x v="616"/>
    <x v="616"/>
    <x v="7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x v="0"/>
    <x v="0"/>
    <x v="617"/>
    <x v="617"/>
    <x v="9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n v="1174"/>
    <n v="81.56"/>
    <x v="3"/>
    <x v="5"/>
    <x v="618"/>
    <x v="618"/>
    <x v="9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3"/>
    <n v="117"/>
    <n v="45.99"/>
    <x v="7"/>
    <x v="13"/>
    <x v="619"/>
    <x v="619"/>
    <x v="1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n v="8"/>
    <n v="292.08"/>
    <x v="0"/>
    <x v="1"/>
    <x v="620"/>
    <x v="620"/>
    <x v="9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n v="117"/>
    <n v="40.76"/>
    <x v="5"/>
    <x v="8"/>
    <x v="621"/>
    <x v="621"/>
    <x v="11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5"/>
    <n v="155"/>
    <n v="112.02"/>
    <x v="7"/>
    <x v="15"/>
    <x v="622"/>
    <x v="622"/>
    <x v="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x v="5"/>
    <x v="16"/>
    <x v="623"/>
    <x v="623"/>
    <x v="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x v="5"/>
    <x v="16"/>
    <x v="624"/>
    <x v="624"/>
    <x v="11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3"/>
    <n v="41"/>
    <n v="120.77"/>
    <x v="2"/>
    <x v="3"/>
    <x v="625"/>
    <x v="625"/>
    <x v="1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x v="0"/>
    <x v="0"/>
    <x v="626"/>
    <x v="626"/>
    <x v="51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x v="4"/>
    <x v="7"/>
    <x v="627"/>
    <x v="627"/>
    <x v="9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x v="4"/>
    <x v="7"/>
    <x v="628"/>
    <x v="628"/>
    <x v="38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1"/>
    <n v="154"/>
    <n v="110.87"/>
    <x v="6"/>
    <x v="11"/>
    <x v="629"/>
    <x v="629"/>
    <x v="42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4"/>
    <n v="100"/>
    <n v="136.9"/>
    <x v="0"/>
    <x v="4"/>
    <x v="630"/>
    <x v="630"/>
    <x v="22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5"/>
    <n v="115"/>
    <n v="67.88"/>
    <x v="7"/>
    <x v="15"/>
    <x v="631"/>
    <x v="631"/>
    <x v="3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n v="6"/>
    <n v="603.53"/>
    <x v="0"/>
    <x v="1"/>
    <x v="632"/>
    <x v="632"/>
    <x v="2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1"/>
    <n v="115"/>
    <n v="184.68"/>
    <x v="6"/>
    <x v="11"/>
    <x v="633"/>
    <x v="633"/>
    <x v="9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9"/>
    <n v="5"/>
    <n v="1270.22"/>
    <x v="6"/>
    <x v="9"/>
    <x v="634"/>
    <x v="634"/>
    <x v="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n v="134"/>
    <n v="23.81"/>
    <x v="3"/>
    <x v="5"/>
    <x v="635"/>
    <x v="635"/>
    <x v="2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5"/>
    <n v="114"/>
    <n v="72.06"/>
    <x v="7"/>
    <x v="15"/>
    <x v="636"/>
    <x v="636"/>
    <x v="1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2"/>
    <n v="146"/>
    <n v="98.82"/>
    <x v="7"/>
    <x v="12"/>
    <x v="637"/>
    <x v="637"/>
    <x v="9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1"/>
    <n v="114"/>
    <n v="88.77"/>
    <x v="6"/>
    <x v="11"/>
    <x v="638"/>
    <x v="638"/>
    <x v="9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5"/>
    <n v="126"/>
    <n v="61.7"/>
    <x v="7"/>
    <x v="15"/>
    <x v="639"/>
    <x v="639"/>
    <x v="1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7"/>
    <n v="315"/>
    <n v="105.05"/>
    <x v="1"/>
    <x v="17"/>
    <x v="640"/>
    <x v="640"/>
    <x v="25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1"/>
    <n v="119"/>
    <n v="50.16"/>
    <x v="6"/>
    <x v="11"/>
    <x v="641"/>
    <x v="641"/>
    <x v="2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n v="287"/>
    <n v="41.78"/>
    <x v="3"/>
    <x v="5"/>
    <x v="642"/>
    <x v="642"/>
    <x v="1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n v="113"/>
    <n v="48.05"/>
    <x v="5"/>
    <x v="8"/>
    <x v="643"/>
    <x v="643"/>
    <x v="52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x v="0"/>
    <x v="0"/>
    <x v="644"/>
    <x v="644"/>
    <x v="3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8"/>
    <n v="112"/>
    <n v="181.13"/>
    <x v="5"/>
    <x v="8"/>
    <x v="645"/>
    <x v="645"/>
    <x v="2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9"/>
    <n v="1"/>
    <n v="415.78"/>
    <x v="6"/>
    <x v="9"/>
    <x v="646"/>
    <x v="646"/>
    <x v="7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n v="280"/>
    <n v="81.27"/>
    <x v="2"/>
    <x v="3"/>
    <x v="647"/>
    <x v="647"/>
    <x v="11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3"/>
    <n v="112"/>
    <n v="79.260000000000005"/>
    <x v="7"/>
    <x v="13"/>
    <x v="648"/>
    <x v="648"/>
    <x v="41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5"/>
    <n v="112"/>
    <n v="73.91"/>
    <x v="7"/>
    <x v="15"/>
    <x v="649"/>
    <x v="649"/>
    <x v="9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1"/>
    <n v="111"/>
    <n v="57.63"/>
    <x v="6"/>
    <x v="11"/>
    <x v="650"/>
    <x v="650"/>
    <x v="14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7"/>
    <n v="111"/>
    <n v="62.33"/>
    <x v="5"/>
    <x v="27"/>
    <x v="651"/>
    <x v="651"/>
    <x v="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x v="5"/>
    <x v="16"/>
    <x v="652"/>
    <x v="652"/>
    <x v="42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2"/>
    <n v="111"/>
    <n v="115.31"/>
    <x v="7"/>
    <x v="12"/>
    <x v="653"/>
    <x v="653"/>
    <x v="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1"/>
    <n v="111"/>
    <n v="151.46"/>
    <x v="6"/>
    <x v="11"/>
    <x v="654"/>
    <x v="654"/>
    <x v="11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1"/>
    <n v="105"/>
    <n v="56.07"/>
    <x v="6"/>
    <x v="11"/>
    <x v="655"/>
    <x v="655"/>
    <x v="2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4"/>
    <n v="28"/>
    <n v="167.15"/>
    <x v="0"/>
    <x v="24"/>
    <x v="656"/>
    <x v="656"/>
    <x v="9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x v="0"/>
    <x v="0"/>
    <x v="657"/>
    <x v="657"/>
    <x v="9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2"/>
    <n v="110"/>
    <n v="85.55"/>
    <x v="7"/>
    <x v="22"/>
    <x v="658"/>
    <x v="658"/>
    <x v="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3"/>
    <n v="39"/>
    <n v="133.9"/>
    <x v="2"/>
    <x v="3"/>
    <x v="659"/>
    <x v="659"/>
    <x v="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n v="542"/>
    <n v="41.23"/>
    <x v="3"/>
    <x v="5"/>
    <x v="660"/>
    <x v="660"/>
    <x v="14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n v="22"/>
    <n v="50.3"/>
    <x v="0"/>
    <x v="1"/>
    <x v="661"/>
    <x v="661"/>
    <x v="11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n v="108"/>
    <n v="58.72"/>
    <x v="5"/>
    <x v="8"/>
    <x v="662"/>
    <x v="662"/>
    <x v="1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n v="180"/>
    <n v="24.27"/>
    <x v="3"/>
    <x v="5"/>
    <x v="663"/>
    <x v="663"/>
    <x v="3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x v="4"/>
    <x v="7"/>
    <x v="664"/>
    <x v="664"/>
    <x v="11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1"/>
    <n v="22"/>
    <n v="128.27000000000001"/>
    <x v="6"/>
    <x v="11"/>
    <x v="665"/>
    <x v="665"/>
    <x v="26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3"/>
    <n v="107"/>
    <n v="108.48"/>
    <x v="7"/>
    <x v="13"/>
    <x v="666"/>
    <x v="666"/>
    <x v="11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4"/>
    <n v="102"/>
    <n v="107.1"/>
    <x v="0"/>
    <x v="4"/>
    <x v="667"/>
    <x v="667"/>
    <x v="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n v="126"/>
    <n v="21.5"/>
    <x v="3"/>
    <x v="5"/>
    <x v="668"/>
    <x v="668"/>
    <x v="9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1"/>
    <n v="107"/>
    <n v="109.03"/>
    <x v="6"/>
    <x v="11"/>
    <x v="669"/>
    <x v="669"/>
    <x v="1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x v="4"/>
    <x v="7"/>
    <x v="670"/>
    <x v="670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n v="214"/>
    <n v="122.74"/>
    <x v="0"/>
    <x v="1"/>
    <x v="671"/>
    <x v="671"/>
    <x v="37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7"/>
    <n v="126"/>
    <n v="187.19"/>
    <x v="1"/>
    <x v="17"/>
    <x v="672"/>
    <x v="672"/>
    <x v="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n v="106"/>
    <n v="120.91"/>
    <x v="5"/>
    <x v="8"/>
    <x v="673"/>
    <x v="673"/>
    <x v="15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5"/>
    <n v="265"/>
    <n v="84.21"/>
    <x v="7"/>
    <x v="15"/>
    <x v="674"/>
    <x v="674"/>
    <x v="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1"/>
    <n v="106"/>
    <n v="103.95"/>
    <x v="6"/>
    <x v="11"/>
    <x v="675"/>
    <x v="675"/>
    <x v="25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7"/>
    <n v="106"/>
    <n v="95.96"/>
    <x v="1"/>
    <x v="17"/>
    <x v="676"/>
    <x v="676"/>
    <x v="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2"/>
    <n v="106"/>
    <n v="87.96"/>
    <x v="7"/>
    <x v="12"/>
    <x v="677"/>
    <x v="677"/>
    <x v="15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1"/>
    <n v="106"/>
    <n v="62.83"/>
    <x v="6"/>
    <x v="11"/>
    <x v="678"/>
    <x v="678"/>
    <x v="11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3"/>
    <n v="352"/>
    <n v="22.08"/>
    <x v="7"/>
    <x v="13"/>
    <x v="679"/>
    <x v="679"/>
    <x v="3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n v="106"/>
    <n v="63.17"/>
    <x v="5"/>
    <x v="8"/>
    <x v="680"/>
    <x v="680"/>
    <x v="3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n v="100"/>
    <n v="202.42"/>
    <x v="5"/>
    <x v="8"/>
    <x v="681"/>
    <x v="681"/>
    <x v="53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5"/>
    <n v="105"/>
    <n v="201.94"/>
    <x v="7"/>
    <x v="15"/>
    <x v="682"/>
    <x v="682"/>
    <x v="11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1"/>
    <n v="104"/>
    <n v="145"/>
    <x v="6"/>
    <x v="11"/>
    <x v="683"/>
    <x v="683"/>
    <x v="11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5"/>
    <n v="149"/>
    <n v="71.97"/>
    <x v="7"/>
    <x v="15"/>
    <x v="684"/>
    <x v="684"/>
    <x v="1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x v="0"/>
    <x v="0"/>
    <x v="685"/>
    <x v="685"/>
    <x v="11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5"/>
    <n v="104"/>
    <n v="66.37"/>
    <x v="7"/>
    <x v="15"/>
    <x v="686"/>
    <x v="686"/>
    <x v="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x v="5"/>
    <x v="16"/>
    <x v="687"/>
    <x v="687"/>
    <x v="9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9"/>
    <n v="104"/>
    <n v="90.2"/>
    <x v="6"/>
    <x v="9"/>
    <x v="688"/>
    <x v="688"/>
    <x v="4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2"/>
    <n v="172"/>
    <n v="94.05"/>
    <x v="7"/>
    <x v="12"/>
    <x v="689"/>
    <x v="689"/>
    <x v="9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1"/>
    <n v="103"/>
    <n v="90.68"/>
    <x v="6"/>
    <x v="11"/>
    <x v="690"/>
    <x v="690"/>
    <x v="2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n v="103"/>
    <n v="86.85"/>
    <x v="5"/>
    <x v="8"/>
    <x v="691"/>
    <x v="691"/>
    <x v="2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n v="103"/>
    <n v="86.55"/>
    <x v="5"/>
    <x v="8"/>
    <x v="692"/>
    <x v="692"/>
    <x v="9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1"/>
    <n v="103"/>
    <n v="139.19"/>
    <x v="6"/>
    <x v="11"/>
    <x v="693"/>
    <x v="693"/>
    <x v="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1"/>
    <n v="103"/>
    <n v="63.57"/>
    <x v="6"/>
    <x v="11"/>
    <x v="694"/>
    <x v="694"/>
    <x v="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x v="5"/>
    <x v="16"/>
    <x v="695"/>
    <x v="695"/>
    <x v="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n v="103"/>
    <n v="168.69"/>
    <x v="2"/>
    <x v="3"/>
    <x v="696"/>
    <x v="696"/>
    <x v="7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n v="103"/>
    <n v="106.93"/>
    <x v="6"/>
    <x v="19"/>
    <x v="697"/>
    <x v="697"/>
    <x v="1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5"/>
    <n v="102"/>
    <n v="196.83"/>
    <x v="7"/>
    <x v="15"/>
    <x v="698"/>
    <x v="698"/>
    <x v="9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1"/>
    <n v="102"/>
    <n v="105.52"/>
    <x v="6"/>
    <x v="11"/>
    <x v="699"/>
    <x v="699"/>
    <x v="7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5"/>
    <n v="146"/>
    <n v="64.62"/>
    <x v="7"/>
    <x v="15"/>
    <x v="700"/>
    <x v="700"/>
    <x v="7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7"/>
    <n v="204"/>
    <n v="59.36"/>
    <x v="1"/>
    <x v="17"/>
    <x v="701"/>
    <x v="701"/>
    <x v="2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2"/>
    <n v="128"/>
    <n v="129.11000000000001"/>
    <x v="7"/>
    <x v="12"/>
    <x v="702"/>
    <x v="702"/>
    <x v="9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2"/>
    <n v="136"/>
    <n v="97.9"/>
    <x v="7"/>
    <x v="12"/>
    <x v="703"/>
    <x v="703"/>
    <x v="54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1"/>
    <n v="102"/>
    <n v="141.29"/>
    <x v="6"/>
    <x v="11"/>
    <x v="704"/>
    <x v="704"/>
    <x v="25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1"/>
    <n v="102"/>
    <n v="137.24"/>
    <x v="6"/>
    <x v="11"/>
    <x v="705"/>
    <x v="705"/>
    <x v="6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5"/>
    <n v="101"/>
    <n v="112.61"/>
    <x v="7"/>
    <x v="15"/>
    <x v="706"/>
    <x v="706"/>
    <x v="9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1"/>
    <n v="101"/>
    <n v="99.34"/>
    <x v="6"/>
    <x v="11"/>
    <x v="707"/>
    <x v="707"/>
    <x v="2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n v="101"/>
    <n v="146.65"/>
    <x v="5"/>
    <x v="8"/>
    <x v="708"/>
    <x v="708"/>
    <x v="8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1"/>
    <n v="101"/>
    <n v="103.21"/>
    <x v="6"/>
    <x v="11"/>
    <x v="709"/>
    <x v="709"/>
    <x v="7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x v="5"/>
    <x v="16"/>
    <x v="710"/>
    <x v="710"/>
    <x v="1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n v="101"/>
    <n v="162.77000000000001"/>
    <x v="6"/>
    <x v="19"/>
    <x v="711"/>
    <x v="711"/>
    <x v="1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9"/>
    <n v="101"/>
    <n v="162.71"/>
    <x v="6"/>
    <x v="9"/>
    <x v="712"/>
    <x v="712"/>
    <x v="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1"/>
    <n v="101"/>
    <n v="63.83"/>
    <x v="6"/>
    <x v="11"/>
    <x v="713"/>
    <x v="713"/>
    <x v="9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2"/>
    <n v="202"/>
    <n v="89.25"/>
    <x v="7"/>
    <x v="22"/>
    <x v="714"/>
    <x v="714"/>
    <x v="11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n v="202"/>
    <n v="80.650000000000006"/>
    <x v="2"/>
    <x v="3"/>
    <x v="715"/>
    <x v="715"/>
    <x v="3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5"/>
    <n v="155"/>
    <n v="53.01"/>
    <x v="7"/>
    <x v="15"/>
    <x v="716"/>
    <x v="716"/>
    <x v="14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1"/>
    <n v="336"/>
    <n v="41.77"/>
    <x v="6"/>
    <x v="11"/>
    <x v="717"/>
    <x v="717"/>
    <x v="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1"/>
    <n v="101"/>
    <n v="145.87"/>
    <x v="6"/>
    <x v="11"/>
    <x v="718"/>
    <x v="718"/>
    <x v="1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n v="100"/>
    <n v="93.02"/>
    <x v="5"/>
    <x v="8"/>
    <x v="719"/>
    <x v="719"/>
    <x v="9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x v="0"/>
    <x v="0"/>
    <x v="720"/>
    <x v="720"/>
    <x v="11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4"/>
    <n v="33"/>
    <n v="264.26"/>
    <x v="7"/>
    <x v="14"/>
    <x v="721"/>
    <x v="721"/>
    <x v="7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1"/>
    <n v="100"/>
    <n v="118.13"/>
    <x v="6"/>
    <x v="11"/>
    <x v="722"/>
    <x v="722"/>
    <x v="1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1"/>
    <n v="100"/>
    <n v="110.23"/>
    <x v="6"/>
    <x v="11"/>
    <x v="723"/>
    <x v="723"/>
    <x v="21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1"/>
    <n v="100"/>
    <n v="92.84"/>
    <x v="6"/>
    <x v="11"/>
    <x v="724"/>
    <x v="724"/>
    <x v="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1"/>
    <n v="100"/>
    <n v="48.44"/>
    <x v="6"/>
    <x v="11"/>
    <x v="725"/>
    <x v="725"/>
    <x v="13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"/>
    <n v="100"/>
    <n v="169.92"/>
    <x v="7"/>
    <x v="25"/>
    <x v="726"/>
    <x v="726"/>
    <x v="19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5"/>
    <n v="200"/>
    <n v="182.13"/>
    <x v="7"/>
    <x v="15"/>
    <x v="727"/>
    <x v="727"/>
    <x v="3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7"/>
    <n v="122"/>
    <n v="84.14"/>
    <x v="1"/>
    <x v="17"/>
    <x v="728"/>
    <x v="728"/>
    <x v="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5"/>
    <n v="100"/>
    <n v="172.41"/>
    <x v="7"/>
    <x v="15"/>
    <x v="729"/>
    <x v="729"/>
    <x v="33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9"/>
    <n v="100"/>
    <n v="370.37"/>
    <x v="6"/>
    <x v="9"/>
    <x v="730"/>
    <x v="730"/>
    <x v="1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n v="40"/>
    <n v="253.21"/>
    <x v="3"/>
    <x v="28"/>
    <x v="731"/>
    <x v="731"/>
    <x v="9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x v="0"/>
    <x v="0"/>
    <x v="732"/>
    <x v="732"/>
    <x v="9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1"/>
    <n v="115"/>
    <n v="58.69"/>
    <x v="6"/>
    <x v="11"/>
    <x v="733"/>
    <x v="733"/>
    <x v="2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n v="130"/>
    <n v="51.72"/>
    <x v="5"/>
    <x v="8"/>
    <x v="734"/>
    <x v="734"/>
    <x v="2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"/>
    <n v="102"/>
    <n v="33.19"/>
    <x v="1"/>
    <x v="2"/>
    <x v="735"/>
    <x v="735"/>
    <x v="5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n v="108"/>
    <n v="112.79"/>
    <x v="2"/>
    <x v="3"/>
    <x v="736"/>
    <x v="736"/>
    <x v="42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5"/>
    <n v="100"/>
    <n v="190.9"/>
    <x v="7"/>
    <x v="15"/>
    <x v="737"/>
    <x v="737"/>
    <x v="9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1"/>
    <n v="100"/>
    <n v="98.31"/>
    <x v="6"/>
    <x v="11"/>
    <x v="738"/>
    <x v="738"/>
    <x v="36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1"/>
    <n v="100"/>
    <n v="134.15"/>
    <x v="6"/>
    <x v="11"/>
    <x v="739"/>
    <x v="739"/>
    <x v="11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7"/>
    <n v="158"/>
    <n v="68.349999999999994"/>
    <x v="1"/>
    <x v="17"/>
    <x v="740"/>
    <x v="740"/>
    <x v="7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5"/>
    <n v="126"/>
    <n v="64.540000000000006"/>
    <x v="7"/>
    <x v="15"/>
    <x v="741"/>
    <x v="741"/>
    <x v="2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3"/>
    <n v="24"/>
    <n v="51.23"/>
    <x v="2"/>
    <x v="3"/>
    <x v="742"/>
    <x v="742"/>
    <x v="11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3"/>
    <n v="20"/>
    <n v="83.72"/>
    <x v="2"/>
    <x v="3"/>
    <x v="743"/>
    <x v="743"/>
    <x v="11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n v="105"/>
    <n v="59.41"/>
    <x v="2"/>
    <x v="3"/>
    <x v="744"/>
    <x v="744"/>
    <x v="14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1"/>
    <n v="189"/>
    <n v="31.21"/>
    <x v="6"/>
    <x v="11"/>
    <x v="745"/>
    <x v="745"/>
    <x v="11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3"/>
    <n v="52"/>
    <n v="94.19"/>
    <x v="2"/>
    <x v="3"/>
    <x v="746"/>
    <x v="746"/>
    <x v="5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n v="111"/>
    <n v="104.39"/>
    <x v="2"/>
    <x v="3"/>
    <x v="747"/>
    <x v="747"/>
    <x v="9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n v="125"/>
    <n v="140.1"/>
    <x v="5"/>
    <x v="8"/>
    <x v="748"/>
    <x v="748"/>
    <x v="1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2"/>
    <n v="104"/>
    <n v="90.1"/>
    <x v="7"/>
    <x v="12"/>
    <x v="749"/>
    <x v="749"/>
    <x v="11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5"/>
    <n v="252"/>
    <n v="55.61"/>
    <x v="7"/>
    <x v="15"/>
    <x v="750"/>
    <x v="750"/>
    <x v="11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n v="103"/>
    <n v="64.16"/>
    <x v="2"/>
    <x v="3"/>
    <x v="751"/>
    <x v="751"/>
    <x v="33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n v="930250"/>
    <n v="4.57"/>
    <x v="3"/>
    <x v="5"/>
    <x v="752"/>
    <x v="752"/>
    <x v="55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2"/>
    <n v="102"/>
    <n v="196.34"/>
    <x v="7"/>
    <x v="12"/>
    <x v="753"/>
    <x v="753"/>
    <x v="1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n v="185"/>
    <n v="85.44"/>
    <x v="5"/>
    <x v="8"/>
    <x v="754"/>
    <x v="754"/>
    <x v="5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2"/>
    <n v="115"/>
    <n v="57.52"/>
    <x v="7"/>
    <x v="12"/>
    <x v="755"/>
    <x v="755"/>
    <x v="9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9"/>
    <n v="110"/>
    <n v="96.53"/>
    <x v="6"/>
    <x v="9"/>
    <x v="756"/>
    <x v="756"/>
    <x v="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5"/>
    <n v="102"/>
    <n v="51.04"/>
    <x v="7"/>
    <x v="15"/>
    <x v="757"/>
    <x v="757"/>
    <x v="11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5"/>
    <n v="114"/>
    <n v="67.13"/>
    <x v="7"/>
    <x v="15"/>
    <x v="758"/>
    <x v="758"/>
    <x v="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1"/>
    <n v="101"/>
    <n v="126.72"/>
    <x v="6"/>
    <x v="11"/>
    <x v="759"/>
    <x v="759"/>
    <x v="4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n v="261"/>
    <n v="54.62"/>
    <x v="2"/>
    <x v="3"/>
    <x v="760"/>
    <x v="760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n v="104"/>
    <n v="130.16"/>
    <x v="2"/>
    <x v="3"/>
    <x v="761"/>
    <x v="761"/>
    <x v="7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x v="5"/>
    <x v="16"/>
    <x v="762"/>
    <x v="762"/>
    <x v="2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n v="101"/>
    <n v="347.85"/>
    <x v="5"/>
    <x v="8"/>
    <x v="763"/>
    <x v="763"/>
    <x v="1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x v="0"/>
    <x v="0"/>
    <x v="764"/>
    <x v="764"/>
    <x v="9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n v="113"/>
    <n v="107.32"/>
    <x v="3"/>
    <x v="5"/>
    <x v="765"/>
    <x v="765"/>
    <x v="9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n v="112"/>
    <n v="61.3"/>
    <x v="5"/>
    <x v="8"/>
    <x v="766"/>
    <x v="766"/>
    <x v="9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n v="22"/>
    <n v="23.95"/>
    <x v="0"/>
    <x v="1"/>
    <x v="767"/>
    <x v="767"/>
    <x v="19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5"/>
    <n v="110"/>
    <n v="65.91"/>
    <x v="7"/>
    <x v="15"/>
    <x v="768"/>
    <x v="768"/>
    <x v="41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n v="15"/>
    <n v="93.9"/>
    <x v="0"/>
    <x v="1"/>
    <x v="769"/>
    <x v="769"/>
    <x v="1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10"/>
    <n v="18"/>
    <n v="115.99"/>
    <x v="5"/>
    <x v="10"/>
    <x v="770"/>
    <x v="770"/>
    <x v="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n v="489"/>
    <n v="31.57"/>
    <x v="3"/>
    <x v="5"/>
    <x v="771"/>
    <x v="771"/>
    <x v="9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2"/>
    <n v="176"/>
    <n v="56"/>
    <x v="7"/>
    <x v="12"/>
    <x v="772"/>
    <x v="772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9"/>
    <n v="103"/>
    <n v="94.41"/>
    <x v="6"/>
    <x v="9"/>
    <x v="773"/>
    <x v="773"/>
    <x v="38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x v="5"/>
    <x v="16"/>
    <x v="774"/>
    <x v="774"/>
    <x v="11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1"/>
    <n v="175"/>
    <n v="264.85000000000002"/>
    <x v="6"/>
    <x v="11"/>
    <x v="775"/>
    <x v="775"/>
    <x v="1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2"/>
    <n v="117"/>
    <n v="60.27"/>
    <x v="7"/>
    <x v="12"/>
    <x v="776"/>
    <x v="776"/>
    <x v="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n v="103"/>
    <n v="109.19"/>
    <x v="5"/>
    <x v="8"/>
    <x v="777"/>
    <x v="777"/>
    <x v="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4"/>
    <n v="109"/>
    <n v="86.44"/>
    <x v="7"/>
    <x v="14"/>
    <x v="778"/>
    <x v="778"/>
    <x v="1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n v="51"/>
    <n v="147.88"/>
    <x v="6"/>
    <x v="19"/>
    <x v="779"/>
    <x v="779"/>
    <x v="3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9"/>
    <n v="103"/>
    <n v="242.28"/>
    <x v="6"/>
    <x v="9"/>
    <x v="780"/>
    <x v="780"/>
    <x v="5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2"/>
    <n v="174"/>
    <n v="51.85"/>
    <x v="7"/>
    <x v="22"/>
    <x v="781"/>
    <x v="781"/>
    <x v="11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1"/>
    <n v="103"/>
    <n v="173.7"/>
    <x v="6"/>
    <x v="11"/>
    <x v="782"/>
    <x v="782"/>
    <x v="1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n v="116"/>
    <n v="144.43"/>
    <x v="3"/>
    <x v="5"/>
    <x v="783"/>
    <x v="783"/>
    <x v="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x v="4"/>
    <x v="7"/>
    <x v="784"/>
    <x v="784"/>
    <x v="9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n v="102"/>
    <n v="105.32"/>
    <x v="5"/>
    <x v="8"/>
    <x v="785"/>
    <x v="785"/>
    <x v="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n v="35"/>
    <n v="95.91"/>
    <x v="0"/>
    <x v="1"/>
    <x v="786"/>
    <x v="786"/>
    <x v="14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9"/>
    <n v="108"/>
    <n v="88.87"/>
    <x v="6"/>
    <x v="9"/>
    <x v="787"/>
    <x v="787"/>
    <x v="1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n v="11"/>
    <n v="72.760000000000005"/>
    <x v="4"/>
    <x v="29"/>
    <x v="788"/>
    <x v="788"/>
    <x v="1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x v="5"/>
    <x v="16"/>
    <x v="789"/>
    <x v="789"/>
    <x v="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x v="4"/>
    <x v="7"/>
    <x v="790"/>
    <x v="790"/>
    <x v="2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n v="107"/>
    <n v="45.42"/>
    <x v="5"/>
    <x v="8"/>
    <x v="791"/>
    <x v="791"/>
    <x v="7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0"/>
    <n v="9"/>
    <n v="29.24"/>
    <x v="8"/>
    <x v="30"/>
    <x v="792"/>
    <x v="792"/>
    <x v="1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n v="107"/>
    <n v="90.82"/>
    <x v="6"/>
    <x v="19"/>
    <x v="793"/>
    <x v="793"/>
    <x v="22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x v="5"/>
    <x v="16"/>
    <x v="794"/>
    <x v="794"/>
    <x v="9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x v="5"/>
    <x v="16"/>
    <x v="795"/>
    <x v="795"/>
    <x v="45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9"/>
    <n v="11"/>
    <n v="117.65"/>
    <x v="6"/>
    <x v="9"/>
    <x v="796"/>
    <x v="796"/>
    <x v="11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n v="282"/>
    <n v="52.79"/>
    <x v="2"/>
    <x v="3"/>
    <x v="797"/>
    <x v="797"/>
    <x v="11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5"/>
    <n v="105"/>
    <n v="158.96"/>
    <x v="7"/>
    <x v="15"/>
    <x v="798"/>
    <x v="798"/>
    <x v="4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9"/>
    <n v="168"/>
    <n v="84.86"/>
    <x v="6"/>
    <x v="9"/>
    <x v="799"/>
    <x v="799"/>
    <x v="9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x v="4"/>
    <x v="7"/>
    <x v="800"/>
    <x v="800"/>
    <x v="9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5"/>
    <n v="104"/>
    <n v="117.68"/>
    <x v="7"/>
    <x v="15"/>
    <x v="801"/>
    <x v="801"/>
    <x v="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5"/>
    <n v="104"/>
    <n v="56.41"/>
    <x v="7"/>
    <x v="15"/>
    <x v="802"/>
    <x v="802"/>
    <x v="11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1"/>
    <n v="104"/>
    <n v="177.62"/>
    <x v="6"/>
    <x v="11"/>
    <x v="803"/>
    <x v="803"/>
    <x v="11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9"/>
    <n v="166"/>
    <n v="177.02"/>
    <x v="6"/>
    <x v="9"/>
    <x v="804"/>
    <x v="804"/>
    <x v="9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3"/>
    <n v="22"/>
    <n v="66.52"/>
    <x v="5"/>
    <x v="23"/>
    <x v="805"/>
    <x v="805"/>
    <x v="1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x v="0"/>
    <x v="0"/>
    <x v="806"/>
    <x v="806"/>
    <x v="58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n v="332"/>
    <n v="21.23"/>
    <x v="3"/>
    <x v="5"/>
    <x v="807"/>
    <x v="807"/>
    <x v="42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"/>
    <n v="111"/>
    <n v="61.03"/>
    <x v="7"/>
    <x v="25"/>
    <x v="808"/>
    <x v="808"/>
    <x v="2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n v="165"/>
    <n v="81.099999999999994"/>
    <x v="2"/>
    <x v="3"/>
    <x v="809"/>
    <x v="809"/>
    <x v="25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n v="24"/>
    <n v="305.77999999999997"/>
    <x v="4"/>
    <x v="29"/>
    <x v="810"/>
    <x v="810"/>
    <x v="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1"/>
    <n v="103"/>
    <n v="100.5"/>
    <x v="6"/>
    <x v="11"/>
    <x v="811"/>
    <x v="811"/>
    <x v="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n v="103"/>
    <n v="329.2"/>
    <x v="6"/>
    <x v="19"/>
    <x v="812"/>
    <x v="812"/>
    <x v="2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1"/>
    <n v="103"/>
    <n v="115.87"/>
    <x v="6"/>
    <x v="11"/>
    <x v="813"/>
    <x v="813"/>
    <x v="35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1"/>
    <n v="103"/>
    <n v="87.36"/>
    <x v="6"/>
    <x v="11"/>
    <x v="814"/>
    <x v="814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2"/>
    <n v="103"/>
    <n v="132.44"/>
    <x v="7"/>
    <x v="22"/>
    <x v="815"/>
    <x v="815"/>
    <x v="37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2"/>
    <n v="103"/>
    <n v="70.78"/>
    <x v="7"/>
    <x v="22"/>
    <x v="816"/>
    <x v="816"/>
    <x v="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1"/>
    <n v="109"/>
    <n v="151.97999999999999"/>
    <x v="6"/>
    <x v="11"/>
    <x v="817"/>
    <x v="817"/>
    <x v="1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3"/>
    <n v="36"/>
    <n v="67.14"/>
    <x v="2"/>
    <x v="3"/>
    <x v="818"/>
    <x v="818"/>
    <x v="7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1"/>
    <n v="10"/>
    <n v="744.55"/>
    <x v="1"/>
    <x v="31"/>
    <x v="819"/>
    <x v="819"/>
    <x v="25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n v="327"/>
    <n v="97.3"/>
    <x v="3"/>
    <x v="5"/>
    <x v="820"/>
    <x v="820"/>
    <x v="2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n v="102"/>
    <n v="255.17"/>
    <x v="6"/>
    <x v="19"/>
    <x v="821"/>
    <x v="821"/>
    <x v="11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"/>
    <n v="163"/>
    <n v="34.869999999999997"/>
    <x v="1"/>
    <x v="2"/>
    <x v="822"/>
    <x v="822"/>
    <x v="9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5"/>
    <n v="125"/>
    <n v="77.64"/>
    <x v="7"/>
    <x v="15"/>
    <x v="823"/>
    <x v="823"/>
    <x v="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x v="0"/>
    <x v="0"/>
    <x v="824"/>
    <x v="824"/>
    <x v="9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1"/>
    <n v="102"/>
    <n v="116"/>
    <x v="6"/>
    <x v="11"/>
    <x v="825"/>
    <x v="825"/>
    <x v="2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1"/>
    <n v="101"/>
    <n v="202.85"/>
    <x v="6"/>
    <x v="11"/>
    <x v="826"/>
    <x v="826"/>
    <x v="11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1"/>
    <n v="101"/>
    <n v="142.28"/>
    <x v="6"/>
    <x v="11"/>
    <x v="827"/>
    <x v="827"/>
    <x v="7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n v="108"/>
    <n v="37.200000000000003"/>
    <x v="3"/>
    <x v="5"/>
    <x v="828"/>
    <x v="828"/>
    <x v="1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2"/>
    <n v="203"/>
    <n v="47.68"/>
    <x v="7"/>
    <x v="12"/>
    <x v="829"/>
    <x v="829"/>
    <x v="2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2"/>
    <n v="103"/>
    <n v="80.180000000000007"/>
    <x v="7"/>
    <x v="22"/>
    <x v="830"/>
    <x v="830"/>
    <x v="2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5"/>
    <n v="101"/>
    <n v="74.95"/>
    <x v="7"/>
    <x v="15"/>
    <x v="831"/>
    <x v="831"/>
    <x v="1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x v="4"/>
    <x v="7"/>
    <x v="832"/>
    <x v="832"/>
    <x v="4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1"/>
    <n v="101"/>
    <n v="104.99"/>
    <x v="6"/>
    <x v="11"/>
    <x v="833"/>
    <x v="833"/>
    <x v="7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5"/>
    <n v="101"/>
    <n v="87.83"/>
    <x v="7"/>
    <x v="15"/>
    <x v="834"/>
    <x v="834"/>
    <x v="46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8"/>
    <n v="9"/>
    <n v="65.67"/>
    <x v="3"/>
    <x v="18"/>
    <x v="835"/>
    <x v="835"/>
    <x v="1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8"/>
    <n v="29"/>
    <n v="34.22"/>
    <x v="3"/>
    <x v="18"/>
    <x v="836"/>
    <x v="836"/>
    <x v="7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2"/>
    <n v="101"/>
    <n v="116.96"/>
    <x v="7"/>
    <x v="12"/>
    <x v="837"/>
    <x v="837"/>
    <x v="2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n v="806"/>
    <n v="49.47"/>
    <x v="3"/>
    <x v="5"/>
    <x v="838"/>
    <x v="838"/>
    <x v="7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5"/>
    <n v="115"/>
    <n v="39.31"/>
    <x v="7"/>
    <x v="15"/>
    <x v="839"/>
    <x v="839"/>
    <x v="2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5"/>
    <n v="101"/>
    <n v="83.89"/>
    <x v="7"/>
    <x v="15"/>
    <x v="840"/>
    <x v="840"/>
    <x v="2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n v="100"/>
    <n v="110.07"/>
    <x v="5"/>
    <x v="8"/>
    <x v="841"/>
    <x v="841"/>
    <x v="5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"/>
    <n v="100"/>
    <n v="100.33"/>
    <x v="7"/>
    <x v="25"/>
    <x v="842"/>
    <x v="842"/>
    <x v="9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0"/>
    <n v="267"/>
    <n v="63.1"/>
    <x v="7"/>
    <x v="20"/>
    <x v="843"/>
    <x v="843"/>
    <x v="3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1"/>
    <n v="100"/>
    <n v="70.88"/>
    <x v="6"/>
    <x v="11"/>
    <x v="844"/>
    <x v="844"/>
    <x v="1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n v="107"/>
    <n v="65.08"/>
    <x v="2"/>
    <x v="3"/>
    <x v="845"/>
    <x v="845"/>
    <x v="7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1"/>
    <n v="100"/>
    <n v="421.11"/>
    <x v="6"/>
    <x v="11"/>
    <x v="846"/>
    <x v="846"/>
    <x v="3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n v="107"/>
    <n v="89.89"/>
    <x v="5"/>
    <x v="8"/>
    <x v="847"/>
    <x v="847"/>
    <x v="1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n v="114"/>
    <n v="89.67"/>
    <x v="2"/>
    <x v="3"/>
    <x v="848"/>
    <x v="848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n v="113"/>
    <n v="74.22"/>
    <x v="6"/>
    <x v="19"/>
    <x v="849"/>
    <x v="849"/>
    <x v="11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2"/>
    <n v="132"/>
    <n v="74.150000000000006"/>
    <x v="7"/>
    <x v="22"/>
    <x v="850"/>
    <x v="850"/>
    <x v="8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7"/>
    <n v="106"/>
    <n v="60.9"/>
    <x v="1"/>
    <x v="17"/>
    <x v="851"/>
    <x v="851"/>
    <x v="1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9"/>
    <n v="20"/>
    <n v="272.58999999999997"/>
    <x v="6"/>
    <x v="9"/>
    <x v="852"/>
    <x v="852"/>
    <x v="55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1"/>
    <n v="113"/>
    <n v="64.27"/>
    <x v="6"/>
    <x v="11"/>
    <x v="853"/>
    <x v="853"/>
    <x v="9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1"/>
    <n v="131"/>
    <n v="48.33"/>
    <x v="6"/>
    <x v="11"/>
    <x v="854"/>
    <x v="854"/>
    <x v="11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n v="232"/>
    <n v="106.43"/>
    <x v="5"/>
    <x v="8"/>
    <x v="855"/>
    <x v="855"/>
    <x v="22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n v="22"/>
    <n v="157.46"/>
    <x v="0"/>
    <x v="1"/>
    <x v="856"/>
    <x v="856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1"/>
    <n v="101"/>
    <n v="302.31"/>
    <x v="6"/>
    <x v="11"/>
    <x v="857"/>
    <x v="857"/>
    <x v="17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n v="131"/>
    <n v="45.05"/>
    <x v="5"/>
    <x v="8"/>
    <x v="858"/>
    <x v="858"/>
    <x v="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2"/>
    <n v="39"/>
    <n v="147.81"/>
    <x v="7"/>
    <x v="12"/>
    <x v="859"/>
    <x v="859"/>
    <x v="9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x v="0"/>
    <x v="0"/>
    <x v="860"/>
    <x v="860"/>
    <x v="11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1"/>
    <n v="156"/>
    <n v="38.28"/>
    <x v="6"/>
    <x v="11"/>
    <x v="861"/>
    <x v="861"/>
    <x v="1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n v="780"/>
    <n v="37.119999999999997"/>
    <x v="3"/>
    <x v="5"/>
    <x v="862"/>
    <x v="862"/>
    <x v="2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n v="26"/>
    <n v="90.62"/>
    <x v="0"/>
    <x v="1"/>
    <x v="863"/>
    <x v="863"/>
    <x v="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5"/>
    <n v="104"/>
    <n v="60.86"/>
    <x v="7"/>
    <x v="15"/>
    <x v="864"/>
    <x v="864"/>
    <x v="2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2"/>
    <n v="104"/>
    <n v="90.52"/>
    <x v="7"/>
    <x v="12"/>
    <x v="865"/>
    <x v="865"/>
    <x v="7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3"/>
    <n v="19"/>
    <n v="55.46"/>
    <x v="5"/>
    <x v="23"/>
    <x v="866"/>
    <x v="866"/>
    <x v="9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5"/>
    <n v="111"/>
    <n v="104.73"/>
    <x v="7"/>
    <x v="15"/>
    <x v="867"/>
    <x v="867"/>
    <x v="25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3"/>
    <n v="103"/>
    <n v="69.67"/>
    <x v="7"/>
    <x v="13"/>
    <x v="868"/>
    <x v="868"/>
    <x v="11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n v="110"/>
    <n v="68.239999999999995"/>
    <x v="5"/>
    <x v="8"/>
    <x v="869"/>
    <x v="869"/>
    <x v="11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n v="103"/>
    <n v="79.400000000000006"/>
    <x v="5"/>
    <x v="8"/>
    <x v="870"/>
    <x v="870"/>
    <x v="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7"/>
    <n v="102"/>
    <n v="111.38"/>
    <x v="5"/>
    <x v="27"/>
    <x v="871"/>
    <x v="871"/>
    <x v="3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1"/>
    <n v="170"/>
    <n v="84.29"/>
    <x v="6"/>
    <x v="11"/>
    <x v="872"/>
    <x v="872"/>
    <x v="7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7"/>
    <n v="128"/>
    <n v="117.92"/>
    <x v="5"/>
    <x v="27"/>
    <x v="873"/>
    <x v="873"/>
    <x v="1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1"/>
    <n v="10"/>
    <n v="94.51"/>
    <x v="5"/>
    <x v="21"/>
    <x v="874"/>
    <x v="874"/>
    <x v="1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5"/>
    <n v="102"/>
    <n v="246.29"/>
    <x v="7"/>
    <x v="15"/>
    <x v="875"/>
    <x v="875"/>
    <x v="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"/>
    <n v="102"/>
    <n v="177.21"/>
    <x v="7"/>
    <x v="25"/>
    <x v="876"/>
    <x v="876"/>
    <x v="2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1"/>
    <n v="109"/>
    <n v="65.099999999999994"/>
    <x v="6"/>
    <x v="11"/>
    <x v="877"/>
    <x v="877"/>
    <x v="1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9"/>
    <n v="109"/>
    <n v="73.03"/>
    <x v="6"/>
    <x v="9"/>
    <x v="878"/>
    <x v="878"/>
    <x v="11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4"/>
    <n v="101"/>
    <n v="270.57"/>
    <x v="0"/>
    <x v="4"/>
    <x v="879"/>
    <x v="879"/>
    <x v="9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7"/>
    <n v="126"/>
    <n v="28.63"/>
    <x v="1"/>
    <x v="17"/>
    <x v="880"/>
    <x v="880"/>
    <x v="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9"/>
    <n v="302"/>
    <n v="52.1"/>
    <x v="6"/>
    <x v="9"/>
    <x v="881"/>
    <x v="881"/>
    <x v="14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1"/>
    <n v="75"/>
    <n v="251.33"/>
    <x v="6"/>
    <x v="11"/>
    <x v="882"/>
    <x v="882"/>
    <x v="3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3"/>
    <n v="50"/>
    <n v="51.22"/>
    <x v="5"/>
    <x v="23"/>
    <x v="883"/>
    <x v="883"/>
    <x v="5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7"/>
    <n v="108"/>
    <n v="132.05000000000001"/>
    <x v="5"/>
    <x v="27"/>
    <x v="884"/>
    <x v="884"/>
    <x v="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2"/>
    <n v="100"/>
    <n v="156.77000000000001"/>
    <x v="7"/>
    <x v="22"/>
    <x v="885"/>
    <x v="885"/>
    <x v="11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5"/>
    <n v="100"/>
    <n v="81.739999999999995"/>
    <x v="7"/>
    <x v="15"/>
    <x v="886"/>
    <x v="886"/>
    <x v="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n v="107"/>
    <n v="58.63"/>
    <x v="3"/>
    <x v="5"/>
    <x v="887"/>
    <x v="887"/>
    <x v="11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1"/>
    <n v="20"/>
    <n v="500"/>
    <x v="6"/>
    <x v="11"/>
    <x v="888"/>
    <x v="888"/>
    <x v="19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5"/>
    <n v="107"/>
    <n v="107.07"/>
    <x v="7"/>
    <x v="15"/>
    <x v="889"/>
    <x v="889"/>
    <x v="11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x v="0"/>
    <x v="0"/>
    <x v="890"/>
    <x v="890"/>
    <x v="48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3"/>
    <n v="59"/>
    <n v="72.17"/>
    <x v="2"/>
    <x v="3"/>
    <x v="891"/>
    <x v="891"/>
    <x v="9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7"/>
    <n v="148"/>
    <n v="322.39"/>
    <x v="5"/>
    <x v="27"/>
    <x v="892"/>
    <x v="892"/>
    <x v="4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2"/>
    <n v="124"/>
    <n v="89.3"/>
    <x v="7"/>
    <x v="12"/>
    <x v="893"/>
    <x v="893"/>
    <x v="11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x v="0"/>
    <x v="0"/>
    <x v="894"/>
    <x v="894"/>
    <x v="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7"/>
    <n v="105"/>
    <n v="51.63"/>
    <x v="1"/>
    <x v="17"/>
    <x v="895"/>
    <x v="895"/>
    <x v="11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1"/>
    <n v="105"/>
    <n v="98.2"/>
    <x v="6"/>
    <x v="11"/>
    <x v="896"/>
    <x v="896"/>
    <x v="9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8"/>
    <n v="29"/>
    <n v="43.98"/>
    <x v="3"/>
    <x v="18"/>
    <x v="897"/>
    <x v="897"/>
    <x v="9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2"/>
    <n v="105"/>
    <n v="68.599999999999994"/>
    <x v="7"/>
    <x v="12"/>
    <x v="898"/>
    <x v="898"/>
    <x v="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x v="0"/>
    <x v="0"/>
    <x v="899"/>
    <x v="899"/>
    <x v="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x v="0"/>
    <x v="0"/>
    <x v="900"/>
    <x v="900"/>
    <x v="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5"/>
    <n v="146"/>
    <n v="65.209999999999994"/>
    <x v="7"/>
    <x v="15"/>
    <x v="901"/>
    <x v="901"/>
    <x v="9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9"/>
    <n v="131"/>
    <n v="50.53"/>
    <x v="6"/>
    <x v="9"/>
    <x v="902"/>
    <x v="902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1"/>
    <n v="144"/>
    <n v="126.67"/>
    <x v="6"/>
    <x v="11"/>
    <x v="903"/>
    <x v="903"/>
    <x v="5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7"/>
    <n v="147"/>
    <n v="48.45"/>
    <x v="1"/>
    <x v="17"/>
    <x v="904"/>
    <x v="904"/>
    <x v="9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5"/>
    <n v="131"/>
    <n v="96.08"/>
    <x v="7"/>
    <x v="15"/>
    <x v="905"/>
    <x v="905"/>
    <x v="2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n v="103"/>
    <n v="156.16999999999999"/>
    <x v="2"/>
    <x v="3"/>
    <x v="906"/>
    <x v="906"/>
    <x v="1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9"/>
    <n v="60"/>
    <n v="61.31"/>
    <x v="6"/>
    <x v="9"/>
    <x v="907"/>
    <x v="907"/>
    <x v="43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1"/>
    <n v="102"/>
    <n v="193.62"/>
    <x v="6"/>
    <x v="11"/>
    <x v="908"/>
    <x v="908"/>
    <x v="7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n v="110"/>
    <n v="42.87"/>
    <x v="5"/>
    <x v="8"/>
    <x v="909"/>
    <x v="909"/>
    <x v="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1"/>
    <n v="119"/>
    <n v="66.11"/>
    <x v="6"/>
    <x v="11"/>
    <x v="910"/>
    <x v="910"/>
    <x v="42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5"/>
    <n v="143"/>
    <n v="162.27000000000001"/>
    <x v="7"/>
    <x v="15"/>
    <x v="911"/>
    <x v="911"/>
    <x v="3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1"/>
    <n v="101"/>
    <n v="46.77"/>
    <x v="6"/>
    <x v="11"/>
    <x v="912"/>
    <x v="912"/>
    <x v="4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2"/>
    <n v="109"/>
    <n v="68.48"/>
    <x v="7"/>
    <x v="12"/>
    <x v="913"/>
    <x v="913"/>
    <x v="3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7"/>
    <n v="141"/>
    <n v="90.38"/>
    <x v="5"/>
    <x v="27"/>
    <x v="914"/>
    <x v="914"/>
    <x v="55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9"/>
    <n v="101"/>
    <n v="234.67"/>
    <x v="6"/>
    <x v="9"/>
    <x v="915"/>
    <x v="915"/>
    <x v="5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5"/>
    <n v="102"/>
    <n v="107.98"/>
    <x v="7"/>
    <x v="15"/>
    <x v="916"/>
    <x v="916"/>
    <x v="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1"/>
    <n v="117"/>
    <n v="81.569999999999993"/>
    <x v="6"/>
    <x v="11"/>
    <x v="917"/>
    <x v="917"/>
    <x v="9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x v="0"/>
    <x v="0"/>
    <x v="918"/>
    <x v="918"/>
    <x v="4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7"/>
    <n v="100"/>
    <n v="127.33"/>
    <x v="1"/>
    <x v="17"/>
    <x v="919"/>
    <x v="919"/>
    <x v="1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3"/>
    <n v="100"/>
    <n v="57.38"/>
    <x v="7"/>
    <x v="13"/>
    <x v="920"/>
    <x v="920"/>
    <x v="13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3"/>
    <n v="14"/>
    <n v="102.38"/>
    <x v="5"/>
    <x v="23"/>
    <x v="921"/>
    <x v="921"/>
    <x v="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n v="35"/>
    <n v="153.88999999999999"/>
    <x v="0"/>
    <x v="1"/>
    <x v="922"/>
    <x v="922"/>
    <x v="9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7"/>
    <n v="115"/>
    <n v="123.29"/>
    <x v="5"/>
    <x v="27"/>
    <x v="923"/>
    <x v="923"/>
    <x v="35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3"/>
    <n v="114"/>
    <n v="55.8"/>
    <x v="7"/>
    <x v="13"/>
    <x v="924"/>
    <x v="924"/>
    <x v="2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5"/>
    <n v="171"/>
    <n v="62.87"/>
    <x v="7"/>
    <x v="15"/>
    <x v="925"/>
    <x v="925"/>
    <x v="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3"/>
    <n v="342"/>
    <n v="43.03"/>
    <x v="7"/>
    <x v="13"/>
    <x v="926"/>
    <x v="926"/>
    <x v="57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n v="12"/>
    <n v="356.84"/>
    <x v="6"/>
    <x v="19"/>
    <x v="927"/>
    <x v="927"/>
    <x v="11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3"/>
    <n v="68"/>
    <n v="48.25"/>
    <x v="2"/>
    <x v="3"/>
    <x v="928"/>
    <x v="928"/>
    <x v="1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5"/>
    <n v="135"/>
    <n v="60.18"/>
    <x v="7"/>
    <x v="15"/>
    <x v="929"/>
    <x v="929"/>
    <x v="27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8"/>
    <n v="134"/>
    <n v="108.15"/>
    <x v="5"/>
    <x v="8"/>
    <x v="930"/>
    <x v="930"/>
    <x v="22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2"/>
    <n v="112"/>
    <n v="159.52000000000001"/>
    <x v="7"/>
    <x v="22"/>
    <x v="931"/>
    <x v="931"/>
    <x v="37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23"/>
    <n v="39"/>
    <n v="393.59"/>
    <x v="5"/>
    <x v="23"/>
    <x v="932"/>
    <x v="932"/>
    <x v="9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9"/>
    <n v="67"/>
    <n v="99.76"/>
    <x v="6"/>
    <x v="9"/>
    <x v="933"/>
    <x v="933"/>
    <x v="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2"/>
    <n v="134"/>
    <n v="31.66"/>
    <x v="7"/>
    <x v="12"/>
    <x v="934"/>
    <x v="934"/>
    <x v="9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n v="13"/>
    <n v="69.41"/>
    <x v="0"/>
    <x v="1"/>
    <x v="935"/>
    <x v="935"/>
    <x v="2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n v="111"/>
    <n v="93.77"/>
    <x v="6"/>
    <x v="19"/>
    <x v="936"/>
    <x v="936"/>
    <x v="1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n v="123"/>
    <n v="114.59"/>
    <x v="5"/>
    <x v="8"/>
    <x v="937"/>
    <x v="15"/>
    <x v="1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n v="102"/>
    <n v="61.53"/>
    <x v="2"/>
    <x v="3"/>
    <x v="938"/>
    <x v="937"/>
    <x v="16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9"/>
    <n v="25"/>
    <n v="58.18"/>
    <x v="6"/>
    <x v="9"/>
    <x v="939"/>
    <x v="938"/>
    <x v="16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n v="121"/>
    <n v="83.95"/>
    <x v="5"/>
    <x v="8"/>
    <x v="940"/>
    <x v="939"/>
    <x v="6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1"/>
    <n v="114"/>
    <n v="105.21"/>
    <x v="6"/>
    <x v="11"/>
    <x v="941"/>
    <x v="940"/>
    <x v="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n v="13"/>
    <n v="161.22"/>
    <x v="0"/>
    <x v="1"/>
    <x v="942"/>
    <x v="941"/>
    <x v="24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"/>
    <n v="120"/>
    <n v="49.19"/>
    <x v="7"/>
    <x v="25"/>
    <x v="943"/>
    <x v="942"/>
    <x v="9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n v="13"/>
    <n v="65"/>
    <x v="0"/>
    <x v="1"/>
    <x v="944"/>
    <x v="943"/>
    <x v="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"/>
    <n v="101"/>
    <n v="43.7"/>
    <x v="7"/>
    <x v="25"/>
    <x v="945"/>
    <x v="944"/>
    <x v="31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3"/>
    <n v="12"/>
    <n v="38.479999999999997"/>
    <x v="5"/>
    <x v="23"/>
    <x v="946"/>
    <x v="945"/>
    <x v="1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9"/>
    <n v="109"/>
    <n v="94.64"/>
    <x v="6"/>
    <x v="9"/>
    <x v="947"/>
    <x v="946"/>
    <x v="5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n v="118"/>
    <n v="93.07"/>
    <x v="2"/>
    <x v="3"/>
    <x v="948"/>
    <x v="947"/>
    <x v="15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n v="43"/>
    <n v="89.19"/>
    <x v="0"/>
    <x v="1"/>
    <x v="949"/>
    <x v="948"/>
    <x v="2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2"/>
    <n v="102"/>
    <n v="35.549999999999997"/>
    <x v="7"/>
    <x v="12"/>
    <x v="950"/>
    <x v="949"/>
    <x v="35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1"/>
    <n v="100"/>
    <n v="209.84"/>
    <x v="6"/>
    <x v="11"/>
    <x v="951"/>
    <x v="950"/>
    <x v="11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3"/>
    <n v="130"/>
    <n v="39.159999999999997"/>
    <x v="7"/>
    <x v="13"/>
    <x v="952"/>
    <x v="951"/>
    <x v="2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"/>
    <n v="100"/>
    <n v="135.41999999999999"/>
    <x v="7"/>
    <x v="25"/>
    <x v="953"/>
    <x v="952"/>
    <x v="7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n v="108"/>
    <n v="72.87"/>
    <x v="5"/>
    <x v="8"/>
    <x v="954"/>
    <x v="953"/>
    <x v="9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5"/>
    <n v="107"/>
    <n v="88.19"/>
    <x v="7"/>
    <x v="15"/>
    <x v="955"/>
    <x v="954"/>
    <x v="9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2"/>
    <n v="107"/>
    <n v="59.82"/>
    <x v="7"/>
    <x v="12"/>
    <x v="956"/>
    <x v="955"/>
    <x v="22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7"/>
    <n v="106"/>
    <n v="375.76"/>
    <x v="5"/>
    <x v="27"/>
    <x v="957"/>
    <x v="956"/>
    <x v="61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4"/>
    <n v="128"/>
    <n v="63.87"/>
    <x v="0"/>
    <x v="4"/>
    <x v="958"/>
    <x v="957"/>
    <x v="11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8"/>
    <n v="14"/>
    <n v="43.42"/>
    <x v="3"/>
    <x v="18"/>
    <x v="959"/>
    <x v="958"/>
    <x v="9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2"/>
    <n v="21"/>
    <n v="108.05"/>
    <x v="1"/>
    <x v="32"/>
    <x v="960"/>
    <x v="959"/>
    <x v="9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5"/>
    <n v="106"/>
    <n v="108.02"/>
    <x v="7"/>
    <x v="15"/>
    <x v="961"/>
    <x v="960"/>
    <x v="2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n v="106"/>
    <n v="138.26"/>
    <x v="2"/>
    <x v="3"/>
    <x v="962"/>
    <x v="961"/>
    <x v="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1"/>
    <n v="106"/>
    <n v="69.89"/>
    <x v="6"/>
    <x v="11"/>
    <x v="963"/>
    <x v="962"/>
    <x v="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n v="126"/>
    <n v="88.85"/>
    <x v="5"/>
    <x v="8"/>
    <x v="964"/>
    <x v="963"/>
    <x v="11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1"/>
    <n v="42"/>
    <n v="105.03"/>
    <x v="6"/>
    <x v="11"/>
    <x v="965"/>
    <x v="964"/>
    <x v="11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5"/>
    <n v="126"/>
    <n v="88.75"/>
    <x v="7"/>
    <x v="15"/>
    <x v="966"/>
    <x v="965"/>
    <x v="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7"/>
    <n v="126"/>
    <n v="88.73"/>
    <x v="1"/>
    <x v="17"/>
    <x v="967"/>
    <x v="966"/>
    <x v="47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1"/>
    <n v="126"/>
    <n v="67.739999999999995"/>
    <x v="6"/>
    <x v="11"/>
    <x v="968"/>
    <x v="967"/>
    <x v="9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9"/>
    <n v="39"/>
    <n v="69.53"/>
    <x v="6"/>
    <x v="9"/>
    <x v="969"/>
    <x v="968"/>
    <x v="4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"/>
    <n v="104"/>
    <n v="82.33"/>
    <x v="7"/>
    <x v="25"/>
    <x v="970"/>
    <x v="969"/>
    <x v="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n v="156"/>
    <n v="55.22"/>
    <x v="5"/>
    <x v="8"/>
    <x v="971"/>
    <x v="970"/>
    <x v="16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2"/>
    <n v="125"/>
    <n v="168.51"/>
    <x v="7"/>
    <x v="22"/>
    <x v="972"/>
    <x v="971"/>
    <x v="9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5"/>
    <n v="104"/>
    <n v="75.849999999999994"/>
    <x v="7"/>
    <x v="15"/>
    <x v="973"/>
    <x v="972"/>
    <x v="1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7"/>
    <n v="183"/>
    <n v="71.44"/>
    <x v="1"/>
    <x v="17"/>
    <x v="974"/>
    <x v="973"/>
    <x v="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1"/>
    <n v="104"/>
    <n v="81.78"/>
    <x v="6"/>
    <x v="11"/>
    <x v="975"/>
    <x v="974"/>
    <x v="42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n v="207"/>
    <n v="221.79"/>
    <x v="2"/>
    <x v="3"/>
    <x v="976"/>
    <x v="975"/>
    <x v="9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1"/>
    <n v="106"/>
    <n v="59.7"/>
    <x v="6"/>
    <x v="11"/>
    <x v="977"/>
    <x v="976"/>
    <x v="35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0"/>
    <n v="155"/>
    <n v="46.67"/>
    <x v="7"/>
    <x v="20"/>
    <x v="978"/>
    <x v="977"/>
    <x v="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2"/>
    <n v="124"/>
    <n v="80.27"/>
    <x v="7"/>
    <x v="12"/>
    <x v="979"/>
    <x v="978"/>
    <x v="22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1"/>
    <n v="106"/>
    <n v="136.78"/>
    <x v="6"/>
    <x v="11"/>
    <x v="980"/>
    <x v="979"/>
    <x v="9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n v="102"/>
    <n v="55.37"/>
    <x v="2"/>
    <x v="3"/>
    <x v="981"/>
    <x v="980"/>
    <x v="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1"/>
    <n v="26"/>
    <n v="65.34"/>
    <x v="6"/>
    <x v="11"/>
    <x v="982"/>
    <x v="981"/>
    <x v="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"/>
    <n v="15"/>
    <n v="45.41"/>
    <x v="0"/>
    <x v="1"/>
    <x v="983"/>
    <x v="982"/>
    <x v="9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7"/>
    <n v="122"/>
    <n v="56.67"/>
    <x v="1"/>
    <x v="17"/>
    <x v="984"/>
    <x v="983"/>
    <x v="5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n v="27"/>
    <n v="291.33"/>
    <x v="0"/>
    <x v="1"/>
    <x v="985"/>
    <x v="984"/>
    <x v="11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"/>
    <n v="102"/>
    <n v="165.16"/>
    <x v="7"/>
    <x v="25"/>
    <x v="986"/>
    <x v="985"/>
    <x v="36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5"/>
    <n v="102"/>
    <n v="82.54"/>
    <x v="7"/>
    <x v="15"/>
    <x v="987"/>
    <x v="986"/>
    <x v="19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5"/>
    <n v="102"/>
    <n v="148.78"/>
    <x v="7"/>
    <x v="15"/>
    <x v="988"/>
    <x v="987"/>
    <x v="9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1"/>
    <n v="102"/>
    <n v="78.209999999999994"/>
    <x v="6"/>
    <x v="11"/>
    <x v="989"/>
    <x v="988"/>
    <x v="16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n v="101"/>
    <n v="160.16"/>
    <x v="5"/>
    <x v="8"/>
    <x v="990"/>
    <x v="989"/>
    <x v="24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5"/>
    <n v="101"/>
    <n v="81.069999999999993"/>
    <x v="7"/>
    <x v="15"/>
    <x v="991"/>
    <x v="990"/>
    <x v="21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1"/>
    <n v="122"/>
    <n v="129.36000000000001"/>
    <x v="6"/>
    <x v="11"/>
    <x v="992"/>
    <x v="991"/>
    <x v="9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2"/>
    <n v="101"/>
    <n v="110.49"/>
    <x v="7"/>
    <x v="12"/>
    <x v="993"/>
    <x v="992"/>
    <x v="5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5"/>
    <n v="202"/>
    <n v="55.7"/>
    <x v="7"/>
    <x v="15"/>
    <x v="994"/>
    <x v="993"/>
    <x v="11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n v="26"/>
    <n v="116.56"/>
    <x v="4"/>
    <x v="29"/>
    <x v="995"/>
    <x v="994"/>
    <x v="11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5"/>
    <n v="121"/>
    <n v="163.78"/>
    <x v="7"/>
    <x v="15"/>
    <x v="996"/>
    <x v="995"/>
    <x v="12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x v="5"/>
    <x v="16"/>
    <x v="997"/>
    <x v="996"/>
    <x v="36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2"/>
    <n v="121"/>
    <n v="37.130000000000003"/>
    <x v="7"/>
    <x v="12"/>
    <x v="998"/>
    <x v="997"/>
    <x v="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2"/>
    <n v="101"/>
    <n v="53.47"/>
    <x v="7"/>
    <x v="12"/>
    <x v="999"/>
    <x v="556"/>
    <x v="26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5"/>
    <n v="101"/>
    <n v="137.31"/>
    <x v="7"/>
    <x v="15"/>
    <x v="1000"/>
    <x v="998"/>
    <x v="62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5"/>
    <n v="109"/>
    <n v="40.549999999999997"/>
    <x v="7"/>
    <x v="15"/>
    <x v="1001"/>
    <x v="999"/>
    <x v="5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n v="503"/>
    <n v="68.63"/>
    <x v="3"/>
    <x v="5"/>
    <x v="1002"/>
    <x v="1000"/>
    <x v="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1"/>
    <n v="121"/>
    <n v="71.790000000000006"/>
    <x v="6"/>
    <x v="11"/>
    <x v="1003"/>
    <x v="1001"/>
    <x v="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n v="126"/>
    <n v="58.53"/>
    <x v="2"/>
    <x v="3"/>
    <x v="1004"/>
    <x v="1002"/>
    <x v="25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n v="100"/>
    <n v="215.25"/>
    <x v="6"/>
    <x v="19"/>
    <x v="1005"/>
    <x v="1003"/>
    <x v="14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n v="100"/>
    <n v="89.93"/>
    <x v="2"/>
    <x v="3"/>
    <x v="1006"/>
    <x v="1004"/>
    <x v="34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x v="5"/>
    <x v="16"/>
    <x v="1007"/>
    <x v="1005"/>
    <x v="2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2"/>
    <n v="100"/>
    <n v="188.13"/>
    <x v="7"/>
    <x v="12"/>
    <x v="1008"/>
    <x v="1006"/>
    <x v="2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0"/>
    <n v="120"/>
    <n v="34.01"/>
    <x v="7"/>
    <x v="20"/>
    <x v="1009"/>
    <x v="1007"/>
    <x v="8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n v="1"/>
    <n v="859.86"/>
    <x v="0"/>
    <x v="1"/>
    <x v="1010"/>
    <x v="1008"/>
    <x v="1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1"/>
    <n v="100"/>
    <n v="127.81"/>
    <x v="6"/>
    <x v="11"/>
    <x v="1011"/>
    <x v="1009"/>
    <x v="3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n v="120"/>
    <n v="46.88"/>
    <x v="5"/>
    <x v="8"/>
    <x v="1012"/>
    <x v="1010"/>
    <x v="17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1"/>
    <n v="100"/>
    <n v="93.76"/>
    <x v="6"/>
    <x v="11"/>
    <x v="1013"/>
    <x v="1011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2"/>
    <n v="100"/>
    <n v="600"/>
    <x v="7"/>
    <x v="12"/>
    <x v="1014"/>
    <x v="1012"/>
    <x v="2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1"/>
    <n v="100"/>
    <n v="63.83"/>
    <x v="6"/>
    <x v="11"/>
    <x v="1015"/>
    <x v="1013"/>
    <x v="7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1"/>
    <n v="100"/>
    <n v="72.290000000000006"/>
    <x v="6"/>
    <x v="11"/>
    <x v="1016"/>
    <x v="1014"/>
    <x v="1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x v="5"/>
    <x v="16"/>
    <x v="1017"/>
    <x v="1015"/>
    <x v="9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n v="240"/>
    <n v="41.38"/>
    <x v="5"/>
    <x v="8"/>
    <x v="1018"/>
    <x v="1016"/>
    <x v="1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7"/>
    <n v="102"/>
    <n v="230.19"/>
    <x v="1"/>
    <x v="17"/>
    <x v="1019"/>
    <x v="1017"/>
    <x v="1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1"/>
    <n v="119"/>
    <n v="97.38"/>
    <x v="6"/>
    <x v="11"/>
    <x v="1020"/>
    <x v="1018"/>
    <x v="7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x v="0"/>
    <x v="0"/>
    <x v="1021"/>
    <x v="1019"/>
    <x v="2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8"/>
    <n v="118"/>
    <n v="64.95"/>
    <x v="5"/>
    <x v="8"/>
    <x v="1022"/>
    <x v="1020"/>
    <x v="11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n v="169"/>
    <n v="32.82"/>
    <x v="3"/>
    <x v="5"/>
    <x v="1023"/>
    <x v="1021"/>
    <x v="9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n v="148"/>
    <n v="95.23"/>
    <x v="5"/>
    <x v="8"/>
    <x v="1024"/>
    <x v="1022"/>
    <x v="37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3"/>
    <n v="49"/>
    <n v="42.16"/>
    <x v="2"/>
    <x v="3"/>
    <x v="1025"/>
    <x v="1023"/>
    <x v="9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4"/>
    <n v="12"/>
    <n v="83.94"/>
    <x v="0"/>
    <x v="4"/>
    <x v="1026"/>
    <x v="1024"/>
    <x v="2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n v="12"/>
    <n v="69.12"/>
    <x v="4"/>
    <x v="29"/>
    <x v="1027"/>
    <x v="1025"/>
    <x v="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3"/>
    <n v="108"/>
    <n v="61.03"/>
    <x v="7"/>
    <x v="13"/>
    <x v="1028"/>
    <x v="1026"/>
    <x v="9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9"/>
    <n v="23"/>
    <n v="130.09"/>
    <x v="6"/>
    <x v="9"/>
    <x v="1029"/>
    <x v="1027"/>
    <x v="7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1"/>
    <n v="106"/>
    <n v="56.2"/>
    <x v="6"/>
    <x v="11"/>
    <x v="1030"/>
    <x v="1028"/>
    <x v="2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1"/>
    <n v="117"/>
    <n v="44.86"/>
    <x v="6"/>
    <x v="11"/>
    <x v="1031"/>
    <x v="1029"/>
    <x v="11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5"/>
    <n v="117"/>
    <n v="60.74"/>
    <x v="7"/>
    <x v="15"/>
    <x v="1032"/>
    <x v="1030"/>
    <x v="9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0"/>
    <n v="194"/>
    <n v="36.630000000000003"/>
    <x v="7"/>
    <x v="20"/>
    <x v="1033"/>
    <x v="1031"/>
    <x v="8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1"/>
    <n v="116"/>
    <n v="73.58"/>
    <x v="6"/>
    <x v="11"/>
    <x v="1034"/>
    <x v="1032"/>
    <x v="11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n v="116"/>
    <n v="414.29"/>
    <x v="2"/>
    <x v="3"/>
    <x v="1035"/>
    <x v="1033"/>
    <x v="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1"/>
    <n v="105"/>
    <n v="65.58"/>
    <x v="6"/>
    <x v="11"/>
    <x v="1036"/>
    <x v="1034"/>
    <x v="9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"/>
    <n v="12"/>
    <n v="127.93"/>
    <x v="0"/>
    <x v="1"/>
    <x v="1037"/>
    <x v="1035"/>
    <x v="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1"/>
    <n v="191"/>
    <n v="358.69"/>
    <x v="6"/>
    <x v="11"/>
    <x v="1038"/>
    <x v="1036"/>
    <x v="11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5"/>
    <n v="114"/>
    <n v="63.48"/>
    <x v="7"/>
    <x v="15"/>
    <x v="1039"/>
    <x v="1037"/>
    <x v="9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1"/>
    <n v="114"/>
    <n v="82.61"/>
    <x v="6"/>
    <x v="11"/>
    <x v="1040"/>
    <x v="1038"/>
    <x v="11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1"/>
    <n v="114"/>
    <n v="80.23"/>
    <x v="6"/>
    <x v="11"/>
    <x v="1041"/>
    <x v="1039"/>
    <x v="7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3"/>
    <n v="21"/>
    <n v="189.33"/>
    <x v="7"/>
    <x v="33"/>
    <x v="1042"/>
    <x v="1040"/>
    <x v="16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1"/>
    <n v="113"/>
    <n v="83.43"/>
    <x v="6"/>
    <x v="11"/>
    <x v="1043"/>
    <x v="1041"/>
    <x v="5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1"/>
    <n v="113"/>
    <n v="107"/>
    <x v="6"/>
    <x v="11"/>
    <x v="1044"/>
    <x v="1042"/>
    <x v="9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7"/>
    <n v="378"/>
    <n v="40.76"/>
    <x v="1"/>
    <x v="17"/>
    <x v="1045"/>
    <x v="1043"/>
    <x v="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1"/>
    <n v="113"/>
    <n v="68.25"/>
    <x v="6"/>
    <x v="11"/>
    <x v="1046"/>
    <x v="1044"/>
    <x v="1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n v="142"/>
    <n v="115.51"/>
    <x v="5"/>
    <x v="8"/>
    <x v="1047"/>
    <x v="1045"/>
    <x v="3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n v="103"/>
    <n v="47.13"/>
    <x v="2"/>
    <x v="3"/>
    <x v="1048"/>
    <x v="1046"/>
    <x v="24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7"/>
    <n v="113"/>
    <n v="144.91"/>
    <x v="5"/>
    <x v="27"/>
    <x v="1049"/>
    <x v="1047"/>
    <x v="1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5"/>
    <n v="103"/>
    <n v="68.010000000000005"/>
    <x v="7"/>
    <x v="15"/>
    <x v="1050"/>
    <x v="1048"/>
    <x v="11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1"/>
    <n v="113"/>
    <n v="78.260000000000005"/>
    <x v="6"/>
    <x v="11"/>
    <x v="1051"/>
    <x v="1049"/>
    <x v="1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n v="113"/>
    <n v="110.47"/>
    <x v="5"/>
    <x v="8"/>
    <x v="1052"/>
    <x v="1050"/>
    <x v="63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1"/>
    <n v="102"/>
    <n v="66.150000000000006"/>
    <x v="6"/>
    <x v="11"/>
    <x v="1053"/>
    <x v="1051"/>
    <x v="19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4"/>
    <n v="19"/>
    <n v="95.28"/>
    <x v="0"/>
    <x v="4"/>
    <x v="1054"/>
    <x v="1052"/>
    <x v="2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2"/>
    <n v="107"/>
    <n v="70.209999999999994"/>
    <x v="7"/>
    <x v="12"/>
    <x v="1055"/>
    <x v="1053"/>
    <x v="42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1"/>
    <n v="112"/>
    <n v="69.19"/>
    <x v="6"/>
    <x v="11"/>
    <x v="1056"/>
    <x v="1054"/>
    <x v="2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1"/>
    <n v="102"/>
    <n v="62.92"/>
    <x v="6"/>
    <x v="11"/>
    <x v="1057"/>
    <x v="1055"/>
    <x v="1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x v="5"/>
    <x v="16"/>
    <x v="1058"/>
    <x v="1056"/>
    <x v="13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7"/>
    <n v="112"/>
    <n v="53.19"/>
    <x v="1"/>
    <x v="17"/>
    <x v="1059"/>
    <x v="1057"/>
    <x v="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5"/>
    <n v="101"/>
    <n v="113.88"/>
    <x v="7"/>
    <x v="15"/>
    <x v="1060"/>
    <x v="1058"/>
    <x v="25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n v="279"/>
    <n v="23.52"/>
    <x v="0"/>
    <x v="1"/>
    <x v="1061"/>
    <x v="1059"/>
    <x v="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n v="111"/>
    <n v="50.18"/>
    <x v="5"/>
    <x v="8"/>
    <x v="1062"/>
    <x v="1060"/>
    <x v="1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n v="25"/>
    <n v="168.39"/>
    <x v="4"/>
    <x v="29"/>
    <x v="1063"/>
    <x v="1061"/>
    <x v="38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n v="111"/>
    <n v="95.78"/>
    <x v="5"/>
    <x v="8"/>
    <x v="1064"/>
    <x v="1062"/>
    <x v="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2"/>
    <n v="111"/>
    <n v="554"/>
    <x v="7"/>
    <x v="22"/>
    <x v="1065"/>
    <x v="1063"/>
    <x v="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5"/>
    <n v="111"/>
    <n v="63.62"/>
    <x v="7"/>
    <x v="15"/>
    <x v="1066"/>
    <x v="1064"/>
    <x v="3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n v="120"/>
    <n v="48.13"/>
    <x v="3"/>
    <x v="5"/>
    <x v="1067"/>
    <x v="1065"/>
    <x v="9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1"/>
    <n v="111"/>
    <n v="40.630000000000003"/>
    <x v="6"/>
    <x v="11"/>
    <x v="1068"/>
    <x v="1066"/>
    <x v="2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1"/>
    <n v="100"/>
    <n v="69.819999999999993"/>
    <x v="6"/>
    <x v="11"/>
    <x v="1069"/>
    <x v="1067"/>
    <x v="3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n v="110"/>
    <n v="166.97"/>
    <x v="6"/>
    <x v="19"/>
    <x v="1070"/>
    <x v="1068"/>
    <x v="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x v="4"/>
    <x v="7"/>
    <x v="1071"/>
    <x v="1069"/>
    <x v="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n v="220"/>
    <n v="37.479999999999997"/>
    <x v="3"/>
    <x v="5"/>
    <x v="1072"/>
    <x v="1070"/>
    <x v="33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1"/>
    <n v="100"/>
    <n v="125.09"/>
    <x v="6"/>
    <x v="11"/>
    <x v="1073"/>
    <x v="1071"/>
    <x v="1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1"/>
    <n v="110"/>
    <n v="72.38"/>
    <x v="6"/>
    <x v="11"/>
    <x v="1074"/>
    <x v="1072"/>
    <x v="19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5"/>
    <n v="100"/>
    <n v="305.56"/>
    <x v="7"/>
    <x v="15"/>
    <x v="1075"/>
    <x v="1073"/>
    <x v="3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n v="137"/>
    <n v="69.569999999999993"/>
    <x v="3"/>
    <x v="5"/>
    <x v="1076"/>
    <x v="1074"/>
    <x v="7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1"/>
    <n v="110"/>
    <n v="50.75"/>
    <x v="6"/>
    <x v="11"/>
    <x v="1077"/>
    <x v="1075"/>
    <x v="11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1"/>
    <n v="110"/>
    <n v="91.3"/>
    <x v="6"/>
    <x v="11"/>
    <x v="1078"/>
    <x v="1076"/>
    <x v="1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7"/>
    <n v="109"/>
    <n v="54.69"/>
    <x v="1"/>
    <x v="17"/>
    <x v="1079"/>
    <x v="1077"/>
    <x v="2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5"/>
    <n v="137"/>
    <n v="70.06"/>
    <x v="7"/>
    <x v="15"/>
    <x v="1080"/>
    <x v="1078"/>
    <x v="2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1"/>
    <n v="109"/>
    <n v="74.819999999999993"/>
    <x v="6"/>
    <x v="11"/>
    <x v="1081"/>
    <x v="1079"/>
    <x v="1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n v="136"/>
    <n v="160.47"/>
    <x v="5"/>
    <x v="8"/>
    <x v="1082"/>
    <x v="1080"/>
    <x v="9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3"/>
    <n v="35"/>
    <n v="104.85"/>
    <x v="2"/>
    <x v="3"/>
    <x v="1083"/>
    <x v="1081"/>
    <x v="2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7"/>
    <n v="156"/>
    <n v="36.53"/>
    <x v="1"/>
    <x v="17"/>
    <x v="1084"/>
    <x v="1082"/>
    <x v="3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5"/>
    <n v="272"/>
    <n v="48.54"/>
    <x v="7"/>
    <x v="15"/>
    <x v="1085"/>
    <x v="1083"/>
    <x v="11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2"/>
    <n v="109"/>
    <n v="61.04"/>
    <x v="7"/>
    <x v="12"/>
    <x v="1086"/>
    <x v="1084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1"/>
    <n v="32"/>
    <n v="115.55"/>
    <x v="1"/>
    <x v="31"/>
    <x v="1087"/>
    <x v="1085"/>
    <x v="9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1"/>
    <n v="109"/>
    <n v="54.3"/>
    <x v="6"/>
    <x v="11"/>
    <x v="1088"/>
    <x v="1086"/>
    <x v="9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3"/>
    <n v="15"/>
    <n v="71.34"/>
    <x v="2"/>
    <x v="3"/>
    <x v="1089"/>
    <x v="1087"/>
    <x v="7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n v="271"/>
    <n v="53.08"/>
    <x v="3"/>
    <x v="5"/>
    <x v="1090"/>
    <x v="1088"/>
    <x v="2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n v="108"/>
    <n v="94.91"/>
    <x v="6"/>
    <x v="19"/>
    <x v="1091"/>
    <x v="1089"/>
    <x v="7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7"/>
    <n v="155"/>
    <n v="102.08"/>
    <x v="5"/>
    <x v="27"/>
    <x v="1092"/>
    <x v="1090"/>
    <x v="11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5"/>
    <n v="120"/>
    <n v="50.93"/>
    <x v="7"/>
    <x v="15"/>
    <x v="1093"/>
    <x v="1091"/>
    <x v="42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x v="0"/>
    <x v="0"/>
    <x v="1094"/>
    <x v="1092"/>
    <x v="1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3"/>
    <n v="31"/>
    <n v="71.87"/>
    <x v="2"/>
    <x v="3"/>
    <x v="1095"/>
    <x v="1093"/>
    <x v="1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n v="108"/>
    <n v="45.67"/>
    <x v="5"/>
    <x v="8"/>
    <x v="1096"/>
    <x v="1094"/>
    <x v="1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x v="5"/>
    <x v="16"/>
    <x v="1097"/>
    <x v="1095"/>
    <x v="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n v="90"/>
    <n v="145.41"/>
    <x v="6"/>
    <x v="19"/>
    <x v="1098"/>
    <x v="1096"/>
    <x v="9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1"/>
    <n v="108"/>
    <n v="76.8"/>
    <x v="6"/>
    <x v="11"/>
    <x v="1099"/>
    <x v="1097"/>
    <x v="31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1"/>
    <n v="139"/>
    <n v="116.65"/>
    <x v="6"/>
    <x v="11"/>
    <x v="1100"/>
    <x v="1098"/>
    <x v="11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x v="5"/>
    <x v="16"/>
    <x v="1101"/>
    <x v="1099"/>
    <x v="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5"/>
    <n v="107"/>
    <n v="68.709999999999994"/>
    <x v="7"/>
    <x v="15"/>
    <x v="1102"/>
    <x v="1100"/>
    <x v="2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1"/>
    <n v="160"/>
    <n v="40.29"/>
    <x v="6"/>
    <x v="11"/>
    <x v="1103"/>
    <x v="1101"/>
    <x v="1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5"/>
    <n v="107"/>
    <n v="73.36"/>
    <x v="7"/>
    <x v="15"/>
    <x v="1104"/>
    <x v="1102"/>
    <x v="11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1"/>
    <n v="107"/>
    <n v="74.209999999999994"/>
    <x v="6"/>
    <x v="11"/>
    <x v="1105"/>
    <x v="1103"/>
    <x v="14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5"/>
    <n v="127"/>
    <n v="59.23"/>
    <x v="7"/>
    <x v="15"/>
    <x v="1106"/>
    <x v="1104"/>
    <x v="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n v="107"/>
    <n v="108.78"/>
    <x v="2"/>
    <x v="3"/>
    <x v="1107"/>
    <x v="1105"/>
    <x v="25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9"/>
    <n v="27"/>
    <n v="70.11"/>
    <x v="6"/>
    <x v="9"/>
    <x v="1108"/>
    <x v="1106"/>
    <x v="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n v="177"/>
    <n v="81.89"/>
    <x v="5"/>
    <x v="8"/>
    <x v="1109"/>
    <x v="1107"/>
    <x v="5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2"/>
    <n v="116"/>
    <n v="50.69"/>
    <x v="7"/>
    <x v="12"/>
    <x v="1110"/>
    <x v="1108"/>
    <x v="2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9"/>
    <n v="133"/>
    <n v="82.94"/>
    <x v="6"/>
    <x v="9"/>
    <x v="1111"/>
    <x v="1109"/>
    <x v="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5"/>
    <n v="106"/>
    <n v="189.29"/>
    <x v="7"/>
    <x v="15"/>
    <x v="1112"/>
    <x v="1110"/>
    <x v="5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n v="132"/>
    <n v="48.15"/>
    <x v="2"/>
    <x v="3"/>
    <x v="1113"/>
    <x v="1111"/>
    <x v="9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1"/>
    <n v="106"/>
    <n v="143.11000000000001"/>
    <x v="6"/>
    <x v="11"/>
    <x v="1114"/>
    <x v="1112"/>
    <x v="4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1"/>
    <n v="106"/>
    <n v="115.02"/>
    <x v="6"/>
    <x v="11"/>
    <x v="1115"/>
    <x v="1113"/>
    <x v="9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1"/>
    <n v="106"/>
    <n v="41.94"/>
    <x v="6"/>
    <x v="11"/>
    <x v="1116"/>
    <x v="1114"/>
    <x v="36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1"/>
    <n v="105"/>
    <n v="107.57"/>
    <x v="6"/>
    <x v="11"/>
    <x v="1117"/>
    <x v="1115"/>
    <x v="25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n v="105"/>
    <n v="75.19"/>
    <x v="5"/>
    <x v="8"/>
    <x v="1118"/>
    <x v="1116"/>
    <x v="15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1"/>
    <n v="105"/>
    <n v="64.16"/>
    <x v="6"/>
    <x v="11"/>
    <x v="1119"/>
    <x v="1117"/>
    <x v="38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7"/>
    <n v="105"/>
    <n v="122.33"/>
    <x v="5"/>
    <x v="27"/>
    <x v="1120"/>
    <x v="1118"/>
    <x v="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n v="112"/>
    <n v="105.18"/>
    <x v="5"/>
    <x v="8"/>
    <x v="1121"/>
    <x v="1119"/>
    <x v="3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1"/>
    <n v="117"/>
    <n v="52.58"/>
    <x v="6"/>
    <x v="11"/>
    <x v="1122"/>
    <x v="1120"/>
    <x v="13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1"/>
    <n v="11"/>
    <n v="437.5"/>
    <x v="6"/>
    <x v="11"/>
    <x v="1123"/>
    <x v="1121"/>
    <x v="1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1"/>
    <n v="105"/>
    <n v="50.38"/>
    <x v="6"/>
    <x v="11"/>
    <x v="1124"/>
    <x v="1122"/>
    <x v="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2"/>
    <n v="105"/>
    <n v="113.83"/>
    <x v="7"/>
    <x v="22"/>
    <x v="1125"/>
    <x v="1123"/>
    <x v="9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2"/>
    <n v="105"/>
    <n v="35.61"/>
    <x v="7"/>
    <x v="12"/>
    <x v="1126"/>
    <x v="1124"/>
    <x v="56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1"/>
    <n v="105"/>
    <n v="36.86"/>
    <x v="6"/>
    <x v="11"/>
    <x v="1127"/>
    <x v="1125"/>
    <x v="14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4"/>
    <n v="2"/>
    <n v="307.82"/>
    <x v="0"/>
    <x v="4"/>
    <x v="1128"/>
    <x v="1126"/>
    <x v="1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1"/>
    <n v="105"/>
    <n v="93.43"/>
    <x v="6"/>
    <x v="11"/>
    <x v="1129"/>
    <x v="1127"/>
    <x v="14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1"/>
    <n v="105"/>
    <n v="80.400000000000006"/>
    <x v="6"/>
    <x v="11"/>
    <x v="1130"/>
    <x v="1128"/>
    <x v="13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7"/>
    <n v="131"/>
    <n v="43.55"/>
    <x v="1"/>
    <x v="17"/>
    <x v="1131"/>
    <x v="1129"/>
    <x v="19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5"/>
    <n v="104"/>
    <n v="64.47"/>
    <x v="7"/>
    <x v="15"/>
    <x v="1132"/>
    <x v="1130"/>
    <x v="1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9"/>
    <n v="116"/>
    <n v="50.69"/>
    <x v="6"/>
    <x v="9"/>
    <x v="1133"/>
    <x v="1131"/>
    <x v="13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1"/>
    <n v="116"/>
    <n v="50.2"/>
    <x v="6"/>
    <x v="11"/>
    <x v="1134"/>
    <x v="1132"/>
    <x v="9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4"/>
    <n v="26"/>
    <n v="65.97"/>
    <x v="7"/>
    <x v="14"/>
    <x v="1135"/>
    <x v="1133"/>
    <x v="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7"/>
    <n v="104"/>
    <n v="66.7"/>
    <x v="1"/>
    <x v="17"/>
    <x v="1136"/>
    <x v="1134"/>
    <x v="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7"/>
    <n v="104"/>
    <n v="64.2"/>
    <x v="5"/>
    <x v="27"/>
    <x v="1137"/>
    <x v="1135"/>
    <x v="34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n v="104"/>
    <n v="1300"/>
    <x v="0"/>
    <x v="1"/>
    <x v="1138"/>
    <x v="1136"/>
    <x v="1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1"/>
    <n v="104"/>
    <n v="96.2"/>
    <x v="6"/>
    <x v="11"/>
    <x v="1139"/>
    <x v="1137"/>
    <x v="5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n v="104"/>
    <n v="54.02"/>
    <x v="5"/>
    <x v="8"/>
    <x v="1140"/>
    <x v="1138"/>
    <x v="9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n v="104"/>
    <n v="99.54"/>
    <x v="6"/>
    <x v="19"/>
    <x v="1141"/>
    <x v="1139"/>
    <x v="25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1"/>
    <n v="104"/>
    <n v="63.11"/>
    <x v="6"/>
    <x v="11"/>
    <x v="1142"/>
    <x v="1140"/>
    <x v="42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n v="103"/>
    <n v="172.23"/>
    <x v="6"/>
    <x v="19"/>
    <x v="1143"/>
    <x v="1141"/>
    <x v="9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9"/>
    <n v="129"/>
    <n v="53.16"/>
    <x v="6"/>
    <x v="9"/>
    <x v="1144"/>
    <x v="1142"/>
    <x v="1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x v="0"/>
    <x v="24"/>
    <x v="1145"/>
    <x v="1143"/>
    <x v="11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5"/>
    <n v="103"/>
    <n v="66.69"/>
    <x v="7"/>
    <x v="15"/>
    <x v="1146"/>
    <x v="1144"/>
    <x v="5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1"/>
    <n v="102"/>
    <n v="55.01"/>
    <x v="6"/>
    <x v="11"/>
    <x v="1147"/>
    <x v="1145"/>
    <x v="9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7"/>
    <n v="102"/>
    <n v="82.52"/>
    <x v="1"/>
    <x v="17"/>
    <x v="1148"/>
    <x v="1146"/>
    <x v="1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1"/>
    <n v="102"/>
    <n v="150.15"/>
    <x v="6"/>
    <x v="11"/>
    <x v="1149"/>
    <x v="1147"/>
    <x v="1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9"/>
    <n v="102"/>
    <n v="86.49"/>
    <x v="6"/>
    <x v="9"/>
    <x v="1150"/>
    <x v="1148"/>
    <x v="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1"/>
    <n v="102"/>
    <n v="58.62"/>
    <x v="6"/>
    <x v="11"/>
    <x v="1151"/>
    <x v="1149"/>
    <x v="33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1"/>
    <n v="128"/>
    <n v="82.26"/>
    <x v="6"/>
    <x v="11"/>
    <x v="1152"/>
    <x v="1150"/>
    <x v="36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7"/>
    <n v="102"/>
    <n v="51.47"/>
    <x v="1"/>
    <x v="17"/>
    <x v="1153"/>
    <x v="1151"/>
    <x v="24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n v="154"/>
    <n v="28.1"/>
    <x v="3"/>
    <x v="5"/>
    <x v="1154"/>
    <x v="1152"/>
    <x v="16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1"/>
    <n v="127"/>
    <n v="80.73"/>
    <x v="6"/>
    <x v="11"/>
    <x v="1155"/>
    <x v="1153"/>
    <x v="1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2"/>
    <n v="254"/>
    <n v="51.31"/>
    <x v="7"/>
    <x v="12"/>
    <x v="1156"/>
    <x v="1154"/>
    <x v="5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x v="0"/>
    <x v="0"/>
    <x v="1157"/>
    <x v="1155"/>
    <x v="9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1"/>
    <n v="101"/>
    <n v="36.47"/>
    <x v="6"/>
    <x v="11"/>
    <x v="1158"/>
    <x v="1156"/>
    <x v="48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1"/>
    <n v="101"/>
    <n v="110.22"/>
    <x v="6"/>
    <x v="11"/>
    <x v="1159"/>
    <x v="1157"/>
    <x v="5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0"/>
    <n v="101"/>
    <n v="53.89"/>
    <x v="7"/>
    <x v="20"/>
    <x v="1160"/>
    <x v="1158"/>
    <x v="9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3"/>
    <n v="112"/>
    <n v="23.96"/>
    <x v="7"/>
    <x v="13"/>
    <x v="1161"/>
    <x v="1159"/>
    <x v="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1"/>
    <n v="101"/>
    <n v="93.61"/>
    <x v="6"/>
    <x v="11"/>
    <x v="1162"/>
    <x v="1160"/>
    <x v="22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5"/>
    <n v="112"/>
    <n v="87.1"/>
    <x v="7"/>
    <x v="15"/>
    <x v="1163"/>
    <x v="1161"/>
    <x v="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8"/>
    <n v="3"/>
    <n v="34.130000000000003"/>
    <x v="3"/>
    <x v="18"/>
    <x v="1164"/>
    <x v="1162"/>
    <x v="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x v="0"/>
    <x v="0"/>
    <x v="1165"/>
    <x v="1163"/>
    <x v="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n v="101"/>
    <n v="55.5"/>
    <x v="6"/>
    <x v="19"/>
    <x v="1166"/>
    <x v="1164"/>
    <x v="3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1"/>
    <n v="126"/>
    <n v="53.72"/>
    <x v="6"/>
    <x v="11"/>
    <x v="1167"/>
    <x v="1165"/>
    <x v="9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5"/>
    <n v="101"/>
    <n v="109.71"/>
    <x v="7"/>
    <x v="15"/>
    <x v="1168"/>
    <x v="1166"/>
    <x v="1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"/>
    <n v="126"/>
    <n v="84.08"/>
    <x v="7"/>
    <x v="25"/>
    <x v="1169"/>
    <x v="1167"/>
    <x v="9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"/>
    <n v="101"/>
    <n v="88.44"/>
    <x v="7"/>
    <x v="25"/>
    <x v="1170"/>
    <x v="1168"/>
    <x v="11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1"/>
    <n v="101"/>
    <n v="114.55"/>
    <x v="6"/>
    <x v="11"/>
    <x v="1171"/>
    <x v="1169"/>
    <x v="2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1"/>
    <n v="101"/>
    <n v="25.69"/>
    <x v="6"/>
    <x v="11"/>
    <x v="1172"/>
    <x v="1170"/>
    <x v="9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27"/>
    <n v="101"/>
    <n v="186.11"/>
    <x v="5"/>
    <x v="27"/>
    <x v="1173"/>
    <x v="1171"/>
    <x v="57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1"/>
    <n v="100"/>
    <n v="122.54"/>
    <x v="6"/>
    <x v="11"/>
    <x v="1174"/>
    <x v="1172"/>
    <x v="9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1"/>
    <n v="100"/>
    <n v="79.62"/>
    <x v="6"/>
    <x v="11"/>
    <x v="1175"/>
    <x v="1173"/>
    <x v="27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1"/>
    <n v="100"/>
    <n v="200.49"/>
    <x v="6"/>
    <x v="11"/>
    <x v="1176"/>
    <x v="1174"/>
    <x v="9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n v="10"/>
    <n v="178.93"/>
    <x v="0"/>
    <x v="1"/>
    <x v="1177"/>
    <x v="1175"/>
    <x v="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1"/>
    <n v="100"/>
    <n v="68.53"/>
    <x v="6"/>
    <x v="11"/>
    <x v="1178"/>
    <x v="1176"/>
    <x v="11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5"/>
    <n v="100"/>
    <n v="178.61"/>
    <x v="7"/>
    <x v="15"/>
    <x v="1179"/>
    <x v="1177"/>
    <x v="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2"/>
    <n v="100"/>
    <n v="131.58000000000001"/>
    <x v="7"/>
    <x v="12"/>
    <x v="1180"/>
    <x v="1178"/>
    <x v="1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7"/>
    <n v="100"/>
    <n v="192.31"/>
    <x v="5"/>
    <x v="27"/>
    <x v="1181"/>
    <x v="1179"/>
    <x v="17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8"/>
    <n v="100"/>
    <n v="100"/>
    <x v="5"/>
    <x v="8"/>
    <x v="1182"/>
    <x v="1180"/>
    <x v="13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"/>
    <n v="100"/>
    <n v="185.19"/>
    <x v="7"/>
    <x v="25"/>
    <x v="1183"/>
    <x v="1181"/>
    <x v="38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n v="100"/>
    <n v="64.94"/>
    <x v="6"/>
    <x v="19"/>
    <x v="1184"/>
    <x v="1182"/>
    <x v="9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1"/>
    <n v="100"/>
    <n v="178.57"/>
    <x v="6"/>
    <x v="11"/>
    <x v="1185"/>
    <x v="1183"/>
    <x v="3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3"/>
    <n v="108"/>
    <n v="65.16"/>
    <x v="7"/>
    <x v="13"/>
    <x v="1186"/>
    <x v="1184"/>
    <x v="9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n v="20"/>
    <n v="308.75"/>
    <x v="0"/>
    <x v="1"/>
    <x v="1187"/>
    <x v="1185"/>
    <x v="11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n v="14"/>
    <n v="129.97"/>
    <x v="0"/>
    <x v="6"/>
    <x v="1188"/>
    <x v="1186"/>
    <x v="1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n v="110"/>
    <n v="94.9"/>
    <x v="6"/>
    <x v="19"/>
    <x v="1189"/>
    <x v="1187"/>
    <x v="3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n v="10"/>
    <n v="54.67"/>
    <x v="0"/>
    <x v="1"/>
    <x v="1190"/>
    <x v="1188"/>
    <x v="11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3"/>
    <n v="2"/>
    <n v="39.57"/>
    <x v="5"/>
    <x v="23"/>
    <x v="1191"/>
    <x v="1189"/>
    <x v="13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1"/>
    <n v="100"/>
    <n v="148.47999999999999"/>
    <x v="6"/>
    <x v="11"/>
    <x v="1192"/>
    <x v="1190"/>
    <x v="34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3"/>
    <n v="196"/>
    <n v="40.75"/>
    <x v="7"/>
    <x v="13"/>
    <x v="1193"/>
    <x v="1191"/>
    <x v="3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3"/>
    <n v="33"/>
    <n v="88.8"/>
    <x v="5"/>
    <x v="23"/>
    <x v="1194"/>
    <x v="1192"/>
    <x v="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n v="106"/>
    <n v="64.75"/>
    <x v="3"/>
    <x v="5"/>
    <x v="1195"/>
    <x v="1193"/>
    <x v="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3"/>
    <n v="20"/>
    <n v="44.94"/>
    <x v="2"/>
    <x v="3"/>
    <x v="1196"/>
    <x v="1194"/>
    <x v="2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5"/>
    <n v="110"/>
    <n v="74.25"/>
    <x v="7"/>
    <x v="15"/>
    <x v="1197"/>
    <x v="1195"/>
    <x v="1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5"/>
    <n v="138"/>
    <n v="34.17"/>
    <x v="7"/>
    <x v="15"/>
    <x v="1198"/>
    <x v="1196"/>
    <x v="1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n v="320"/>
    <n v="24.76"/>
    <x v="3"/>
    <x v="5"/>
    <x v="1199"/>
    <x v="1197"/>
    <x v="43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n v="107"/>
    <n v="28.58"/>
    <x v="5"/>
    <x v="8"/>
    <x v="1200"/>
    <x v="1198"/>
    <x v="29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0"/>
    <n v="120"/>
    <n v="41.7"/>
    <x v="7"/>
    <x v="20"/>
    <x v="1201"/>
    <x v="1199"/>
    <x v="1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1"/>
    <n v="114"/>
    <n v="77.34"/>
    <x v="6"/>
    <x v="11"/>
    <x v="1202"/>
    <x v="1200"/>
    <x v="36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1"/>
    <n v="120"/>
    <n v="159.47"/>
    <x v="6"/>
    <x v="11"/>
    <x v="1203"/>
    <x v="1201"/>
    <x v="33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3"/>
    <n v="237"/>
    <n v="36.21"/>
    <x v="7"/>
    <x v="13"/>
    <x v="1204"/>
    <x v="1202"/>
    <x v="9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1"/>
    <n v="3"/>
    <n v="81.239999999999995"/>
    <x v="5"/>
    <x v="21"/>
    <x v="1205"/>
    <x v="1203"/>
    <x v="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9"/>
    <n v="117"/>
    <n v="85.18"/>
    <x v="6"/>
    <x v="9"/>
    <x v="1206"/>
    <x v="1204"/>
    <x v="2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2"/>
    <n v="134"/>
    <n v="62.38"/>
    <x v="7"/>
    <x v="12"/>
    <x v="1207"/>
    <x v="1205"/>
    <x v="11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5"/>
    <n v="212"/>
    <n v="50.25"/>
    <x v="7"/>
    <x v="15"/>
    <x v="1208"/>
    <x v="1206"/>
    <x v="25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"/>
    <n v="2"/>
    <n v="424.45"/>
    <x v="0"/>
    <x v="1"/>
    <x v="1209"/>
    <x v="1207"/>
    <x v="28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n v="72"/>
    <n v="49.12"/>
    <x v="3"/>
    <x v="28"/>
    <x v="1210"/>
    <x v="1208"/>
    <x v="2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5"/>
    <n v="104"/>
    <n v="53.56"/>
    <x v="7"/>
    <x v="15"/>
    <x v="1211"/>
    <x v="1209"/>
    <x v="2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1"/>
    <n v="155"/>
    <n v="83.14"/>
    <x v="6"/>
    <x v="11"/>
    <x v="1212"/>
    <x v="1210"/>
    <x v="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7"/>
    <n v="103"/>
    <n v="43.04"/>
    <x v="5"/>
    <x v="27"/>
    <x v="1213"/>
    <x v="1211"/>
    <x v="25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7"/>
    <n v="155"/>
    <n v="96.71"/>
    <x v="5"/>
    <x v="27"/>
    <x v="1214"/>
    <x v="1212"/>
    <x v="3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x v="4"/>
    <x v="7"/>
    <x v="1215"/>
    <x v="1213"/>
    <x v="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9"/>
    <n v="4"/>
    <n v="125.27"/>
    <x v="6"/>
    <x v="9"/>
    <x v="1216"/>
    <x v="1214"/>
    <x v="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3"/>
    <n v="31"/>
    <n v="231.75"/>
    <x v="7"/>
    <x v="33"/>
    <x v="1217"/>
    <x v="1215"/>
    <x v="2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n v="31"/>
    <n v="124.92"/>
    <x v="0"/>
    <x v="1"/>
    <x v="1218"/>
    <x v="1216"/>
    <x v="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1"/>
    <n v="107"/>
    <n v="100.22"/>
    <x v="6"/>
    <x v="11"/>
    <x v="1219"/>
    <x v="1217"/>
    <x v="1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1"/>
    <n v="102"/>
    <n v="72.89"/>
    <x v="6"/>
    <x v="11"/>
    <x v="1220"/>
    <x v="1218"/>
    <x v="11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1"/>
    <n v="153"/>
    <n v="70.459999999999994"/>
    <x v="6"/>
    <x v="11"/>
    <x v="1221"/>
    <x v="1219"/>
    <x v="39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1"/>
    <n v="102"/>
    <n v="80.16"/>
    <x v="6"/>
    <x v="11"/>
    <x v="1222"/>
    <x v="1220"/>
    <x v="38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8"/>
    <n v="30"/>
    <n v="51.29"/>
    <x v="3"/>
    <x v="18"/>
    <x v="1223"/>
    <x v="1221"/>
    <x v="9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1"/>
    <n v="101"/>
    <n v="114.13"/>
    <x v="6"/>
    <x v="11"/>
    <x v="1224"/>
    <x v="1222"/>
    <x v="1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1"/>
    <n v="130"/>
    <n v="42.21"/>
    <x v="6"/>
    <x v="11"/>
    <x v="1225"/>
    <x v="1223"/>
    <x v="5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7"/>
    <n v="103"/>
    <n v="77.27"/>
    <x v="1"/>
    <x v="17"/>
    <x v="1226"/>
    <x v="1224"/>
    <x v="9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n v="101"/>
    <n v="267.64999999999998"/>
    <x v="6"/>
    <x v="19"/>
    <x v="1227"/>
    <x v="1225"/>
    <x v="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1"/>
    <n v="114"/>
    <n v="56.83"/>
    <x v="6"/>
    <x v="11"/>
    <x v="1228"/>
    <x v="1226"/>
    <x v="41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1"/>
    <n v="114"/>
    <n v="39.869999999999997"/>
    <x v="6"/>
    <x v="11"/>
    <x v="1229"/>
    <x v="1227"/>
    <x v="2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2"/>
    <n v="101"/>
    <n v="64.709999999999994"/>
    <x v="7"/>
    <x v="22"/>
    <x v="1230"/>
    <x v="1228"/>
    <x v="9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n v="174"/>
    <n v="32.32"/>
    <x v="2"/>
    <x v="3"/>
    <x v="1231"/>
    <x v="1229"/>
    <x v="9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7"/>
    <n v="100"/>
    <n v="167.49"/>
    <x v="5"/>
    <x v="27"/>
    <x v="1232"/>
    <x v="1230"/>
    <x v="64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"/>
    <n v="100"/>
    <n v="74.069999999999993"/>
    <x v="7"/>
    <x v="25"/>
    <x v="1233"/>
    <x v="1231"/>
    <x v="38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"/>
    <n v="113"/>
    <n v="136.91"/>
    <x v="7"/>
    <x v="25"/>
    <x v="1234"/>
    <x v="1232"/>
    <x v="1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2"/>
    <n v="113"/>
    <n v="47.54"/>
    <x v="7"/>
    <x v="12"/>
    <x v="1235"/>
    <x v="1233"/>
    <x v="1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1"/>
    <n v="100"/>
    <n v="65.38"/>
    <x v="6"/>
    <x v="11"/>
    <x v="1236"/>
    <x v="1234"/>
    <x v="9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2"/>
    <n v="113"/>
    <n v="80.55"/>
    <x v="7"/>
    <x v="12"/>
    <x v="1237"/>
    <x v="1235"/>
    <x v="9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5"/>
    <n v="100"/>
    <n v="104.65"/>
    <x v="7"/>
    <x v="15"/>
    <x v="1238"/>
    <x v="1236"/>
    <x v="2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1"/>
    <n v="100"/>
    <n v="145.16"/>
    <x v="6"/>
    <x v="11"/>
    <x v="1239"/>
    <x v="1237"/>
    <x v="1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0"/>
    <n v="36"/>
    <n v="373.5"/>
    <x v="5"/>
    <x v="10"/>
    <x v="1240"/>
    <x v="1238"/>
    <x v="9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3"/>
    <n v="111"/>
    <n v="61.9"/>
    <x v="7"/>
    <x v="13"/>
    <x v="1241"/>
    <x v="1239"/>
    <x v="39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1"/>
    <n v="127"/>
    <n v="72.95"/>
    <x v="6"/>
    <x v="11"/>
    <x v="1242"/>
    <x v="1240"/>
    <x v="5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1"/>
    <n v="111"/>
    <n v="68.349999999999994"/>
    <x v="6"/>
    <x v="11"/>
    <x v="1243"/>
    <x v="1241"/>
    <x v="3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1"/>
    <n v="164"/>
    <n v="70.290000000000006"/>
    <x v="6"/>
    <x v="11"/>
    <x v="1244"/>
    <x v="1242"/>
    <x v="11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n v="110"/>
    <n v="50.11"/>
    <x v="6"/>
    <x v="19"/>
    <x v="1245"/>
    <x v="1243"/>
    <x v="5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1"/>
    <n v="103"/>
    <n v="49.55"/>
    <x v="6"/>
    <x v="11"/>
    <x v="1246"/>
    <x v="1244"/>
    <x v="9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1"/>
    <n v="110"/>
    <n v="49.44"/>
    <x v="6"/>
    <x v="11"/>
    <x v="1247"/>
    <x v="1245"/>
    <x v="1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9"/>
    <n v="147"/>
    <n v="191.13"/>
    <x v="6"/>
    <x v="9"/>
    <x v="1248"/>
    <x v="1246"/>
    <x v="9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n v="126"/>
    <n v="57.08"/>
    <x v="5"/>
    <x v="8"/>
    <x v="1249"/>
    <x v="1247"/>
    <x v="7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x v="5"/>
    <x v="16"/>
    <x v="1250"/>
    <x v="1248"/>
    <x v="3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4"/>
    <n v="878"/>
    <n v="27.6"/>
    <x v="0"/>
    <x v="4"/>
    <x v="1251"/>
    <x v="1249"/>
    <x v="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x v="0"/>
    <x v="0"/>
    <x v="1252"/>
    <x v="1250"/>
    <x v="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1"/>
    <n v="146"/>
    <n v="104.07"/>
    <x v="6"/>
    <x v="11"/>
    <x v="1253"/>
    <x v="1251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6"/>
    <n v="17"/>
    <n v="111.41"/>
    <x v="0"/>
    <x v="26"/>
    <x v="1254"/>
    <x v="1252"/>
    <x v="7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5"/>
    <n v="124"/>
    <n v="68.94"/>
    <x v="7"/>
    <x v="15"/>
    <x v="1255"/>
    <x v="1253"/>
    <x v="1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"/>
    <n v="109"/>
    <n v="28.94"/>
    <x v="1"/>
    <x v="2"/>
    <x v="1256"/>
    <x v="1254"/>
    <x v="9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1"/>
    <n v="124"/>
    <n v="135.63"/>
    <x v="6"/>
    <x v="11"/>
    <x v="1257"/>
    <x v="1255"/>
    <x v="1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5"/>
    <n v="173"/>
    <n v="100.47"/>
    <x v="7"/>
    <x v="15"/>
    <x v="1258"/>
    <x v="1256"/>
    <x v="1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3"/>
    <n v="22"/>
    <n v="110.64"/>
    <x v="5"/>
    <x v="23"/>
    <x v="1259"/>
    <x v="1257"/>
    <x v="1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2"/>
    <n v="127"/>
    <n v="52.6"/>
    <x v="7"/>
    <x v="22"/>
    <x v="1260"/>
    <x v="1258"/>
    <x v="9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x v="0"/>
    <x v="24"/>
    <x v="1261"/>
    <x v="1259"/>
    <x v="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x v="0"/>
    <x v="0"/>
    <x v="1262"/>
    <x v="1260"/>
    <x v="3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n v="108"/>
    <n v="74.239999999999995"/>
    <x v="6"/>
    <x v="19"/>
    <x v="1263"/>
    <x v="1261"/>
    <x v="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n v="43"/>
    <n v="40.98"/>
    <x v="0"/>
    <x v="6"/>
    <x v="1264"/>
    <x v="1262"/>
    <x v="1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1"/>
    <n v="107"/>
    <n v="204.57"/>
    <x v="6"/>
    <x v="11"/>
    <x v="1265"/>
    <x v="1263"/>
    <x v="48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"/>
    <n v="107"/>
    <n v="52.96"/>
    <x v="7"/>
    <x v="25"/>
    <x v="1266"/>
    <x v="1264"/>
    <x v="17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5"/>
    <n v="107"/>
    <n v="99.53"/>
    <x v="7"/>
    <x v="15"/>
    <x v="1267"/>
    <x v="1265"/>
    <x v="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1"/>
    <n v="122"/>
    <n v="75.09"/>
    <x v="6"/>
    <x v="11"/>
    <x v="1268"/>
    <x v="1266"/>
    <x v="2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5"/>
    <n v="122"/>
    <n v="85.5"/>
    <x v="7"/>
    <x v="15"/>
    <x v="1269"/>
    <x v="1267"/>
    <x v="11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2"/>
    <n v="107"/>
    <n v="106.53"/>
    <x v="7"/>
    <x v="12"/>
    <x v="1270"/>
    <x v="1268"/>
    <x v="11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1"/>
    <n v="106"/>
    <n v="184.78"/>
    <x v="6"/>
    <x v="11"/>
    <x v="1271"/>
    <x v="1269"/>
    <x v="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1"/>
    <n v="142"/>
    <n v="25.13"/>
    <x v="6"/>
    <x v="11"/>
    <x v="1272"/>
    <x v="1270"/>
    <x v="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5"/>
    <n v="106"/>
    <n v="90.28"/>
    <x v="7"/>
    <x v="15"/>
    <x v="1273"/>
    <x v="1271"/>
    <x v="1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9"/>
    <n v="101"/>
    <n v="103.17"/>
    <x v="6"/>
    <x v="9"/>
    <x v="1274"/>
    <x v="1272"/>
    <x v="2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x v="0"/>
    <x v="0"/>
    <x v="1275"/>
    <x v="1273"/>
    <x v="1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2"/>
    <n v="121"/>
    <n v="58.6"/>
    <x v="7"/>
    <x v="12"/>
    <x v="1276"/>
    <x v="1274"/>
    <x v="13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1"/>
    <n v="105"/>
    <n v="136"/>
    <x v="6"/>
    <x v="11"/>
    <x v="1277"/>
    <x v="1275"/>
    <x v="48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5"/>
    <n v="105"/>
    <n v="73.77"/>
    <x v="7"/>
    <x v="15"/>
    <x v="1278"/>
    <x v="1276"/>
    <x v="22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3"/>
    <n v="22"/>
    <n v="48.72"/>
    <x v="2"/>
    <x v="3"/>
    <x v="1279"/>
    <x v="1277"/>
    <x v="5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0"/>
    <n v="105"/>
    <n v="42.72"/>
    <x v="7"/>
    <x v="20"/>
    <x v="1280"/>
    <x v="1278"/>
    <x v="11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2"/>
    <n v="119"/>
    <n v="44.96"/>
    <x v="7"/>
    <x v="22"/>
    <x v="1281"/>
    <x v="1279"/>
    <x v="2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2"/>
    <n v="119"/>
    <n v="46.4"/>
    <x v="7"/>
    <x v="12"/>
    <x v="1282"/>
    <x v="1280"/>
    <x v="9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n v="60"/>
    <n v="174"/>
    <x v="6"/>
    <x v="19"/>
    <x v="1283"/>
    <x v="1281"/>
    <x v="42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1"/>
    <n v="139"/>
    <n v="62.33"/>
    <x v="6"/>
    <x v="11"/>
    <x v="1284"/>
    <x v="1282"/>
    <x v="2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5"/>
    <n v="119"/>
    <n v="63.18"/>
    <x v="7"/>
    <x v="15"/>
    <x v="1285"/>
    <x v="1283"/>
    <x v="1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2"/>
    <n v="166"/>
    <n v="46.65"/>
    <x v="7"/>
    <x v="12"/>
    <x v="1286"/>
    <x v="1284"/>
    <x v="11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5"/>
    <n v="104"/>
    <n v="79.83"/>
    <x v="7"/>
    <x v="15"/>
    <x v="1287"/>
    <x v="1285"/>
    <x v="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1"/>
    <n v="138"/>
    <n v="51.88"/>
    <x v="6"/>
    <x v="11"/>
    <x v="1288"/>
    <x v="1286"/>
    <x v="1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1"/>
    <n v="138"/>
    <n v="109.08"/>
    <x v="6"/>
    <x v="11"/>
    <x v="1289"/>
    <x v="1287"/>
    <x v="36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5"/>
    <n v="104"/>
    <n v="76.67"/>
    <x v="7"/>
    <x v="15"/>
    <x v="1290"/>
    <x v="1288"/>
    <x v="1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1"/>
    <n v="103"/>
    <n v="36.61"/>
    <x v="6"/>
    <x v="11"/>
    <x v="1291"/>
    <x v="1289"/>
    <x v="1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n v="176"/>
    <n v="56.64"/>
    <x v="2"/>
    <x v="3"/>
    <x v="1292"/>
    <x v="1290"/>
    <x v="7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x v="4"/>
    <x v="7"/>
    <x v="1293"/>
    <x v="1291"/>
    <x v="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n v="137"/>
    <n v="50.29"/>
    <x v="5"/>
    <x v="8"/>
    <x v="1294"/>
    <x v="1292"/>
    <x v="9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5"/>
    <n v="103"/>
    <n v="65.38"/>
    <x v="7"/>
    <x v="15"/>
    <x v="1295"/>
    <x v="1293"/>
    <x v="1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5"/>
    <n v="103"/>
    <n v="62.17"/>
    <x v="7"/>
    <x v="15"/>
    <x v="1296"/>
    <x v="1294"/>
    <x v="1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4"/>
    <n v="29"/>
    <n v="44.48"/>
    <x v="2"/>
    <x v="34"/>
    <x v="1297"/>
    <x v="1295"/>
    <x v="9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1"/>
    <n v="102"/>
    <n v="85.21"/>
    <x v="6"/>
    <x v="11"/>
    <x v="1298"/>
    <x v="1296"/>
    <x v="7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"/>
    <n v="102"/>
    <n v="57.54"/>
    <x v="7"/>
    <x v="25"/>
    <x v="1299"/>
    <x v="1297"/>
    <x v="1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1"/>
    <n v="136"/>
    <n v="46.42"/>
    <x v="6"/>
    <x v="11"/>
    <x v="1300"/>
    <x v="1298"/>
    <x v="4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1"/>
    <n v="102"/>
    <n v="204.05"/>
    <x v="6"/>
    <x v="11"/>
    <x v="1301"/>
    <x v="1299"/>
    <x v="1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x v="4"/>
    <x v="7"/>
    <x v="1302"/>
    <x v="1300"/>
    <x v="9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1"/>
    <n v="102"/>
    <n v="84.85"/>
    <x v="6"/>
    <x v="11"/>
    <x v="1303"/>
    <x v="1301"/>
    <x v="25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5"/>
    <n v="203"/>
    <n v="30.58"/>
    <x v="7"/>
    <x v="15"/>
    <x v="1304"/>
    <x v="1302"/>
    <x v="6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1"/>
    <n v="41"/>
    <n v="81.319999999999993"/>
    <x v="6"/>
    <x v="11"/>
    <x v="1305"/>
    <x v="1303"/>
    <x v="27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5"/>
    <n v="102"/>
    <n v="86.49"/>
    <x v="7"/>
    <x v="15"/>
    <x v="1306"/>
    <x v="1304"/>
    <x v="19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n v="101"/>
    <n v="126.72"/>
    <x v="6"/>
    <x v="19"/>
    <x v="1307"/>
    <x v="1305"/>
    <x v="11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1"/>
    <n v="108"/>
    <n v="46.61"/>
    <x v="6"/>
    <x v="11"/>
    <x v="1308"/>
    <x v="1306"/>
    <x v="17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x v="5"/>
    <x v="16"/>
    <x v="1309"/>
    <x v="1307"/>
    <x v="9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1"/>
    <n v="119"/>
    <n v="176.09"/>
    <x v="6"/>
    <x v="11"/>
    <x v="1310"/>
    <x v="1308"/>
    <x v="11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1"/>
    <n v="135"/>
    <n v="168.75"/>
    <x v="6"/>
    <x v="11"/>
    <x v="1311"/>
    <x v="1309"/>
    <x v="8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n v="108"/>
    <n v="56.98"/>
    <x v="2"/>
    <x v="3"/>
    <x v="1312"/>
    <x v="1310"/>
    <x v="5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1"/>
    <n v="101"/>
    <n v="98.54"/>
    <x v="6"/>
    <x v="11"/>
    <x v="1313"/>
    <x v="1311"/>
    <x v="4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7"/>
    <n v="115"/>
    <n v="85.96"/>
    <x v="5"/>
    <x v="27"/>
    <x v="1314"/>
    <x v="1312"/>
    <x v="9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5"/>
    <n v="101"/>
    <n v="45.88"/>
    <x v="7"/>
    <x v="15"/>
    <x v="1315"/>
    <x v="1313"/>
    <x v="7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1"/>
    <n v="101"/>
    <n v="72.05"/>
    <x v="6"/>
    <x v="11"/>
    <x v="1316"/>
    <x v="1314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1"/>
    <n v="101"/>
    <n v="310"/>
    <x v="6"/>
    <x v="11"/>
    <x v="1317"/>
    <x v="1315"/>
    <x v="2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2"/>
    <n v="101"/>
    <n v="115.09"/>
    <x v="7"/>
    <x v="12"/>
    <x v="1318"/>
    <x v="1316"/>
    <x v="2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2"/>
    <n v="161"/>
    <n v="41.04"/>
    <x v="7"/>
    <x v="22"/>
    <x v="1319"/>
    <x v="1317"/>
    <x v="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5"/>
    <n v="115"/>
    <n v="46.22"/>
    <x v="7"/>
    <x v="15"/>
    <x v="1320"/>
    <x v="1318"/>
    <x v="11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1"/>
    <n v="100"/>
    <n v="65.87"/>
    <x v="6"/>
    <x v="11"/>
    <x v="1321"/>
    <x v="1319"/>
    <x v="11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1"/>
    <n v="100"/>
    <n v="34.92"/>
    <x v="6"/>
    <x v="11"/>
    <x v="1322"/>
    <x v="1320"/>
    <x v="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2"/>
    <n v="115"/>
    <n v="72.91"/>
    <x v="7"/>
    <x v="12"/>
    <x v="1323"/>
    <x v="1321"/>
    <x v="26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1"/>
    <n v="100"/>
    <n v="121.36"/>
    <x v="6"/>
    <x v="11"/>
    <x v="1324"/>
    <x v="1322"/>
    <x v="17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1"/>
    <n v="133"/>
    <n v="57.2"/>
    <x v="6"/>
    <x v="11"/>
    <x v="1325"/>
    <x v="1323"/>
    <x v="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1"/>
    <n v="100"/>
    <n v="81.67"/>
    <x v="6"/>
    <x v="11"/>
    <x v="1326"/>
    <x v="1324"/>
    <x v="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7"/>
    <n v="100"/>
    <n v="40.01"/>
    <x v="5"/>
    <x v="27"/>
    <x v="1327"/>
    <x v="1325"/>
    <x v="1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1"/>
    <n v="105"/>
    <n v="114.29"/>
    <x v="6"/>
    <x v="11"/>
    <x v="1328"/>
    <x v="1326"/>
    <x v="13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1"/>
    <n v="100"/>
    <n v="129.03"/>
    <x v="6"/>
    <x v="11"/>
    <x v="1329"/>
    <x v="1327"/>
    <x v="21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1"/>
    <n v="100"/>
    <n v="307.69"/>
    <x v="6"/>
    <x v="11"/>
    <x v="1330"/>
    <x v="1328"/>
    <x v="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9"/>
    <n v="107"/>
    <n v="74.069999999999993"/>
    <x v="6"/>
    <x v="9"/>
    <x v="1331"/>
    <x v="1329"/>
    <x v="9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3"/>
    <n v="36"/>
    <n v="104.89"/>
    <x v="2"/>
    <x v="3"/>
    <x v="1332"/>
    <x v="1330"/>
    <x v="9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n v="114"/>
    <n v="47.4"/>
    <x v="5"/>
    <x v="8"/>
    <x v="1333"/>
    <x v="1331"/>
    <x v="23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7"/>
    <n v="114"/>
    <n v="69.790000000000006"/>
    <x v="5"/>
    <x v="27"/>
    <x v="1334"/>
    <x v="1332"/>
    <x v="1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7"/>
    <n v="179"/>
    <n v="53.73"/>
    <x v="1"/>
    <x v="17"/>
    <x v="1335"/>
    <x v="1333"/>
    <x v="11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2"/>
    <n v="132"/>
    <n v="63.03"/>
    <x v="7"/>
    <x v="12"/>
    <x v="1336"/>
    <x v="1334"/>
    <x v="6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5"/>
    <n v="132"/>
    <n v="70.63"/>
    <x v="7"/>
    <x v="15"/>
    <x v="1337"/>
    <x v="1335"/>
    <x v="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9"/>
    <n v="101"/>
    <n v="53.95"/>
    <x v="6"/>
    <x v="9"/>
    <x v="1338"/>
    <x v="1336"/>
    <x v="9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2"/>
    <n v="171"/>
    <n v="46.18"/>
    <x v="7"/>
    <x v="12"/>
    <x v="1339"/>
    <x v="1337"/>
    <x v="16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5"/>
    <n v="112"/>
    <n v="47.76"/>
    <x v="7"/>
    <x v="15"/>
    <x v="1340"/>
    <x v="1338"/>
    <x v="9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"/>
    <n v="112"/>
    <n v="60.15"/>
    <x v="7"/>
    <x v="25"/>
    <x v="1341"/>
    <x v="1339"/>
    <x v="1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1"/>
    <n v="130"/>
    <n v="61.06"/>
    <x v="6"/>
    <x v="11"/>
    <x v="1342"/>
    <x v="1340"/>
    <x v="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"/>
    <n v="195"/>
    <n v="64.03"/>
    <x v="7"/>
    <x v="25"/>
    <x v="1343"/>
    <x v="1341"/>
    <x v="16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1"/>
    <n v="78"/>
    <n v="105.54"/>
    <x v="6"/>
    <x v="11"/>
    <x v="1344"/>
    <x v="1342"/>
    <x v="11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1"/>
    <n v="118"/>
    <n v="100.06"/>
    <x v="6"/>
    <x v="11"/>
    <x v="1345"/>
    <x v="1343"/>
    <x v="2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1"/>
    <n v="111"/>
    <n v="125.81"/>
    <x v="6"/>
    <x v="11"/>
    <x v="1346"/>
    <x v="1344"/>
    <x v="34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1"/>
    <n v="111"/>
    <n v="58.79"/>
    <x v="6"/>
    <x v="11"/>
    <x v="1347"/>
    <x v="1345"/>
    <x v="11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1"/>
    <n v="35"/>
    <n v="84.28"/>
    <x v="6"/>
    <x v="11"/>
    <x v="1348"/>
    <x v="1346"/>
    <x v="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n v="110"/>
    <n v="55.22"/>
    <x v="2"/>
    <x v="3"/>
    <x v="1349"/>
    <x v="1347"/>
    <x v="11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n v="385"/>
    <n v="32.1"/>
    <x v="5"/>
    <x v="8"/>
    <x v="1350"/>
    <x v="1348"/>
    <x v="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2"/>
    <n v="101"/>
    <n v="47.19"/>
    <x v="7"/>
    <x v="22"/>
    <x v="1351"/>
    <x v="1349"/>
    <x v="21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1"/>
    <n v="109"/>
    <n v="29.26"/>
    <x v="6"/>
    <x v="11"/>
    <x v="1352"/>
    <x v="1350"/>
    <x v="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1"/>
    <n v="109"/>
    <n v="44.19"/>
    <x v="6"/>
    <x v="11"/>
    <x v="1353"/>
    <x v="1351"/>
    <x v="1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n v="109"/>
    <n v="75.959999999999994"/>
    <x v="6"/>
    <x v="19"/>
    <x v="1354"/>
    <x v="1352"/>
    <x v="2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5"/>
    <n v="152"/>
    <n v="64.25"/>
    <x v="7"/>
    <x v="15"/>
    <x v="1355"/>
    <x v="1353"/>
    <x v="13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x v="0"/>
    <x v="0"/>
    <x v="1356"/>
    <x v="1354"/>
    <x v="24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6"/>
    <n v="5"/>
    <n v="135.04"/>
    <x v="0"/>
    <x v="26"/>
    <x v="1357"/>
    <x v="1355"/>
    <x v="18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"/>
    <n v="103"/>
    <n v="67.42"/>
    <x v="7"/>
    <x v="25"/>
    <x v="1358"/>
    <x v="1356"/>
    <x v="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1"/>
    <n v="126"/>
    <n v="62.88"/>
    <x v="6"/>
    <x v="11"/>
    <x v="1359"/>
    <x v="1357"/>
    <x v="1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1"/>
    <n v="107"/>
    <n v="62.67"/>
    <x v="6"/>
    <x v="11"/>
    <x v="1360"/>
    <x v="1358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5"/>
    <n v="114"/>
    <n v="50.69"/>
    <x v="7"/>
    <x v="15"/>
    <x v="1361"/>
    <x v="1359"/>
    <x v="9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n v="125"/>
    <n v="75"/>
    <x v="6"/>
    <x v="19"/>
    <x v="1362"/>
    <x v="1360"/>
    <x v="6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"/>
    <n v="107"/>
    <n v="59.46"/>
    <x v="7"/>
    <x v="25"/>
    <x v="1363"/>
    <x v="1361"/>
    <x v="19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2"/>
    <n v="107"/>
    <n v="51.19"/>
    <x v="7"/>
    <x v="12"/>
    <x v="1364"/>
    <x v="1362"/>
    <x v="2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n v="107"/>
    <n v="67.91"/>
    <x v="5"/>
    <x v="8"/>
    <x v="1365"/>
    <x v="1363"/>
    <x v="17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1"/>
    <n v="124"/>
    <n v="47.85"/>
    <x v="6"/>
    <x v="11"/>
    <x v="1366"/>
    <x v="1364"/>
    <x v="24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1"/>
    <n v="107"/>
    <n v="71.73"/>
    <x v="6"/>
    <x v="11"/>
    <x v="1367"/>
    <x v="1365"/>
    <x v="11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1"/>
    <n v="106"/>
    <n v="78.94"/>
    <x v="6"/>
    <x v="11"/>
    <x v="1368"/>
    <x v="1366"/>
    <x v="6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x v="5"/>
    <x v="16"/>
    <x v="1369"/>
    <x v="1367"/>
    <x v="11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7"/>
    <n v="247"/>
    <n v="78.72"/>
    <x v="5"/>
    <x v="27"/>
    <x v="1370"/>
    <x v="1368"/>
    <x v="3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1"/>
    <n v="37"/>
    <n v="147.4"/>
    <x v="6"/>
    <x v="11"/>
    <x v="1371"/>
    <x v="1369"/>
    <x v="11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"/>
    <n v="123"/>
    <n v="54.99"/>
    <x v="7"/>
    <x v="25"/>
    <x v="1372"/>
    <x v="1370"/>
    <x v="1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0"/>
    <n v="105"/>
    <n v="59.26"/>
    <x v="7"/>
    <x v="20"/>
    <x v="1373"/>
    <x v="1371"/>
    <x v="53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1"/>
    <n v="108"/>
    <n v="126.55"/>
    <x v="6"/>
    <x v="11"/>
    <x v="1374"/>
    <x v="1372"/>
    <x v="38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1"/>
    <n v="105"/>
    <n v="32.97"/>
    <x v="6"/>
    <x v="11"/>
    <x v="1375"/>
    <x v="1373"/>
    <x v="42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1"/>
    <n v="105"/>
    <n v="79.540000000000006"/>
    <x v="6"/>
    <x v="11"/>
    <x v="1376"/>
    <x v="1374"/>
    <x v="2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1"/>
    <n v="104"/>
    <n v="71.67"/>
    <x v="6"/>
    <x v="11"/>
    <x v="1377"/>
    <x v="1375"/>
    <x v="16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5"/>
    <n v="121"/>
    <n v="46.09"/>
    <x v="7"/>
    <x v="15"/>
    <x v="1378"/>
    <x v="1376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n v="104"/>
    <n v="125.45"/>
    <x v="5"/>
    <x v="8"/>
    <x v="1379"/>
    <x v="1377"/>
    <x v="9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1"/>
    <n v="121"/>
    <n v="125.38"/>
    <x v="6"/>
    <x v="11"/>
    <x v="1380"/>
    <x v="1378"/>
    <x v="34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7"/>
    <n v="103"/>
    <n v="60"/>
    <x v="5"/>
    <x v="27"/>
    <x v="1381"/>
    <x v="1379"/>
    <x v="3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7"/>
    <n v="120"/>
    <n v="78.260000000000005"/>
    <x v="5"/>
    <x v="27"/>
    <x v="1382"/>
    <x v="1380"/>
    <x v="37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5"/>
    <n v="51"/>
    <n v="63.12"/>
    <x v="1"/>
    <x v="35"/>
    <x v="1383"/>
    <x v="1381"/>
    <x v="8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1"/>
    <n v="103"/>
    <n v="132.96"/>
    <x v="6"/>
    <x v="11"/>
    <x v="1384"/>
    <x v="1382"/>
    <x v="3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5"/>
    <n v="119"/>
    <n v="51.81"/>
    <x v="7"/>
    <x v="15"/>
    <x v="1385"/>
    <x v="1383"/>
    <x v="11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1"/>
    <n v="128"/>
    <n v="37.21"/>
    <x v="6"/>
    <x v="11"/>
    <x v="1386"/>
    <x v="1384"/>
    <x v="3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n v="18"/>
    <n v="43.98"/>
    <x v="0"/>
    <x v="1"/>
    <x v="1387"/>
    <x v="1385"/>
    <x v="37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7"/>
    <n v="119"/>
    <n v="57.34"/>
    <x v="1"/>
    <x v="17"/>
    <x v="1388"/>
    <x v="1386"/>
    <x v="21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n v="4"/>
    <n v="591.66999999999996"/>
    <x v="0"/>
    <x v="1"/>
    <x v="1389"/>
    <x v="1387"/>
    <x v="19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1"/>
    <n v="118"/>
    <n v="57.26"/>
    <x v="6"/>
    <x v="11"/>
    <x v="1390"/>
    <x v="1388"/>
    <x v="14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3"/>
    <n v="101"/>
    <n v="51.3"/>
    <x v="7"/>
    <x v="13"/>
    <x v="1391"/>
    <x v="1389"/>
    <x v="1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1"/>
    <n v="101"/>
    <n v="33.99"/>
    <x v="6"/>
    <x v="11"/>
    <x v="1392"/>
    <x v="1390"/>
    <x v="6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n v="101"/>
    <n v="90.54"/>
    <x v="6"/>
    <x v="19"/>
    <x v="1393"/>
    <x v="1391"/>
    <x v="3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1"/>
    <n v="71"/>
    <n v="106.97"/>
    <x v="6"/>
    <x v="11"/>
    <x v="1394"/>
    <x v="1392"/>
    <x v="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1"/>
    <n v="101"/>
    <n v="88.25"/>
    <x v="6"/>
    <x v="11"/>
    <x v="1395"/>
    <x v="1393"/>
    <x v="4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1"/>
    <n v="101"/>
    <n v="76.650000000000006"/>
    <x v="6"/>
    <x v="11"/>
    <x v="1396"/>
    <x v="1394"/>
    <x v="3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1"/>
    <n v="100"/>
    <n v="103.35"/>
    <x v="6"/>
    <x v="11"/>
    <x v="1397"/>
    <x v="1395"/>
    <x v="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n v="153"/>
    <n v="57.54"/>
    <x v="5"/>
    <x v="8"/>
    <x v="1398"/>
    <x v="1396"/>
    <x v="28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9"/>
    <n v="103"/>
    <n v="87.7"/>
    <x v="6"/>
    <x v="9"/>
    <x v="1399"/>
    <x v="1397"/>
    <x v="48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1"/>
    <n v="117"/>
    <n v="100.17"/>
    <x v="6"/>
    <x v="11"/>
    <x v="1400"/>
    <x v="1398"/>
    <x v="3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x v="5"/>
    <x v="16"/>
    <x v="1401"/>
    <x v="1399"/>
    <x v="55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7"/>
    <n v="100"/>
    <n v="100"/>
    <x v="5"/>
    <x v="27"/>
    <x v="1402"/>
    <x v="1400"/>
    <x v="35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2"/>
    <n v="175"/>
    <n v="62.5"/>
    <x v="7"/>
    <x v="22"/>
    <x v="1403"/>
    <x v="1401"/>
    <x v="34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5"/>
    <n v="233"/>
    <n v="175"/>
    <x v="7"/>
    <x v="15"/>
    <x v="1404"/>
    <x v="1402"/>
    <x v="9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n v="140"/>
    <n v="42.67"/>
    <x v="0"/>
    <x v="1"/>
    <x v="1405"/>
    <x v="1403"/>
    <x v="2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1"/>
    <n v="116"/>
    <n v="55.33"/>
    <x v="6"/>
    <x v="11"/>
    <x v="1406"/>
    <x v="1404"/>
    <x v="11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1"/>
    <n v="116"/>
    <n v="63.36"/>
    <x v="6"/>
    <x v="11"/>
    <x v="1407"/>
    <x v="1405"/>
    <x v="57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1"/>
    <n v="108"/>
    <n v="46.89"/>
    <x v="6"/>
    <x v="11"/>
    <x v="1408"/>
    <x v="1406"/>
    <x v="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n v="7"/>
    <n v="115.53"/>
    <x v="4"/>
    <x v="29"/>
    <x v="1409"/>
    <x v="1407"/>
    <x v="37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5"/>
    <n v="139"/>
    <n v="29.62"/>
    <x v="7"/>
    <x v="15"/>
    <x v="1410"/>
    <x v="1408"/>
    <x v="9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2"/>
    <n v="116"/>
    <n v="46.2"/>
    <x v="7"/>
    <x v="12"/>
    <x v="1411"/>
    <x v="1409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1"/>
    <n v="116"/>
    <n v="30.94"/>
    <x v="6"/>
    <x v="11"/>
    <x v="1412"/>
    <x v="1410"/>
    <x v="11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2"/>
    <n v="115"/>
    <n v="82.38"/>
    <x v="7"/>
    <x v="22"/>
    <x v="1413"/>
    <x v="1411"/>
    <x v="15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2"/>
    <n v="173"/>
    <n v="49.34"/>
    <x v="7"/>
    <x v="12"/>
    <x v="1414"/>
    <x v="1412"/>
    <x v="7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1"/>
    <n v="105"/>
    <n v="86.23"/>
    <x v="6"/>
    <x v="11"/>
    <x v="1415"/>
    <x v="1413"/>
    <x v="3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9"/>
    <n v="34"/>
    <n v="132.35"/>
    <x v="6"/>
    <x v="9"/>
    <x v="1416"/>
    <x v="1414"/>
    <x v="9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1"/>
    <n v="115"/>
    <n v="110.97"/>
    <x v="6"/>
    <x v="11"/>
    <x v="1417"/>
    <x v="1415"/>
    <x v="17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2"/>
    <n v="114"/>
    <n v="104"/>
    <x v="7"/>
    <x v="12"/>
    <x v="1418"/>
    <x v="1416"/>
    <x v="33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5"/>
    <n v="122"/>
    <n v="48.84"/>
    <x v="7"/>
    <x v="15"/>
    <x v="1419"/>
    <x v="1417"/>
    <x v="2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n v="1"/>
    <n v="100.5"/>
    <x v="0"/>
    <x v="1"/>
    <x v="1420"/>
    <x v="1418"/>
    <x v="9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4"/>
    <n v="18"/>
    <n v="126.48"/>
    <x v="0"/>
    <x v="24"/>
    <x v="1421"/>
    <x v="1419"/>
    <x v="11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2"/>
    <n v="14"/>
    <n v="155"/>
    <x v="1"/>
    <x v="32"/>
    <x v="1422"/>
    <x v="1420"/>
    <x v="1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8"/>
    <n v="6"/>
    <n v="113.57"/>
    <x v="3"/>
    <x v="18"/>
    <x v="1423"/>
    <x v="1421"/>
    <x v="9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1"/>
    <n v="114"/>
    <n v="113.57"/>
    <x v="6"/>
    <x v="11"/>
    <x v="1424"/>
    <x v="1422"/>
    <x v="32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1"/>
    <n v="62"/>
    <n v="486.43"/>
    <x v="6"/>
    <x v="11"/>
    <x v="1425"/>
    <x v="1423"/>
    <x v="9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7"/>
    <n v="106"/>
    <n v="56.67"/>
    <x v="5"/>
    <x v="27"/>
    <x v="1426"/>
    <x v="1424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1"/>
    <n v="136"/>
    <n v="66.67"/>
    <x v="6"/>
    <x v="11"/>
    <x v="1427"/>
    <x v="1425"/>
    <x v="9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7"/>
    <n v="105"/>
    <n v="91.84"/>
    <x v="5"/>
    <x v="27"/>
    <x v="1428"/>
    <x v="1426"/>
    <x v="1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4"/>
    <n v="170"/>
    <n v="47.18"/>
    <x v="0"/>
    <x v="4"/>
    <x v="1429"/>
    <x v="1427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1"/>
    <n v="110"/>
    <n v="45.88"/>
    <x v="6"/>
    <x v="11"/>
    <x v="1430"/>
    <x v="1428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x v="5"/>
    <x v="16"/>
    <x v="1431"/>
    <x v="1429"/>
    <x v="6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n v="6"/>
    <n v="89.21"/>
    <x v="4"/>
    <x v="29"/>
    <x v="1432"/>
    <x v="1430"/>
    <x v="1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1"/>
    <n v="113"/>
    <n v="49.06"/>
    <x v="6"/>
    <x v="11"/>
    <x v="1433"/>
    <x v="1431"/>
    <x v="65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2"/>
    <n v="226"/>
    <n v="94.03"/>
    <x v="7"/>
    <x v="12"/>
    <x v="1434"/>
    <x v="1432"/>
    <x v="9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1"/>
    <n v="113"/>
    <n v="99.5"/>
    <x v="6"/>
    <x v="11"/>
    <x v="1435"/>
    <x v="1433"/>
    <x v="4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2"/>
    <n v="101"/>
    <n v="41.73"/>
    <x v="7"/>
    <x v="12"/>
    <x v="1436"/>
    <x v="1434"/>
    <x v="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5"/>
    <n v="135"/>
    <n v="59.16"/>
    <x v="7"/>
    <x v="15"/>
    <x v="1437"/>
    <x v="1435"/>
    <x v="2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"/>
    <n v="112"/>
    <n v="44.32"/>
    <x v="1"/>
    <x v="2"/>
    <x v="1438"/>
    <x v="1436"/>
    <x v="9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1"/>
    <n v="102"/>
    <n v="99"/>
    <x v="6"/>
    <x v="11"/>
    <x v="1439"/>
    <x v="1437"/>
    <x v="14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1"/>
    <n v="112"/>
    <n v="44.25"/>
    <x v="6"/>
    <x v="11"/>
    <x v="1440"/>
    <x v="1438"/>
    <x v="13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2"/>
    <n v="105"/>
    <n v="61.1"/>
    <x v="7"/>
    <x v="12"/>
    <x v="1441"/>
    <x v="1439"/>
    <x v="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n v="112"/>
    <n v="40.4"/>
    <x v="5"/>
    <x v="8"/>
    <x v="1442"/>
    <x v="1440"/>
    <x v="35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1"/>
    <n v="100"/>
    <n v="119.64"/>
    <x v="6"/>
    <x v="11"/>
    <x v="1443"/>
    <x v="1441"/>
    <x v="3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1"/>
    <n v="102"/>
    <n v="145.65"/>
    <x v="6"/>
    <x v="11"/>
    <x v="1444"/>
    <x v="1442"/>
    <x v="38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7"/>
    <n v="112"/>
    <n v="68.37"/>
    <x v="1"/>
    <x v="17"/>
    <x v="1445"/>
    <x v="1443"/>
    <x v="9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2"/>
    <n v="111"/>
    <n v="416.88"/>
    <x v="7"/>
    <x v="12"/>
    <x v="1446"/>
    <x v="1444"/>
    <x v="43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1"/>
    <n v="111"/>
    <n v="92.5"/>
    <x v="6"/>
    <x v="11"/>
    <x v="1447"/>
    <x v="1445"/>
    <x v="38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2"/>
    <n v="111"/>
    <n v="28.88"/>
    <x v="7"/>
    <x v="12"/>
    <x v="1448"/>
    <x v="1446"/>
    <x v="25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1"/>
    <n v="111"/>
    <n v="63.85"/>
    <x v="6"/>
    <x v="11"/>
    <x v="1449"/>
    <x v="1447"/>
    <x v="11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4"/>
    <n v="33"/>
    <n v="70.62"/>
    <x v="0"/>
    <x v="24"/>
    <x v="1450"/>
    <x v="1448"/>
    <x v="3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1"/>
    <n v="111"/>
    <n v="77.19"/>
    <x v="6"/>
    <x v="11"/>
    <x v="1451"/>
    <x v="1449"/>
    <x v="16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7"/>
    <n v="111"/>
    <n v="34.21"/>
    <x v="1"/>
    <x v="17"/>
    <x v="1452"/>
    <x v="1450"/>
    <x v="4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"/>
    <n v="7"/>
    <n v="89.65"/>
    <x v="0"/>
    <x v="1"/>
    <x v="1453"/>
    <x v="1451"/>
    <x v="1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1"/>
    <n v="100"/>
    <n v="67.650000000000006"/>
    <x v="6"/>
    <x v="11"/>
    <x v="1454"/>
    <x v="1452"/>
    <x v="11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1"/>
    <n v="118"/>
    <n v="75.34"/>
    <x v="6"/>
    <x v="11"/>
    <x v="1455"/>
    <x v="1453"/>
    <x v="44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4"/>
    <n v="661"/>
    <n v="21.9"/>
    <x v="0"/>
    <x v="4"/>
    <x v="1456"/>
    <x v="1454"/>
    <x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5"/>
    <n v="132"/>
    <n v="75.11"/>
    <x v="7"/>
    <x v="15"/>
    <x v="1457"/>
    <x v="1455"/>
    <x v="28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8"/>
    <n v="18"/>
    <n v="122"/>
    <x v="3"/>
    <x v="18"/>
    <x v="1458"/>
    <x v="1456"/>
    <x v="1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1"/>
    <n v="110"/>
    <n v="47.03"/>
    <x v="6"/>
    <x v="11"/>
    <x v="1459"/>
    <x v="1457"/>
    <x v="35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x v="5"/>
    <x v="16"/>
    <x v="1460"/>
    <x v="1458"/>
    <x v="57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1"/>
    <n v="109"/>
    <n v="136.46"/>
    <x v="6"/>
    <x v="11"/>
    <x v="1461"/>
    <x v="1459"/>
    <x v="42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1"/>
    <n v="109"/>
    <n v="83.97"/>
    <x v="6"/>
    <x v="11"/>
    <x v="1462"/>
    <x v="1460"/>
    <x v="9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1"/>
    <n v="109"/>
    <n v="155.94999999999999"/>
    <x v="6"/>
    <x v="11"/>
    <x v="1463"/>
    <x v="1461"/>
    <x v="2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1"/>
    <n v="109"/>
    <n v="71.150000000000006"/>
    <x v="6"/>
    <x v="11"/>
    <x v="1464"/>
    <x v="807"/>
    <x v="9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1"/>
    <n v="109"/>
    <n v="57.39"/>
    <x v="6"/>
    <x v="11"/>
    <x v="1465"/>
    <x v="1462"/>
    <x v="9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1"/>
    <n v="102"/>
    <n v="46.71"/>
    <x v="6"/>
    <x v="11"/>
    <x v="1466"/>
    <x v="1463"/>
    <x v="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n v="105"/>
    <n v="85.74"/>
    <x v="6"/>
    <x v="19"/>
    <x v="1467"/>
    <x v="1464"/>
    <x v="1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x v="4"/>
    <x v="7"/>
    <x v="1468"/>
    <x v="1465"/>
    <x v="1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1"/>
    <n v="109"/>
    <n v="81.38"/>
    <x v="6"/>
    <x v="11"/>
    <x v="1469"/>
    <x v="1466"/>
    <x v="27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1"/>
    <n v="109"/>
    <n v="135.63"/>
    <x v="6"/>
    <x v="11"/>
    <x v="1470"/>
    <x v="1467"/>
    <x v="37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2"/>
    <n v="108"/>
    <n v="70.650000000000006"/>
    <x v="7"/>
    <x v="12"/>
    <x v="1471"/>
    <x v="1468"/>
    <x v="7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2"/>
    <n v="108"/>
    <n v="40.96"/>
    <x v="7"/>
    <x v="12"/>
    <x v="1472"/>
    <x v="1469"/>
    <x v="11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2"/>
    <n v="108"/>
    <n v="41.96"/>
    <x v="7"/>
    <x v="12"/>
    <x v="1473"/>
    <x v="1470"/>
    <x v="11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5"/>
    <n v="108"/>
    <n v="45.44"/>
    <x v="7"/>
    <x v="15"/>
    <x v="1474"/>
    <x v="1471"/>
    <x v="2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n v="129"/>
    <n v="38.869999999999997"/>
    <x v="2"/>
    <x v="3"/>
    <x v="1475"/>
    <x v="1472"/>
    <x v="3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9"/>
    <n v="108"/>
    <n v="76.790000000000006"/>
    <x v="6"/>
    <x v="9"/>
    <x v="1476"/>
    <x v="1473"/>
    <x v="6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n v="147"/>
    <n v="15.72"/>
    <x v="3"/>
    <x v="5"/>
    <x v="1477"/>
    <x v="1474"/>
    <x v="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7"/>
    <n v="107"/>
    <n v="169.58"/>
    <x v="1"/>
    <x v="17"/>
    <x v="1478"/>
    <x v="1475"/>
    <x v="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5"/>
    <n v="107"/>
    <n v="134.21"/>
    <x v="7"/>
    <x v="15"/>
    <x v="1479"/>
    <x v="1476"/>
    <x v="67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n v="16"/>
    <n v="214.07"/>
    <x v="0"/>
    <x v="1"/>
    <x v="1480"/>
    <x v="1477"/>
    <x v="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n v="161"/>
    <n v="37.78"/>
    <x v="2"/>
    <x v="3"/>
    <x v="1481"/>
    <x v="1478"/>
    <x v="42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2"/>
    <n v="100"/>
    <n v="42.8"/>
    <x v="7"/>
    <x v="12"/>
    <x v="1482"/>
    <x v="1479"/>
    <x v="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1"/>
    <n v="100"/>
    <n v="74.53"/>
    <x v="6"/>
    <x v="11"/>
    <x v="1483"/>
    <x v="1480"/>
    <x v="11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2"/>
    <n v="107"/>
    <n v="49.25"/>
    <x v="7"/>
    <x v="12"/>
    <x v="1484"/>
    <x v="1481"/>
    <x v="9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n v="5"/>
    <n v="640"/>
    <x v="4"/>
    <x v="29"/>
    <x v="1485"/>
    <x v="1482"/>
    <x v="11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2"/>
    <n v="40"/>
    <n v="44.44"/>
    <x v="7"/>
    <x v="12"/>
    <x v="1486"/>
    <x v="1483"/>
    <x v="2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"/>
    <n v="107"/>
    <n v="177.5"/>
    <x v="7"/>
    <x v="25"/>
    <x v="1487"/>
    <x v="1484"/>
    <x v="7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1"/>
    <n v="106"/>
    <n v="96.67"/>
    <x v="6"/>
    <x v="11"/>
    <x v="1488"/>
    <x v="1485"/>
    <x v="6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3"/>
    <n v="206"/>
    <n v="106.2"/>
    <x v="7"/>
    <x v="13"/>
    <x v="1489"/>
    <x v="1486"/>
    <x v="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n v="4"/>
    <n v="176.94"/>
    <x v="6"/>
    <x v="19"/>
    <x v="1490"/>
    <x v="1487"/>
    <x v="1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1"/>
    <n v="106"/>
    <n v="44.14"/>
    <x v="6"/>
    <x v="11"/>
    <x v="1491"/>
    <x v="492"/>
    <x v="34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1"/>
    <n v="113"/>
    <n v="50.4"/>
    <x v="6"/>
    <x v="11"/>
    <x v="1492"/>
    <x v="1488"/>
    <x v="9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6"/>
    <n v="21"/>
    <n v="453.14"/>
    <x v="2"/>
    <x v="36"/>
    <x v="1493"/>
    <x v="1489"/>
    <x v="5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n v="127"/>
    <n v="57.65"/>
    <x v="5"/>
    <x v="8"/>
    <x v="1494"/>
    <x v="1490"/>
    <x v="5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4"/>
    <n v="106"/>
    <n v="45.94"/>
    <x v="0"/>
    <x v="4"/>
    <x v="1495"/>
    <x v="1491"/>
    <x v="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1"/>
    <n v="105"/>
    <n v="47.88"/>
    <x v="6"/>
    <x v="11"/>
    <x v="1496"/>
    <x v="1492"/>
    <x v="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4"/>
    <n v="158"/>
    <n v="38.99"/>
    <x v="0"/>
    <x v="4"/>
    <x v="1497"/>
    <x v="1493"/>
    <x v="33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4"/>
    <n v="21"/>
    <n v="73.37"/>
    <x v="0"/>
    <x v="4"/>
    <x v="1498"/>
    <x v="1494"/>
    <x v="3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5"/>
    <n v="105"/>
    <n v="58.33"/>
    <x v="7"/>
    <x v="15"/>
    <x v="1499"/>
    <x v="1495"/>
    <x v="4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1"/>
    <n v="105"/>
    <n v="80.72"/>
    <x v="6"/>
    <x v="11"/>
    <x v="1500"/>
    <x v="1496"/>
    <x v="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1"/>
    <n v="112"/>
    <n v="39.81"/>
    <x v="6"/>
    <x v="11"/>
    <x v="1501"/>
    <x v="1497"/>
    <x v="11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9"/>
    <n v="105"/>
    <n v="48.98"/>
    <x v="6"/>
    <x v="9"/>
    <x v="1502"/>
    <x v="1498"/>
    <x v="1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1"/>
    <n v="104"/>
    <n v="111.89"/>
    <x v="6"/>
    <x v="11"/>
    <x v="1503"/>
    <x v="1499"/>
    <x v="16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5"/>
    <n v="104"/>
    <n v="46.07"/>
    <x v="7"/>
    <x v="15"/>
    <x v="1504"/>
    <x v="1500"/>
    <x v="2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4"/>
    <n v="31"/>
    <n v="80.13"/>
    <x v="7"/>
    <x v="14"/>
    <x v="1505"/>
    <x v="1501"/>
    <x v="7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n v="260"/>
    <n v="34.69"/>
    <x v="2"/>
    <x v="3"/>
    <x v="1506"/>
    <x v="1502"/>
    <x v="1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1"/>
    <n v="125"/>
    <n v="37.14"/>
    <x v="6"/>
    <x v="11"/>
    <x v="1507"/>
    <x v="1503"/>
    <x v="2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1"/>
    <n v="125"/>
    <n v="69.33"/>
    <x v="6"/>
    <x v="11"/>
    <x v="1508"/>
    <x v="1504"/>
    <x v="7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1"/>
    <n v="104"/>
    <n v="70.569999999999993"/>
    <x v="6"/>
    <x v="11"/>
    <x v="1509"/>
    <x v="1505"/>
    <x v="1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1"/>
    <n v="124"/>
    <n v="50.9"/>
    <x v="6"/>
    <x v="11"/>
    <x v="1510"/>
    <x v="1506"/>
    <x v="11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n v="16"/>
    <n v="129.16999999999999"/>
    <x v="0"/>
    <x v="1"/>
    <x v="1511"/>
    <x v="1507"/>
    <x v="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7"/>
    <n v="103"/>
    <n v="88.57"/>
    <x v="5"/>
    <x v="27"/>
    <x v="1512"/>
    <x v="1508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1"/>
    <n v="103"/>
    <n v="60.78"/>
    <x v="6"/>
    <x v="11"/>
    <x v="1513"/>
    <x v="1509"/>
    <x v="1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1"/>
    <n v="155"/>
    <n v="39.74"/>
    <x v="6"/>
    <x v="11"/>
    <x v="1514"/>
    <x v="1510"/>
    <x v="19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1"/>
    <n v="103"/>
    <n v="53.36"/>
    <x v="6"/>
    <x v="11"/>
    <x v="1515"/>
    <x v="1511"/>
    <x v="11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1"/>
    <n v="103"/>
    <n v="39.54"/>
    <x v="6"/>
    <x v="11"/>
    <x v="1516"/>
    <x v="1512"/>
    <x v="9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1"/>
    <n v="119"/>
    <n v="49.69"/>
    <x v="6"/>
    <x v="11"/>
    <x v="1517"/>
    <x v="1513"/>
    <x v="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1"/>
    <n v="103"/>
    <n v="66.959999999999994"/>
    <x v="6"/>
    <x v="11"/>
    <x v="1518"/>
    <x v="1514"/>
    <x v="1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1"/>
    <n v="103"/>
    <n v="39.49"/>
    <x v="6"/>
    <x v="11"/>
    <x v="1519"/>
    <x v="1515"/>
    <x v="11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7"/>
    <n v="123"/>
    <n v="25.35"/>
    <x v="1"/>
    <x v="17"/>
    <x v="1520"/>
    <x v="1516"/>
    <x v="1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n v="153"/>
    <n v="57.77"/>
    <x v="3"/>
    <x v="5"/>
    <x v="1521"/>
    <x v="1517"/>
    <x v="6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1"/>
    <n v="102"/>
    <n v="235.46"/>
    <x v="6"/>
    <x v="11"/>
    <x v="1522"/>
    <x v="1518"/>
    <x v="9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2"/>
    <n v="122"/>
    <n v="34.380000000000003"/>
    <x v="7"/>
    <x v="22"/>
    <x v="1523"/>
    <x v="1519"/>
    <x v="15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n v="31"/>
    <n v="191.25"/>
    <x v="0"/>
    <x v="1"/>
    <x v="1524"/>
    <x v="1520"/>
    <x v="4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1"/>
    <n v="102"/>
    <n v="55.6"/>
    <x v="6"/>
    <x v="11"/>
    <x v="1525"/>
    <x v="1521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1"/>
    <n v="102"/>
    <n v="33.94"/>
    <x v="6"/>
    <x v="11"/>
    <x v="1526"/>
    <x v="1522"/>
    <x v="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5"/>
    <n v="109"/>
    <n v="160.79"/>
    <x v="7"/>
    <x v="15"/>
    <x v="1527"/>
    <x v="1523"/>
    <x v="2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1"/>
    <n v="102"/>
    <n v="203.2"/>
    <x v="6"/>
    <x v="11"/>
    <x v="1528"/>
    <x v="1524"/>
    <x v="4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1"/>
    <n v="102"/>
    <n v="53.44"/>
    <x v="6"/>
    <x v="11"/>
    <x v="1529"/>
    <x v="1525"/>
    <x v="9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1"/>
    <n v="61"/>
    <n v="179.12"/>
    <x v="6"/>
    <x v="11"/>
    <x v="1530"/>
    <x v="1526"/>
    <x v="24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1"/>
    <n v="102"/>
    <n v="105"/>
    <x v="6"/>
    <x v="11"/>
    <x v="1531"/>
    <x v="1527"/>
    <x v="1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5"/>
    <n v="122"/>
    <n v="49.11"/>
    <x v="7"/>
    <x v="15"/>
    <x v="1532"/>
    <x v="1528"/>
    <x v="11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8"/>
    <n v="108"/>
    <n v="55.2"/>
    <x v="5"/>
    <x v="8"/>
    <x v="1533"/>
    <x v="1529"/>
    <x v="7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n v="101"/>
    <n v="97.9"/>
    <x v="5"/>
    <x v="8"/>
    <x v="1534"/>
    <x v="1530"/>
    <x v="7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1"/>
    <n v="101"/>
    <n v="126.46"/>
    <x v="6"/>
    <x v="11"/>
    <x v="1535"/>
    <x v="1531"/>
    <x v="4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9"/>
    <n v="101"/>
    <n v="178.53"/>
    <x v="6"/>
    <x v="9"/>
    <x v="1536"/>
    <x v="1532"/>
    <x v="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9"/>
    <n v="101"/>
    <n v="116.73"/>
    <x v="6"/>
    <x v="9"/>
    <x v="1537"/>
    <x v="1533"/>
    <x v="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1"/>
    <n v="101"/>
    <n v="131.91"/>
    <x v="6"/>
    <x v="11"/>
    <x v="1538"/>
    <x v="1534"/>
    <x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10"/>
    <n v="25"/>
    <n v="91.82"/>
    <x v="5"/>
    <x v="10"/>
    <x v="1539"/>
    <x v="1535"/>
    <x v="9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1"/>
    <n v="101"/>
    <n v="84.17"/>
    <x v="6"/>
    <x v="11"/>
    <x v="1540"/>
    <x v="1536"/>
    <x v="9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1"/>
    <n v="101"/>
    <n v="64.47"/>
    <x v="6"/>
    <x v="11"/>
    <x v="1541"/>
    <x v="1537"/>
    <x v="7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5"/>
    <n v="101"/>
    <n v="63.03"/>
    <x v="7"/>
    <x v="15"/>
    <x v="1542"/>
    <x v="1538"/>
    <x v="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5"/>
    <n v="121"/>
    <n v="79.53"/>
    <x v="7"/>
    <x v="15"/>
    <x v="1543"/>
    <x v="1539"/>
    <x v="4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1"/>
    <n v="101"/>
    <n v="143.66999999999999"/>
    <x v="0"/>
    <x v="1"/>
    <x v="1544"/>
    <x v="154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1"/>
    <n v="101"/>
    <n v="88.74"/>
    <x v="6"/>
    <x v="11"/>
    <x v="1545"/>
    <x v="1541"/>
    <x v="33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n v="108"/>
    <n v="86.16"/>
    <x v="5"/>
    <x v="8"/>
    <x v="1546"/>
    <x v="1542"/>
    <x v="16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x v="5"/>
    <x v="16"/>
    <x v="1547"/>
    <x v="1543"/>
    <x v="1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n v="151"/>
    <n v="100.5"/>
    <x v="6"/>
    <x v="19"/>
    <x v="1548"/>
    <x v="1544"/>
    <x v="13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n v="100"/>
    <n v="107.64"/>
    <x v="0"/>
    <x v="1"/>
    <x v="1549"/>
    <x v="1545"/>
    <x v="1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7"/>
    <n v="120"/>
    <n v="17.82"/>
    <x v="1"/>
    <x v="17"/>
    <x v="1550"/>
    <x v="1546"/>
    <x v="11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2"/>
    <n v="120"/>
    <n v="48.55"/>
    <x v="7"/>
    <x v="12"/>
    <x v="1551"/>
    <x v="1547"/>
    <x v="16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1"/>
    <n v="153"/>
    <n v="143.1"/>
    <x v="6"/>
    <x v="11"/>
    <x v="1552"/>
    <x v="1548"/>
    <x v="11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"/>
    <n v="100"/>
    <n v="143"/>
    <x v="7"/>
    <x v="25"/>
    <x v="1553"/>
    <x v="1549"/>
    <x v="7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5"/>
    <n v="100"/>
    <n v="75.05"/>
    <x v="7"/>
    <x v="15"/>
    <x v="1554"/>
    <x v="1550"/>
    <x v="25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1"/>
    <n v="18"/>
    <n v="32.979999999999997"/>
    <x v="6"/>
    <x v="11"/>
    <x v="1555"/>
    <x v="1551"/>
    <x v="16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0"/>
    <n v="60"/>
    <n v="3000"/>
    <x v="5"/>
    <x v="10"/>
    <x v="1556"/>
    <x v="1552"/>
    <x v="9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5"/>
    <n v="100"/>
    <n v="136.36000000000001"/>
    <x v="7"/>
    <x v="15"/>
    <x v="1557"/>
    <x v="1553"/>
    <x v="9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2"/>
    <n v="100"/>
    <n v="78.95"/>
    <x v="7"/>
    <x v="12"/>
    <x v="1558"/>
    <x v="1554"/>
    <x v="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1"/>
    <n v="100"/>
    <n v="272.73"/>
    <x v="6"/>
    <x v="11"/>
    <x v="1559"/>
    <x v="1555"/>
    <x v="57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1"/>
    <n v="100"/>
    <n v="176.47"/>
    <x v="6"/>
    <x v="11"/>
    <x v="1560"/>
    <x v="1556"/>
    <x v="44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1"/>
    <n v="100"/>
    <n v="115.38"/>
    <x v="6"/>
    <x v="11"/>
    <x v="1561"/>
    <x v="1557"/>
    <x v="9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1"/>
    <n v="120"/>
    <n v="88.24"/>
    <x v="6"/>
    <x v="11"/>
    <x v="1562"/>
    <x v="1558"/>
    <x v="4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n v="120"/>
    <n v="111.11"/>
    <x v="6"/>
    <x v="19"/>
    <x v="1563"/>
    <x v="1559"/>
    <x v="8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n v="120"/>
    <n v="100"/>
    <x v="6"/>
    <x v="19"/>
    <x v="1564"/>
    <x v="1560"/>
    <x v="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3"/>
    <n v="5"/>
    <n v="136.09"/>
    <x v="5"/>
    <x v="23"/>
    <x v="1565"/>
    <x v="1561"/>
    <x v="23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1"/>
    <n v="37"/>
    <n v="83.14"/>
    <x v="6"/>
    <x v="11"/>
    <x v="1566"/>
    <x v="1562"/>
    <x v="9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n v="120"/>
    <n v="30.2"/>
    <x v="3"/>
    <x v="5"/>
    <x v="1567"/>
    <x v="1563"/>
    <x v="9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8"/>
    <n v="5"/>
    <n v="80.3"/>
    <x v="3"/>
    <x v="18"/>
    <x v="1568"/>
    <x v="1564"/>
    <x v="9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6"/>
    <n v="59"/>
    <n v="70.599999999999994"/>
    <x v="0"/>
    <x v="6"/>
    <x v="1569"/>
    <x v="1565"/>
    <x v="9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n v="30"/>
    <n v="134.55000000000001"/>
    <x v="0"/>
    <x v="1"/>
    <x v="1570"/>
    <x v="1566"/>
    <x v="11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1"/>
    <n v="102"/>
    <n v="44.76"/>
    <x v="6"/>
    <x v="11"/>
    <x v="1571"/>
    <x v="1567"/>
    <x v="9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1"/>
    <n v="118"/>
    <n v="39.81"/>
    <x v="6"/>
    <x v="11"/>
    <x v="1572"/>
    <x v="1568"/>
    <x v="6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n v="109"/>
    <n v="89.24"/>
    <x v="2"/>
    <x v="3"/>
    <x v="1573"/>
    <x v="1569"/>
    <x v="2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1"/>
    <n v="117"/>
    <n v="57.55"/>
    <x v="6"/>
    <x v="11"/>
    <x v="1574"/>
    <x v="1570"/>
    <x v="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5"/>
    <n v="147"/>
    <n v="91.63"/>
    <x v="7"/>
    <x v="15"/>
    <x v="1575"/>
    <x v="1571"/>
    <x v="1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2"/>
    <n v="195"/>
    <n v="27.39"/>
    <x v="7"/>
    <x v="12"/>
    <x v="1576"/>
    <x v="1572"/>
    <x v="33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1"/>
    <n v="107"/>
    <n v="63.7"/>
    <x v="6"/>
    <x v="11"/>
    <x v="1577"/>
    <x v="1573"/>
    <x v="3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n v="293"/>
    <n v="36.61"/>
    <x v="5"/>
    <x v="8"/>
    <x v="1578"/>
    <x v="1574"/>
    <x v="25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1"/>
    <n v="103"/>
    <n v="83.57"/>
    <x v="6"/>
    <x v="11"/>
    <x v="1579"/>
    <x v="1575"/>
    <x v="42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1"/>
    <n v="108"/>
    <n v="83.51"/>
    <x v="6"/>
    <x v="11"/>
    <x v="1580"/>
    <x v="1576"/>
    <x v="25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5"/>
    <n v="145"/>
    <n v="47.67"/>
    <x v="7"/>
    <x v="15"/>
    <x v="1581"/>
    <x v="1577"/>
    <x v="9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n v="2"/>
    <n v="160.5"/>
    <x v="0"/>
    <x v="1"/>
    <x v="1582"/>
    <x v="1578"/>
    <x v="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x v="0"/>
    <x v="0"/>
    <x v="1583"/>
    <x v="1579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2"/>
    <n v="125"/>
    <n v="32.01"/>
    <x v="7"/>
    <x v="22"/>
    <x v="1584"/>
    <x v="1580"/>
    <x v="7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1"/>
    <n v="339"/>
    <n v="62.59"/>
    <x v="6"/>
    <x v="11"/>
    <x v="1585"/>
    <x v="1581"/>
    <x v="3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1"/>
    <n v="128"/>
    <n v="57.52"/>
    <x v="6"/>
    <x v="11"/>
    <x v="1586"/>
    <x v="1582"/>
    <x v="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n v="19"/>
    <n v="358.88"/>
    <x v="4"/>
    <x v="29"/>
    <x v="1587"/>
    <x v="1583"/>
    <x v="1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1"/>
    <n v="287"/>
    <n v="58.57"/>
    <x v="6"/>
    <x v="11"/>
    <x v="1588"/>
    <x v="1584"/>
    <x v="5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1"/>
    <n v="115"/>
    <n v="30.19"/>
    <x v="6"/>
    <x v="11"/>
    <x v="1589"/>
    <x v="1585"/>
    <x v="3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n v="143"/>
    <n v="48.54"/>
    <x v="6"/>
    <x v="19"/>
    <x v="1590"/>
    <x v="1586"/>
    <x v="3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1"/>
    <n v="110"/>
    <n v="77.22"/>
    <x v="6"/>
    <x v="11"/>
    <x v="1591"/>
    <x v="1363"/>
    <x v="48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1"/>
    <n v="114"/>
    <n v="64.91"/>
    <x v="6"/>
    <x v="11"/>
    <x v="1592"/>
    <x v="1587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n v="3"/>
    <n v="74.790000000000006"/>
    <x v="0"/>
    <x v="1"/>
    <x v="1593"/>
    <x v="1588"/>
    <x v="2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5"/>
    <n v="189"/>
    <n v="43.06"/>
    <x v="7"/>
    <x v="15"/>
    <x v="1594"/>
    <x v="1589"/>
    <x v="2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5"/>
    <n v="114"/>
    <n v="27.32"/>
    <x v="7"/>
    <x v="15"/>
    <x v="1595"/>
    <x v="1590"/>
    <x v="7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4"/>
    <n v="11"/>
    <n v="33.76"/>
    <x v="0"/>
    <x v="24"/>
    <x v="1596"/>
    <x v="1591"/>
    <x v="11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5"/>
    <n v="123"/>
    <n v="74.61"/>
    <x v="7"/>
    <x v="15"/>
    <x v="1597"/>
    <x v="1592"/>
    <x v="3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8"/>
    <n v="142"/>
    <n v="65.88"/>
    <x v="5"/>
    <x v="8"/>
    <x v="1598"/>
    <x v="1593"/>
    <x v="2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2"/>
    <n v="142"/>
    <n v="88.47"/>
    <x v="7"/>
    <x v="22"/>
    <x v="1599"/>
    <x v="1594"/>
    <x v="11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5"/>
    <n v="103"/>
    <n v="88.33"/>
    <x v="7"/>
    <x v="15"/>
    <x v="1600"/>
    <x v="1595"/>
    <x v="5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1"/>
    <n v="47"/>
    <n v="166.06"/>
    <x v="6"/>
    <x v="11"/>
    <x v="1601"/>
    <x v="1596"/>
    <x v="3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1"/>
    <n v="112"/>
    <n v="41.24"/>
    <x v="6"/>
    <x v="11"/>
    <x v="1602"/>
    <x v="1597"/>
    <x v="3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1"/>
    <n v="140"/>
    <n v="50.98"/>
    <x v="6"/>
    <x v="11"/>
    <x v="1603"/>
    <x v="1598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1"/>
    <n v="23"/>
    <n v="96.55"/>
    <x v="6"/>
    <x v="11"/>
    <x v="1604"/>
    <x v="1599"/>
    <x v="1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4"/>
    <n v="112"/>
    <n v="56"/>
    <x v="0"/>
    <x v="4"/>
    <x v="1605"/>
    <x v="1600"/>
    <x v="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2"/>
    <n v="140"/>
    <n v="53.75"/>
    <x v="7"/>
    <x v="22"/>
    <x v="1606"/>
    <x v="1601"/>
    <x v="37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n v="43"/>
    <n v="58.08"/>
    <x v="3"/>
    <x v="28"/>
    <x v="1607"/>
    <x v="1602"/>
    <x v="1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1"/>
    <n v="110"/>
    <n v="81.03"/>
    <x v="6"/>
    <x v="11"/>
    <x v="1608"/>
    <x v="1603"/>
    <x v="42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x v="5"/>
    <x v="16"/>
    <x v="1609"/>
    <x v="1604"/>
    <x v="11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1"/>
    <n v="100"/>
    <n v="125"/>
    <x v="6"/>
    <x v="11"/>
    <x v="1610"/>
    <x v="1605"/>
    <x v="33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3"/>
    <n v="23"/>
    <n v="39.229999999999997"/>
    <x v="5"/>
    <x v="23"/>
    <x v="1611"/>
    <x v="1606"/>
    <x v="1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1"/>
    <n v="110"/>
    <n v="61.02"/>
    <x v="6"/>
    <x v="11"/>
    <x v="1612"/>
    <x v="1607"/>
    <x v="11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7"/>
    <n v="144"/>
    <n v="66.709999999999994"/>
    <x v="1"/>
    <x v="17"/>
    <x v="1613"/>
    <x v="1608"/>
    <x v="1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2"/>
    <n v="109"/>
    <n v="50.63"/>
    <x v="7"/>
    <x v="12"/>
    <x v="1614"/>
    <x v="1609"/>
    <x v="1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5"/>
    <n v="109"/>
    <n v="24.15"/>
    <x v="7"/>
    <x v="15"/>
    <x v="1615"/>
    <x v="1610"/>
    <x v="5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n v="55"/>
    <n v="109.04"/>
    <x v="6"/>
    <x v="19"/>
    <x v="1616"/>
    <x v="1611"/>
    <x v="19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6"/>
    <n v="9"/>
    <n v="389.29"/>
    <x v="0"/>
    <x v="26"/>
    <x v="1617"/>
    <x v="1612"/>
    <x v="9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1"/>
    <n v="109"/>
    <n v="40.07"/>
    <x v="6"/>
    <x v="11"/>
    <x v="1618"/>
    <x v="1613"/>
    <x v="43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8"/>
    <n v="1"/>
    <n v="49.38"/>
    <x v="3"/>
    <x v="18"/>
    <x v="1619"/>
    <x v="1614"/>
    <x v="2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x v="4"/>
    <x v="7"/>
    <x v="1620"/>
    <x v="1615"/>
    <x v="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2"/>
    <n v="108"/>
    <n v="54.2"/>
    <x v="7"/>
    <x v="12"/>
    <x v="1621"/>
    <x v="1616"/>
    <x v="22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5"/>
    <n v="108"/>
    <n v="48.33"/>
    <x v="7"/>
    <x v="15"/>
    <x v="1622"/>
    <x v="1617"/>
    <x v="11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1"/>
    <n v="108"/>
    <n v="47.46"/>
    <x v="6"/>
    <x v="11"/>
    <x v="1623"/>
    <x v="1618"/>
    <x v="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1"/>
    <n v="5"/>
    <n v="450"/>
    <x v="6"/>
    <x v="11"/>
    <x v="1624"/>
    <x v="1619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3"/>
    <n v="42"/>
    <n v="34.18"/>
    <x v="7"/>
    <x v="33"/>
    <x v="1625"/>
    <x v="1620"/>
    <x v="38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n v="108"/>
    <n v="72.97"/>
    <x v="6"/>
    <x v="19"/>
    <x v="1626"/>
    <x v="1621"/>
    <x v="9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n v="101"/>
    <n v="299.22000000000003"/>
    <x v="2"/>
    <x v="3"/>
    <x v="1627"/>
    <x v="1622"/>
    <x v="7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2"/>
    <n v="128"/>
    <n v="45.59"/>
    <x v="7"/>
    <x v="22"/>
    <x v="1628"/>
    <x v="1623"/>
    <x v="7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1"/>
    <n v="108"/>
    <n v="70.760000000000005"/>
    <x v="6"/>
    <x v="11"/>
    <x v="1629"/>
    <x v="1624"/>
    <x v="11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n v="107"/>
    <n v="81.239999999999995"/>
    <x v="6"/>
    <x v="19"/>
    <x v="1630"/>
    <x v="1625"/>
    <x v="24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5"/>
    <n v="134"/>
    <n v="70.55"/>
    <x v="7"/>
    <x v="15"/>
    <x v="1631"/>
    <x v="1626"/>
    <x v="11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n v="3"/>
    <n v="106.8"/>
    <x v="0"/>
    <x v="6"/>
    <x v="1632"/>
    <x v="1627"/>
    <x v="11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1"/>
    <n v="107"/>
    <n v="37.08"/>
    <x v="6"/>
    <x v="11"/>
    <x v="1633"/>
    <x v="1628"/>
    <x v="11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1"/>
    <n v="107"/>
    <n v="37.590000000000003"/>
    <x v="6"/>
    <x v="11"/>
    <x v="1634"/>
    <x v="1629"/>
    <x v="7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1"/>
    <n v="107"/>
    <n v="35.04"/>
    <x v="6"/>
    <x v="11"/>
    <x v="1635"/>
    <x v="1630"/>
    <x v="3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n v="408"/>
    <n v="33.549999999999997"/>
    <x v="3"/>
    <x v="5"/>
    <x v="1636"/>
    <x v="1631"/>
    <x v="11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1"/>
    <n v="106"/>
    <n v="64.63"/>
    <x v="6"/>
    <x v="11"/>
    <x v="1637"/>
    <x v="1632"/>
    <x v="13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1"/>
    <n v="106"/>
    <n v="46.43"/>
    <x v="6"/>
    <x v="11"/>
    <x v="1638"/>
    <x v="1633"/>
    <x v="11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n v="132"/>
    <n v="105.44"/>
    <x v="2"/>
    <x v="3"/>
    <x v="1639"/>
    <x v="1634"/>
    <x v="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1"/>
    <n v="146"/>
    <n v="292.77999999999997"/>
    <x v="6"/>
    <x v="11"/>
    <x v="1640"/>
    <x v="1635"/>
    <x v="68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6"/>
    <n v="11"/>
    <n v="97.41"/>
    <x v="0"/>
    <x v="26"/>
    <x v="1641"/>
    <x v="1636"/>
    <x v="11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2"/>
    <n v="103"/>
    <n v="77.349999999999994"/>
    <x v="7"/>
    <x v="12"/>
    <x v="1642"/>
    <x v="1637"/>
    <x v="1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1"/>
    <n v="175"/>
    <n v="48.7"/>
    <x v="6"/>
    <x v="11"/>
    <x v="1643"/>
    <x v="1638"/>
    <x v="22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1"/>
    <n v="105"/>
    <n v="40.94"/>
    <x v="6"/>
    <x v="11"/>
    <x v="1644"/>
    <x v="1639"/>
    <x v="1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2"/>
    <n v="105"/>
    <n v="32.32"/>
    <x v="7"/>
    <x v="12"/>
    <x v="1645"/>
    <x v="1640"/>
    <x v="1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1"/>
    <n v="174"/>
    <n v="68.84"/>
    <x v="6"/>
    <x v="11"/>
    <x v="1646"/>
    <x v="1641"/>
    <x v="38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7"/>
    <n v="105"/>
    <n v="104.6"/>
    <x v="5"/>
    <x v="27"/>
    <x v="1647"/>
    <x v="1642"/>
    <x v="59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0"/>
    <n v="130"/>
    <n v="37.270000000000003"/>
    <x v="7"/>
    <x v="20"/>
    <x v="1648"/>
    <x v="1643"/>
    <x v="3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n v="52"/>
    <n v="49.21"/>
    <x v="6"/>
    <x v="19"/>
    <x v="1649"/>
    <x v="1644"/>
    <x v="9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0"/>
    <n v="104"/>
    <n v="66.87"/>
    <x v="7"/>
    <x v="20"/>
    <x v="1650"/>
    <x v="1645"/>
    <x v="13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n v="3"/>
    <n v="108.63"/>
    <x v="0"/>
    <x v="1"/>
    <x v="1651"/>
    <x v="1646"/>
    <x v="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5"/>
    <n v="104"/>
    <n v="27.15"/>
    <x v="7"/>
    <x v="15"/>
    <x v="1652"/>
    <x v="1647"/>
    <x v="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1"/>
    <n v="104"/>
    <n v="186.07"/>
    <x v="6"/>
    <x v="11"/>
    <x v="1653"/>
    <x v="1648"/>
    <x v="27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2"/>
    <n v="104"/>
    <n v="57.78"/>
    <x v="7"/>
    <x v="12"/>
    <x v="1654"/>
    <x v="1649"/>
    <x v="5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1"/>
    <n v="104"/>
    <n v="19.7"/>
    <x v="6"/>
    <x v="11"/>
    <x v="1655"/>
    <x v="1650"/>
    <x v="3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1"/>
    <n v="104"/>
    <n v="866.67"/>
    <x v="6"/>
    <x v="11"/>
    <x v="1656"/>
    <x v="1651"/>
    <x v="11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7"/>
    <n v="173"/>
    <n v="32.07"/>
    <x v="1"/>
    <x v="17"/>
    <x v="1657"/>
    <x v="1652"/>
    <x v="33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n v="106"/>
    <n v="54.08"/>
    <x v="5"/>
    <x v="8"/>
    <x v="1658"/>
    <x v="1653"/>
    <x v="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1"/>
    <n v="104"/>
    <n v="66.510000000000005"/>
    <x v="6"/>
    <x v="11"/>
    <x v="1659"/>
    <x v="1654"/>
    <x v="44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"/>
    <n v="103"/>
    <n v="95.74"/>
    <x v="7"/>
    <x v="25"/>
    <x v="1660"/>
    <x v="1655"/>
    <x v="5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1"/>
    <n v="103"/>
    <n v="76.03"/>
    <x v="6"/>
    <x v="11"/>
    <x v="1661"/>
    <x v="1656"/>
    <x v="11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n v="215"/>
    <n v="78.180000000000007"/>
    <x v="2"/>
    <x v="3"/>
    <x v="1662"/>
    <x v="1657"/>
    <x v="1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1"/>
    <n v="172"/>
    <n v="33.03"/>
    <x v="6"/>
    <x v="11"/>
    <x v="1663"/>
    <x v="1658"/>
    <x v="11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1"/>
    <n v="103"/>
    <n v="52.55"/>
    <x v="6"/>
    <x v="11"/>
    <x v="1664"/>
    <x v="1659"/>
    <x v="5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n v="103"/>
    <n v="47.57"/>
    <x v="6"/>
    <x v="19"/>
    <x v="1665"/>
    <x v="1660"/>
    <x v="9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1"/>
    <n v="128"/>
    <n v="30.95"/>
    <x v="6"/>
    <x v="11"/>
    <x v="1666"/>
    <x v="1661"/>
    <x v="33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2"/>
    <n v="103"/>
    <n v="40.08"/>
    <x v="7"/>
    <x v="12"/>
    <x v="1667"/>
    <x v="1662"/>
    <x v="11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1"/>
    <n v="103"/>
    <n v="59.65"/>
    <x v="6"/>
    <x v="11"/>
    <x v="1668"/>
    <x v="1663"/>
    <x v="27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1"/>
    <n v="103"/>
    <n v="77.73"/>
    <x v="6"/>
    <x v="11"/>
    <x v="1669"/>
    <x v="1664"/>
    <x v="5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1"/>
    <n v="102"/>
    <n v="121.9"/>
    <x v="6"/>
    <x v="11"/>
    <x v="1670"/>
    <x v="1665"/>
    <x v="62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1"/>
    <n v="102"/>
    <n v="47.41"/>
    <x v="6"/>
    <x v="11"/>
    <x v="1671"/>
    <x v="1666"/>
    <x v="3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1"/>
    <n v="128"/>
    <n v="60.95"/>
    <x v="6"/>
    <x v="11"/>
    <x v="1672"/>
    <x v="1667"/>
    <x v="5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1"/>
    <n v="171"/>
    <n v="44.91"/>
    <x v="6"/>
    <x v="11"/>
    <x v="1673"/>
    <x v="1668"/>
    <x v="9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7"/>
    <n v="102"/>
    <n v="82.42"/>
    <x v="1"/>
    <x v="17"/>
    <x v="1674"/>
    <x v="1669"/>
    <x v="7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1"/>
    <n v="128"/>
    <n v="38.71"/>
    <x v="6"/>
    <x v="11"/>
    <x v="1675"/>
    <x v="1670"/>
    <x v="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n v="13"/>
    <n v="110.87"/>
    <x v="0"/>
    <x v="1"/>
    <x v="1676"/>
    <x v="1671"/>
    <x v="1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n v="46"/>
    <n v="70.83"/>
    <x v="6"/>
    <x v="19"/>
    <x v="1677"/>
    <x v="1672"/>
    <x v="3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7"/>
    <n v="102"/>
    <n v="134.21"/>
    <x v="1"/>
    <x v="17"/>
    <x v="1678"/>
    <x v="1673"/>
    <x v="1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1"/>
    <n v="102"/>
    <n v="39.83"/>
    <x v="6"/>
    <x v="11"/>
    <x v="1679"/>
    <x v="1674"/>
    <x v="1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7"/>
    <n v="102"/>
    <n v="37.47"/>
    <x v="1"/>
    <x v="17"/>
    <x v="1680"/>
    <x v="1675"/>
    <x v="2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1"/>
    <n v="127"/>
    <n v="72.709999999999994"/>
    <x v="6"/>
    <x v="11"/>
    <x v="1681"/>
    <x v="1676"/>
    <x v="3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3"/>
    <n v="18"/>
    <n v="52.92"/>
    <x v="7"/>
    <x v="33"/>
    <x v="1682"/>
    <x v="1677"/>
    <x v="9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7"/>
    <n v="51"/>
    <n v="74.62"/>
    <x v="7"/>
    <x v="37"/>
    <x v="1683"/>
    <x v="1678"/>
    <x v="38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7"/>
    <n v="101"/>
    <n v="72.430000000000007"/>
    <x v="1"/>
    <x v="17"/>
    <x v="1684"/>
    <x v="1679"/>
    <x v="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2"/>
    <n v="101"/>
    <n v="97.5"/>
    <x v="7"/>
    <x v="22"/>
    <x v="1685"/>
    <x v="1680"/>
    <x v="1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9"/>
    <n v="106"/>
    <n v="45.21"/>
    <x v="6"/>
    <x v="9"/>
    <x v="1686"/>
    <x v="1681"/>
    <x v="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4"/>
    <n v="20"/>
    <n v="114.82"/>
    <x v="7"/>
    <x v="14"/>
    <x v="1687"/>
    <x v="1682"/>
    <x v="14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1"/>
    <n v="101"/>
    <n v="66.45"/>
    <x v="6"/>
    <x v="11"/>
    <x v="1688"/>
    <x v="1683"/>
    <x v="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1"/>
    <n v="17"/>
    <n v="315.5"/>
    <x v="6"/>
    <x v="11"/>
    <x v="1689"/>
    <x v="1684"/>
    <x v="5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5"/>
    <n v="36"/>
    <n v="57.3"/>
    <x v="1"/>
    <x v="35"/>
    <x v="1690"/>
    <x v="1685"/>
    <x v="1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n v="105"/>
    <n v="70.03"/>
    <x v="6"/>
    <x v="19"/>
    <x v="1691"/>
    <x v="1686"/>
    <x v="1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1"/>
    <n v="101"/>
    <n v="35.49"/>
    <x v="6"/>
    <x v="11"/>
    <x v="1692"/>
    <x v="1687"/>
    <x v="9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1"/>
    <n v="101"/>
    <n v="63"/>
    <x v="6"/>
    <x v="11"/>
    <x v="1693"/>
    <x v="1688"/>
    <x v="11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1"/>
    <n v="126"/>
    <n v="78.5"/>
    <x v="6"/>
    <x v="11"/>
    <x v="1694"/>
    <x v="1689"/>
    <x v="24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5"/>
    <n v="100"/>
    <n v="41.85"/>
    <x v="7"/>
    <x v="15"/>
    <x v="1695"/>
    <x v="1690"/>
    <x v="9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7"/>
    <n v="125"/>
    <n v="38.549999999999997"/>
    <x v="1"/>
    <x v="17"/>
    <x v="1696"/>
    <x v="1691"/>
    <x v="2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5"/>
    <n v="125"/>
    <n v="67.73"/>
    <x v="7"/>
    <x v="15"/>
    <x v="1697"/>
    <x v="1692"/>
    <x v="5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5"/>
    <n v="125"/>
    <n v="119.29"/>
    <x v="7"/>
    <x v="15"/>
    <x v="1698"/>
    <x v="1693"/>
    <x v="13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5"/>
    <n v="100"/>
    <n v="65.87"/>
    <x v="7"/>
    <x v="15"/>
    <x v="1699"/>
    <x v="1694"/>
    <x v="35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n v="100"/>
    <n v="43.91"/>
    <x v="3"/>
    <x v="5"/>
    <x v="1700"/>
    <x v="1695"/>
    <x v="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n v="15"/>
    <n v="69.47"/>
    <x v="4"/>
    <x v="29"/>
    <x v="1701"/>
    <x v="1696"/>
    <x v="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1"/>
    <n v="100"/>
    <n v="61"/>
    <x v="6"/>
    <x v="11"/>
    <x v="1702"/>
    <x v="1697"/>
    <x v="25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5"/>
    <n v="167"/>
    <n v="75.77"/>
    <x v="7"/>
    <x v="15"/>
    <x v="1703"/>
    <x v="1698"/>
    <x v="1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1"/>
    <n v="31"/>
    <n v="1250"/>
    <x v="6"/>
    <x v="11"/>
    <x v="1704"/>
    <x v="1699"/>
    <x v="19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1"/>
    <n v="100"/>
    <n v="50"/>
    <x v="6"/>
    <x v="11"/>
    <x v="1705"/>
    <x v="1700"/>
    <x v="1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2"/>
    <n v="100"/>
    <n v="113.64"/>
    <x v="7"/>
    <x v="12"/>
    <x v="1706"/>
    <x v="1701"/>
    <x v="5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2"/>
    <n v="100"/>
    <n v="48.08"/>
    <x v="7"/>
    <x v="12"/>
    <x v="1707"/>
    <x v="1702"/>
    <x v="11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1"/>
    <n v="100"/>
    <n v="73.53"/>
    <x v="6"/>
    <x v="11"/>
    <x v="1708"/>
    <x v="1703"/>
    <x v="36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1"/>
    <n v="100"/>
    <n v="227.27"/>
    <x v="6"/>
    <x v="11"/>
    <x v="1709"/>
    <x v="1704"/>
    <x v="2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1"/>
    <n v="100"/>
    <n v="104.17"/>
    <x v="6"/>
    <x v="11"/>
    <x v="1710"/>
    <x v="1705"/>
    <x v="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n v="100"/>
    <n v="100"/>
    <x v="6"/>
    <x v="19"/>
    <x v="1711"/>
    <x v="1706"/>
    <x v="48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4"/>
    <n v="6"/>
    <n v="41.58"/>
    <x v="0"/>
    <x v="24"/>
    <x v="1712"/>
    <x v="1707"/>
    <x v="14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1"/>
    <n v="86"/>
    <n v="248.5"/>
    <x v="6"/>
    <x v="11"/>
    <x v="1713"/>
    <x v="1708"/>
    <x v="1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n v="2"/>
    <n v="155.25"/>
    <x v="0"/>
    <x v="1"/>
    <x v="1714"/>
    <x v="1709"/>
    <x v="47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2"/>
    <n v="41"/>
    <n v="47.77"/>
    <x v="1"/>
    <x v="32"/>
    <x v="1715"/>
    <x v="1710"/>
    <x v="9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9"/>
    <n v="42"/>
    <n v="79.87"/>
    <x v="6"/>
    <x v="9"/>
    <x v="1716"/>
    <x v="1711"/>
    <x v="12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n v="12"/>
    <n v="72.59"/>
    <x v="0"/>
    <x v="1"/>
    <x v="1717"/>
    <x v="1712"/>
    <x v="2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3"/>
    <n v="123"/>
    <n v="32.32"/>
    <x v="7"/>
    <x v="13"/>
    <x v="1718"/>
    <x v="1713"/>
    <x v="34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n v="111"/>
    <n v="23.8"/>
    <x v="2"/>
    <x v="3"/>
    <x v="1719"/>
    <x v="1714"/>
    <x v="14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2"/>
    <n v="41"/>
    <n v="143.82"/>
    <x v="7"/>
    <x v="12"/>
    <x v="1720"/>
    <x v="1715"/>
    <x v="69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1"/>
    <n v="121"/>
    <n v="33.67"/>
    <x v="6"/>
    <x v="11"/>
    <x v="1721"/>
    <x v="1716"/>
    <x v="7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2"/>
    <n v="121"/>
    <n v="48.24"/>
    <x v="7"/>
    <x v="12"/>
    <x v="1722"/>
    <x v="1717"/>
    <x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1"/>
    <n v="121"/>
    <n v="40.85"/>
    <x v="6"/>
    <x v="11"/>
    <x v="1723"/>
    <x v="1718"/>
    <x v="9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5"/>
    <n v="120"/>
    <n v="141.47"/>
    <x v="7"/>
    <x v="15"/>
    <x v="1724"/>
    <x v="1719"/>
    <x v="9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1"/>
    <n v="120"/>
    <n v="104.57"/>
    <x v="6"/>
    <x v="11"/>
    <x v="1725"/>
    <x v="1720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1"/>
    <n v="120"/>
    <n v="44.54"/>
    <x v="6"/>
    <x v="11"/>
    <x v="1726"/>
    <x v="1721"/>
    <x v="42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4"/>
    <n v="100"/>
    <n v="171.43"/>
    <x v="7"/>
    <x v="14"/>
    <x v="1727"/>
    <x v="1722"/>
    <x v="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1"/>
    <n v="100"/>
    <n v="171.43"/>
    <x v="6"/>
    <x v="11"/>
    <x v="1728"/>
    <x v="1723"/>
    <x v="9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5"/>
    <n v="160"/>
    <n v="25"/>
    <x v="7"/>
    <x v="15"/>
    <x v="1729"/>
    <x v="1724"/>
    <x v="11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4"/>
    <n v="48"/>
    <n v="159.33000000000001"/>
    <x v="7"/>
    <x v="14"/>
    <x v="1730"/>
    <x v="1725"/>
    <x v="1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1"/>
    <n v="119"/>
    <n v="108.59"/>
    <x v="6"/>
    <x v="11"/>
    <x v="1731"/>
    <x v="1726"/>
    <x v="6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7"/>
    <n v="108"/>
    <n v="58.17"/>
    <x v="5"/>
    <x v="27"/>
    <x v="1732"/>
    <x v="1727"/>
    <x v="17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7"/>
    <n v="119"/>
    <n v="91.23"/>
    <x v="5"/>
    <x v="27"/>
    <x v="1733"/>
    <x v="1728"/>
    <x v="1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x v="5"/>
    <x v="16"/>
    <x v="1734"/>
    <x v="1729"/>
    <x v="33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9"/>
    <n v="158"/>
    <n v="158"/>
    <x v="6"/>
    <x v="9"/>
    <x v="1735"/>
    <x v="1730"/>
    <x v="1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1"/>
    <n v="32"/>
    <n v="60.67"/>
    <x v="6"/>
    <x v="11"/>
    <x v="1736"/>
    <x v="1731"/>
    <x v="5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7"/>
    <n v="107"/>
    <n v="39.380000000000003"/>
    <x v="5"/>
    <x v="27"/>
    <x v="1737"/>
    <x v="1732"/>
    <x v="17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1"/>
    <n v="131"/>
    <n v="41.42"/>
    <x v="6"/>
    <x v="11"/>
    <x v="1738"/>
    <x v="1733"/>
    <x v="3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2"/>
    <n v="9"/>
    <n v="73.760000000000005"/>
    <x v="7"/>
    <x v="12"/>
    <x v="1739"/>
    <x v="1734"/>
    <x v="11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n v="20"/>
    <n v="58.95"/>
    <x v="6"/>
    <x v="19"/>
    <x v="1740"/>
    <x v="1735"/>
    <x v="2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3"/>
    <n v="14"/>
    <n v="63.65"/>
    <x v="2"/>
    <x v="3"/>
    <x v="1741"/>
    <x v="1736"/>
    <x v="7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2"/>
    <n v="107"/>
    <n v="53.52"/>
    <x v="7"/>
    <x v="12"/>
    <x v="1742"/>
    <x v="1737"/>
    <x v="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n v="131"/>
    <n v="112.14"/>
    <x v="6"/>
    <x v="19"/>
    <x v="1743"/>
    <x v="1738"/>
    <x v="9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5"/>
    <n v="117"/>
    <n v="58.63"/>
    <x v="7"/>
    <x v="15"/>
    <x v="1744"/>
    <x v="1739"/>
    <x v="18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5"/>
    <n v="117"/>
    <n v="75.48"/>
    <x v="7"/>
    <x v="15"/>
    <x v="1745"/>
    <x v="1740"/>
    <x v="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5"/>
    <n v="117"/>
    <n v="61.58"/>
    <x v="7"/>
    <x v="15"/>
    <x v="1746"/>
    <x v="1741"/>
    <x v="2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6"/>
    <n v="42"/>
    <n v="83.43"/>
    <x v="2"/>
    <x v="36"/>
    <x v="1747"/>
    <x v="1742"/>
    <x v="2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n v="117"/>
    <n v="41.7"/>
    <x v="6"/>
    <x v="19"/>
    <x v="1748"/>
    <x v="1743"/>
    <x v="5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"/>
    <n v="156"/>
    <n v="38.880000000000003"/>
    <x v="7"/>
    <x v="25"/>
    <x v="1749"/>
    <x v="1744"/>
    <x v="19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1"/>
    <n v="106"/>
    <n v="34.79"/>
    <x v="6"/>
    <x v="11"/>
    <x v="1750"/>
    <x v="1745"/>
    <x v="9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7"/>
    <n v="116"/>
    <n v="116.25"/>
    <x v="5"/>
    <x v="27"/>
    <x v="1751"/>
    <x v="1746"/>
    <x v="11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2"/>
    <n v="116"/>
    <n v="31"/>
    <x v="7"/>
    <x v="12"/>
    <x v="1752"/>
    <x v="1747"/>
    <x v="8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1"/>
    <n v="116"/>
    <n v="80.03"/>
    <x v="6"/>
    <x v="11"/>
    <x v="1753"/>
    <x v="1748"/>
    <x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n v="46"/>
    <n v="20.34"/>
    <x v="0"/>
    <x v="1"/>
    <x v="1754"/>
    <x v="1749"/>
    <x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2"/>
    <n v="116"/>
    <n v="36.11"/>
    <x v="7"/>
    <x v="12"/>
    <x v="1755"/>
    <x v="1750"/>
    <x v="11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1"/>
    <n v="110"/>
    <n v="51.22"/>
    <x v="6"/>
    <x v="11"/>
    <x v="1756"/>
    <x v="1751"/>
    <x v="11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1"/>
    <n v="7"/>
    <n v="383.33"/>
    <x v="6"/>
    <x v="11"/>
    <x v="1757"/>
    <x v="1752"/>
    <x v="2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1"/>
    <n v="115"/>
    <n v="79.31"/>
    <x v="6"/>
    <x v="11"/>
    <x v="1758"/>
    <x v="1753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n v="460"/>
    <n v="11.67"/>
    <x v="3"/>
    <x v="5"/>
    <x v="1759"/>
    <x v="1754"/>
    <x v="55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3"/>
    <n v="115"/>
    <n v="31.05"/>
    <x v="7"/>
    <x v="13"/>
    <x v="1760"/>
    <x v="1755"/>
    <x v="11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n v="46"/>
    <n v="164"/>
    <x v="0"/>
    <x v="1"/>
    <x v="1761"/>
    <x v="1756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2"/>
    <n v="23"/>
    <n v="65.459999999999994"/>
    <x v="1"/>
    <x v="32"/>
    <x v="1762"/>
    <x v="1757"/>
    <x v="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1"/>
    <n v="15"/>
    <n v="57.25"/>
    <x v="6"/>
    <x v="11"/>
    <x v="1763"/>
    <x v="1758"/>
    <x v="9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1"/>
    <n v="114"/>
    <n v="87.96"/>
    <x v="6"/>
    <x v="11"/>
    <x v="1764"/>
    <x v="1759"/>
    <x v="14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3"/>
    <n v="46"/>
    <n v="58.62"/>
    <x v="2"/>
    <x v="3"/>
    <x v="1765"/>
    <x v="1760"/>
    <x v="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5"/>
    <n v="152"/>
    <n v="40.75"/>
    <x v="7"/>
    <x v="15"/>
    <x v="1766"/>
    <x v="1761"/>
    <x v="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4"/>
    <n v="114"/>
    <n v="36.770000000000003"/>
    <x v="0"/>
    <x v="4"/>
    <x v="1767"/>
    <x v="1762"/>
    <x v="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7"/>
    <n v="114"/>
    <n v="35.47"/>
    <x v="5"/>
    <x v="27"/>
    <x v="1768"/>
    <x v="1763"/>
    <x v="3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2"/>
    <n v="113"/>
    <n v="51.48"/>
    <x v="7"/>
    <x v="12"/>
    <x v="1769"/>
    <x v="1764"/>
    <x v="19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1"/>
    <n v="113"/>
    <n v="39.6"/>
    <x v="6"/>
    <x v="11"/>
    <x v="1770"/>
    <x v="1765"/>
    <x v="14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n v="15"/>
    <n v="80.319999999999993"/>
    <x v="0"/>
    <x v="1"/>
    <x v="1771"/>
    <x v="1766"/>
    <x v="19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1"/>
    <n v="112"/>
    <n v="31.62"/>
    <x v="6"/>
    <x v="11"/>
    <x v="1772"/>
    <x v="1767"/>
    <x v="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7"/>
    <n v="124"/>
    <n v="69.72"/>
    <x v="5"/>
    <x v="27"/>
    <x v="1773"/>
    <x v="1768"/>
    <x v="5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5"/>
    <n v="112"/>
    <n v="43.73"/>
    <x v="7"/>
    <x v="15"/>
    <x v="1774"/>
    <x v="1769"/>
    <x v="11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10"/>
    <n v="45"/>
    <n v="185.83"/>
    <x v="5"/>
    <x v="10"/>
    <x v="1775"/>
    <x v="1770"/>
    <x v="9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2"/>
    <n v="111"/>
    <n v="51.67"/>
    <x v="7"/>
    <x v="12"/>
    <x v="1776"/>
    <x v="1771"/>
    <x v="9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5"/>
    <n v="148"/>
    <n v="63.49"/>
    <x v="7"/>
    <x v="15"/>
    <x v="1777"/>
    <x v="1772"/>
    <x v="8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1"/>
    <n v="111"/>
    <n v="110.75"/>
    <x v="6"/>
    <x v="11"/>
    <x v="1778"/>
    <x v="1773"/>
    <x v="38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1"/>
    <n v="100"/>
    <n v="110.5"/>
    <x v="6"/>
    <x v="11"/>
    <x v="1779"/>
    <x v="1774"/>
    <x v="5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1"/>
    <n v="126"/>
    <n v="147.33000000000001"/>
    <x v="6"/>
    <x v="11"/>
    <x v="1780"/>
    <x v="1775"/>
    <x v="53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2"/>
    <n v="110"/>
    <n v="26.55"/>
    <x v="7"/>
    <x v="22"/>
    <x v="1781"/>
    <x v="1776"/>
    <x v="2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1"/>
    <n v="110"/>
    <n v="73.400000000000006"/>
    <x v="6"/>
    <x v="11"/>
    <x v="1782"/>
    <x v="1777"/>
    <x v="16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0"/>
    <n v="6"/>
    <n v="220"/>
    <x v="5"/>
    <x v="10"/>
    <x v="1783"/>
    <x v="1778"/>
    <x v="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"/>
    <n v="137"/>
    <n v="30.96"/>
    <x v="1"/>
    <x v="2"/>
    <x v="1784"/>
    <x v="1779"/>
    <x v="48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4"/>
    <n v="34"/>
    <n v="137.25"/>
    <x v="7"/>
    <x v="14"/>
    <x v="1785"/>
    <x v="1780"/>
    <x v="1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7"/>
    <n v="220"/>
    <n v="46.7"/>
    <x v="5"/>
    <x v="27"/>
    <x v="1786"/>
    <x v="1781"/>
    <x v="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1"/>
    <n v="110"/>
    <n v="52.21"/>
    <x v="6"/>
    <x v="11"/>
    <x v="1787"/>
    <x v="1782"/>
    <x v="35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3"/>
    <n v="110"/>
    <n v="43.82"/>
    <x v="7"/>
    <x v="13"/>
    <x v="1788"/>
    <x v="1783"/>
    <x v="9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1"/>
    <n v="110"/>
    <n v="199.18"/>
    <x v="6"/>
    <x v="11"/>
    <x v="1789"/>
    <x v="1370"/>
    <x v="15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3"/>
    <n v="14"/>
    <n v="58.97"/>
    <x v="2"/>
    <x v="3"/>
    <x v="1790"/>
    <x v="1784"/>
    <x v="19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1"/>
    <n v="115"/>
    <n v="39.67"/>
    <x v="6"/>
    <x v="11"/>
    <x v="1791"/>
    <x v="1785"/>
    <x v="2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3"/>
    <n v="145"/>
    <n v="35.74"/>
    <x v="7"/>
    <x v="13"/>
    <x v="1792"/>
    <x v="1786"/>
    <x v="2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n v="109"/>
    <n v="63.97"/>
    <x v="2"/>
    <x v="3"/>
    <x v="1793"/>
    <x v="1787"/>
    <x v="2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1"/>
    <n v="109"/>
    <n v="30.15"/>
    <x v="6"/>
    <x v="11"/>
    <x v="1794"/>
    <x v="1788"/>
    <x v="1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1"/>
    <n v="144"/>
    <n v="45.98"/>
    <x v="6"/>
    <x v="11"/>
    <x v="1795"/>
    <x v="1789"/>
    <x v="4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1"/>
    <n v="108"/>
    <n v="72"/>
    <x v="6"/>
    <x v="11"/>
    <x v="1796"/>
    <x v="1790"/>
    <x v="42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x v="5"/>
    <x v="16"/>
    <x v="1797"/>
    <x v="1791"/>
    <x v="7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3"/>
    <n v="20"/>
    <n v="55.28"/>
    <x v="2"/>
    <x v="3"/>
    <x v="1798"/>
    <x v="1792"/>
    <x v="1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1"/>
    <n v="108"/>
    <n v="113.42"/>
    <x v="6"/>
    <x v="11"/>
    <x v="1799"/>
    <x v="1793"/>
    <x v="3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2"/>
    <n v="108"/>
    <n v="37.15"/>
    <x v="7"/>
    <x v="12"/>
    <x v="1800"/>
    <x v="1794"/>
    <x v="2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8"/>
    <n v="18"/>
    <n v="74.209999999999994"/>
    <x v="3"/>
    <x v="18"/>
    <x v="1801"/>
    <x v="1795"/>
    <x v="2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1"/>
    <n v="108"/>
    <n v="89.67"/>
    <x v="6"/>
    <x v="11"/>
    <x v="1802"/>
    <x v="1796"/>
    <x v="1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5"/>
    <n v="134"/>
    <n v="39.82"/>
    <x v="7"/>
    <x v="15"/>
    <x v="1803"/>
    <x v="1797"/>
    <x v="1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"/>
    <n v="107"/>
    <n v="61.34"/>
    <x v="7"/>
    <x v="25"/>
    <x v="1804"/>
    <x v="1798"/>
    <x v="2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5"/>
    <n v="107"/>
    <n v="46.63"/>
    <x v="7"/>
    <x v="15"/>
    <x v="1805"/>
    <x v="1799"/>
    <x v="9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1"/>
    <n v="107"/>
    <n v="107.25"/>
    <x v="6"/>
    <x v="11"/>
    <x v="1806"/>
    <x v="1800"/>
    <x v="3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2"/>
    <n v="107"/>
    <n v="36.97"/>
    <x v="7"/>
    <x v="12"/>
    <x v="1807"/>
    <x v="1801"/>
    <x v="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2"/>
    <n v="143"/>
    <n v="44.65"/>
    <x v="7"/>
    <x v="22"/>
    <x v="1808"/>
    <x v="1802"/>
    <x v="9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1"/>
    <n v="107"/>
    <n v="31.97"/>
    <x v="6"/>
    <x v="11"/>
    <x v="1809"/>
    <x v="1803"/>
    <x v="11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n v="107"/>
    <n v="125.94"/>
    <x v="0"/>
    <x v="1"/>
    <x v="1810"/>
    <x v="1804"/>
    <x v="2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1"/>
    <n v="102"/>
    <n v="164.62"/>
    <x v="6"/>
    <x v="11"/>
    <x v="1811"/>
    <x v="1805"/>
    <x v="35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1"/>
    <n v="143"/>
    <n v="164.62"/>
    <x v="6"/>
    <x v="11"/>
    <x v="1812"/>
    <x v="1806"/>
    <x v="35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x v="5"/>
    <x v="16"/>
    <x v="1813"/>
    <x v="1807"/>
    <x v="43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2"/>
    <n v="107"/>
    <n v="48.45"/>
    <x v="7"/>
    <x v="12"/>
    <x v="1814"/>
    <x v="1808"/>
    <x v="15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10"/>
    <n v="15"/>
    <n v="163.85"/>
    <x v="5"/>
    <x v="10"/>
    <x v="1815"/>
    <x v="1809"/>
    <x v="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2"/>
    <n v="107"/>
    <n v="54.62"/>
    <x v="7"/>
    <x v="12"/>
    <x v="1816"/>
    <x v="1810"/>
    <x v="5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1"/>
    <n v="16"/>
    <n v="49.51"/>
    <x v="6"/>
    <x v="11"/>
    <x v="1817"/>
    <x v="1811"/>
    <x v="11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1"/>
    <n v="106"/>
    <n v="51.85"/>
    <x v="6"/>
    <x v="11"/>
    <x v="1818"/>
    <x v="1812"/>
    <x v="9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1"/>
    <n v="101"/>
    <n v="78.52"/>
    <x v="6"/>
    <x v="11"/>
    <x v="1819"/>
    <x v="1813"/>
    <x v="22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8"/>
    <n v="49"/>
    <n v="132.19"/>
    <x v="2"/>
    <x v="38"/>
    <x v="1820"/>
    <x v="1363"/>
    <x v="4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1"/>
    <n v="7"/>
    <n v="75.459999999999994"/>
    <x v="6"/>
    <x v="11"/>
    <x v="1821"/>
    <x v="1814"/>
    <x v="9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8"/>
    <n v="2"/>
    <n v="21.34"/>
    <x v="3"/>
    <x v="18"/>
    <x v="1822"/>
    <x v="1815"/>
    <x v="9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5"/>
    <n v="211"/>
    <n v="95.93"/>
    <x v="7"/>
    <x v="15"/>
    <x v="1823"/>
    <x v="1816"/>
    <x v="27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1"/>
    <n v="106"/>
    <n v="60.29"/>
    <x v="6"/>
    <x v="11"/>
    <x v="1824"/>
    <x v="1817"/>
    <x v="4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1"/>
    <n v="105"/>
    <n v="123.94"/>
    <x v="6"/>
    <x v="11"/>
    <x v="1825"/>
    <x v="1818"/>
    <x v="48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9"/>
    <n v="0"/>
    <n v="420.6"/>
    <x v="6"/>
    <x v="9"/>
    <x v="1826"/>
    <x v="1819"/>
    <x v="9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1"/>
    <n v="105"/>
    <n v="28.41"/>
    <x v="6"/>
    <x v="11"/>
    <x v="1827"/>
    <x v="1820"/>
    <x v="11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1"/>
    <n v="140"/>
    <n v="61.82"/>
    <x v="6"/>
    <x v="11"/>
    <x v="1828"/>
    <x v="1821"/>
    <x v="8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5"/>
    <n v="105"/>
    <n v="42.02"/>
    <x v="7"/>
    <x v="15"/>
    <x v="1829"/>
    <x v="1822"/>
    <x v="34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4"/>
    <n v="11"/>
    <n v="91.3"/>
    <x v="0"/>
    <x v="4"/>
    <x v="1830"/>
    <x v="1823"/>
    <x v="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"/>
    <n v="105"/>
    <n v="150"/>
    <x v="7"/>
    <x v="25"/>
    <x v="1831"/>
    <x v="1824"/>
    <x v="28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1"/>
    <n v="105"/>
    <n v="51.22"/>
    <x v="6"/>
    <x v="11"/>
    <x v="1832"/>
    <x v="1825"/>
    <x v="11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1"/>
    <n v="300"/>
    <n v="53.85"/>
    <x v="6"/>
    <x v="11"/>
    <x v="1833"/>
    <x v="1826"/>
    <x v="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2"/>
    <n v="107"/>
    <n v="27.94"/>
    <x v="7"/>
    <x v="12"/>
    <x v="1834"/>
    <x v="1827"/>
    <x v="1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1"/>
    <n v="105"/>
    <n v="55.13"/>
    <x v="6"/>
    <x v="11"/>
    <x v="1835"/>
    <x v="1828"/>
    <x v="9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1"/>
    <n v="105"/>
    <n v="63.42"/>
    <x v="6"/>
    <x v="11"/>
    <x v="1836"/>
    <x v="1829"/>
    <x v="9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1"/>
    <n v="104"/>
    <n v="39.380000000000003"/>
    <x v="6"/>
    <x v="11"/>
    <x v="1837"/>
    <x v="1830"/>
    <x v="9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1"/>
    <n v="116"/>
    <n v="59.6"/>
    <x v="6"/>
    <x v="11"/>
    <x v="1838"/>
    <x v="1831"/>
    <x v="2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1"/>
    <x v="39"/>
    <x v="1839"/>
    <x v="1832"/>
    <x v="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7"/>
    <n v="173"/>
    <n v="86.67"/>
    <x v="5"/>
    <x v="27"/>
    <x v="1840"/>
    <x v="1833"/>
    <x v="1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5"/>
    <n v="104"/>
    <n v="46.13"/>
    <x v="7"/>
    <x v="15"/>
    <x v="1841"/>
    <x v="1834"/>
    <x v="1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1"/>
    <n v="115"/>
    <n v="53.23"/>
    <x v="6"/>
    <x v="11"/>
    <x v="1842"/>
    <x v="1835"/>
    <x v="57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7"/>
    <n v="104"/>
    <n v="42.35"/>
    <x v="1"/>
    <x v="17"/>
    <x v="1843"/>
    <x v="1836"/>
    <x v="9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1"/>
    <n v="104"/>
    <n v="54.55"/>
    <x v="6"/>
    <x v="11"/>
    <x v="1844"/>
    <x v="1837"/>
    <x v="3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n v="21"/>
    <n v="82.82"/>
    <x v="4"/>
    <x v="29"/>
    <x v="1845"/>
    <x v="1838"/>
    <x v="16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1"/>
    <n v="28"/>
    <n v="55.95"/>
    <x v="5"/>
    <x v="21"/>
    <x v="1846"/>
    <x v="1839"/>
    <x v="3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n v="59"/>
    <n v="53.08"/>
    <x v="6"/>
    <x v="19"/>
    <x v="1847"/>
    <x v="1840"/>
    <x v="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2"/>
    <n v="103"/>
    <n v="50.37"/>
    <x v="7"/>
    <x v="12"/>
    <x v="1848"/>
    <x v="1841"/>
    <x v="13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n v="207"/>
    <n v="43.02"/>
    <x v="5"/>
    <x v="8"/>
    <x v="1849"/>
    <x v="1842"/>
    <x v="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1"/>
    <n v="103"/>
    <n v="44.85"/>
    <x v="6"/>
    <x v="11"/>
    <x v="1850"/>
    <x v="818"/>
    <x v="2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1"/>
    <n v="103"/>
    <n v="68.67"/>
    <x v="6"/>
    <x v="11"/>
    <x v="1851"/>
    <x v="1843"/>
    <x v="16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1"/>
    <n v="103"/>
    <n v="57.22"/>
    <x v="6"/>
    <x v="11"/>
    <x v="1852"/>
    <x v="1844"/>
    <x v="35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9"/>
    <n v="53"/>
    <n v="44.76"/>
    <x v="6"/>
    <x v="19"/>
    <x v="1853"/>
    <x v="1845"/>
    <x v="9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5"/>
    <n v="137"/>
    <n v="89.42"/>
    <x v="7"/>
    <x v="15"/>
    <x v="1854"/>
    <x v="1846"/>
    <x v="1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1"/>
    <n v="103"/>
    <n v="70.86"/>
    <x v="6"/>
    <x v="11"/>
    <x v="1855"/>
    <x v="1847"/>
    <x v="5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1"/>
    <n v="103"/>
    <n v="40.29"/>
    <x v="6"/>
    <x v="11"/>
    <x v="1856"/>
    <x v="1848"/>
    <x v="36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4"/>
    <n v="2"/>
    <n v="39.479999999999997"/>
    <x v="0"/>
    <x v="4"/>
    <x v="1857"/>
    <x v="1849"/>
    <x v="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5"/>
    <n v="205"/>
    <n v="45.62"/>
    <x v="7"/>
    <x v="15"/>
    <x v="1858"/>
    <x v="1850"/>
    <x v="1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2"/>
    <n v="137"/>
    <n v="54"/>
    <x v="7"/>
    <x v="12"/>
    <x v="1859"/>
    <x v="1851"/>
    <x v="11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1"/>
    <n v="103"/>
    <n v="34.75"/>
    <x v="6"/>
    <x v="11"/>
    <x v="1860"/>
    <x v="1852"/>
    <x v="9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1"/>
    <n v="103"/>
    <n v="102.5"/>
    <x v="6"/>
    <x v="11"/>
    <x v="1861"/>
    <x v="1853"/>
    <x v="1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1"/>
    <n v="103"/>
    <n v="73.209999999999994"/>
    <x v="6"/>
    <x v="11"/>
    <x v="1862"/>
    <x v="1854"/>
    <x v="11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1"/>
    <n v="103"/>
    <n v="66.13"/>
    <x v="6"/>
    <x v="11"/>
    <x v="1863"/>
    <x v="1855"/>
    <x v="1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1"/>
    <n v="102"/>
    <n v="52.49"/>
    <x v="6"/>
    <x v="11"/>
    <x v="1864"/>
    <x v="1856"/>
    <x v="25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1"/>
    <n v="102"/>
    <n v="120.12"/>
    <x v="6"/>
    <x v="11"/>
    <x v="1865"/>
    <x v="1857"/>
    <x v="13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1"/>
    <n v="102"/>
    <n v="88.74"/>
    <x v="6"/>
    <x v="11"/>
    <x v="1866"/>
    <x v="1858"/>
    <x v="25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5"/>
    <n v="204"/>
    <n v="59.85"/>
    <x v="7"/>
    <x v="15"/>
    <x v="1867"/>
    <x v="1859"/>
    <x v="22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5"/>
    <n v="102"/>
    <n v="50.88"/>
    <x v="7"/>
    <x v="15"/>
    <x v="1868"/>
    <x v="1860"/>
    <x v="16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n v="102"/>
    <n v="75.37"/>
    <x v="6"/>
    <x v="19"/>
    <x v="1869"/>
    <x v="1861"/>
    <x v="9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1"/>
    <n v="102"/>
    <n v="32.270000000000003"/>
    <x v="6"/>
    <x v="11"/>
    <x v="1870"/>
    <x v="1862"/>
    <x v="48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n v="102"/>
    <n v="92.32"/>
    <x v="5"/>
    <x v="8"/>
    <x v="1871"/>
    <x v="1863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1"/>
    <n v="14"/>
    <n v="78.08"/>
    <x v="6"/>
    <x v="11"/>
    <x v="1872"/>
    <x v="1864"/>
    <x v="9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1"/>
    <n v="102"/>
    <n v="106.84"/>
    <x v="6"/>
    <x v="11"/>
    <x v="1873"/>
    <x v="1865"/>
    <x v="17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n v="1"/>
    <n v="184.36"/>
    <x v="0"/>
    <x v="1"/>
    <x v="1874"/>
    <x v="1866"/>
    <x v="5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x v="5"/>
    <x v="16"/>
    <x v="1875"/>
    <x v="1867"/>
    <x v="17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1"/>
    <n v="101"/>
    <n v="72.39"/>
    <x v="6"/>
    <x v="11"/>
    <x v="1876"/>
    <x v="1868"/>
    <x v="7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5"/>
    <n v="101"/>
    <n v="38.94"/>
    <x v="7"/>
    <x v="15"/>
    <x v="1877"/>
    <x v="1869"/>
    <x v="9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5"/>
    <n v="101"/>
    <n v="53.29"/>
    <x v="7"/>
    <x v="15"/>
    <x v="1878"/>
    <x v="1870"/>
    <x v="4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1"/>
    <n v="101"/>
    <n v="53.29"/>
    <x v="6"/>
    <x v="11"/>
    <x v="1879"/>
    <x v="1871"/>
    <x v="47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1"/>
    <n v="101"/>
    <n v="63.28"/>
    <x v="6"/>
    <x v="11"/>
    <x v="1880"/>
    <x v="1872"/>
    <x v="3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1"/>
    <n v="1"/>
    <n v="673.33"/>
    <x v="1"/>
    <x v="31"/>
    <x v="1881"/>
    <x v="1873"/>
    <x v="1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1"/>
    <n v="101"/>
    <n v="65.16"/>
    <x v="6"/>
    <x v="11"/>
    <x v="1882"/>
    <x v="1874"/>
    <x v="3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5"/>
    <n v="101"/>
    <n v="53.16"/>
    <x v="7"/>
    <x v="15"/>
    <x v="1883"/>
    <x v="1875"/>
    <x v="9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1"/>
    <n v="101"/>
    <n v="96.19"/>
    <x v="6"/>
    <x v="11"/>
    <x v="1884"/>
    <x v="1876"/>
    <x v="9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1"/>
    <n v="101"/>
    <n v="51.79"/>
    <x v="6"/>
    <x v="11"/>
    <x v="1885"/>
    <x v="1877"/>
    <x v="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1"/>
    <n v="101"/>
    <n v="36.07"/>
    <x v="6"/>
    <x v="11"/>
    <x v="1886"/>
    <x v="1878"/>
    <x v="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2"/>
    <n v="101"/>
    <n v="100.75"/>
    <x v="7"/>
    <x v="22"/>
    <x v="1887"/>
    <x v="1879"/>
    <x v="2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2"/>
    <n v="101"/>
    <n v="91.59"/>
    <x v="7"/>
    <x v="12"/>
    <x v="1888"/>
    <x v="1880"/>
    <x v="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1"/>
    <n v="101"/>
    <n v="95.95"/>
    <x v="6"/>
    <x v="11"/>
    <x v="1889"/>
    <x v="1881"/>
    <x v="3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1"/>
    <n v="101"/>
    <n v="61.06"/>
    <x v="6"/>
    <x v="11"/>
    <x v="1890"/>
    <x v="1882"/>
    <x v="2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1"/>
    <n v="126"/>
    <n v="55.97"/>
    <x v="6"/>
    <x v="11"/>
    <x v="1891"/>
    <x v="1883"/>
    <x v="35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2"/>
    <n v="101"/>
    <n v="26.15"/>
    <x v="7"/>
    <x v="22"/>
    <x v="1892"/>
    <x v="1884"/>
    <x v="9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5"/>
    <n v="101"/>
    <n v="62.81"/>
    <x v="7"/>
    <x v="15"/>
    <x v="1893"/>
    <x v="1885"/>
    <x v="22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1"/>
    <n v="101"/>
    <n v="60.91"/>
    <x v="6"/>
    <x v="11"/>
    <x v="1894"/>
    <x v="1886"/>
    <x v="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2"/>
    <n v="100"/>
    <n v="52.82"/>
    <x v="7"/>
    <x v="12"/>
    <x v="1895"/>
    <x v="1887"/>
    <x v="14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n v="1"/>
    <n v="501.25"/>
    <x v="4"/>
    <x v="29"/>
    <x v="1896"/>
    <x v="1888"/>
    <x v="13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7"/>
    <n v="100"/>
    <n v="45.57"/>
    <x v="1"/>
    <x v="17"/>
    <x v="1897"/>
    <x v="1889"/>
    <x v="9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1"/>
    <n v="100"/>
    <n v="66.83"/>
    <x v="6"/>
    <x v="11"/>
    <x v="1898"/>
    <x v="1890"/>
    <x v="3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n v="100"/>
    <n v="143.21"/>
    <x v="6"/>
    <x v="19"/>
    <x v="1899"/>
    <x v="1891"/>
    <x v="33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x v="5"/>
    <x v="16"/>
    <x v="1900"/>
    <x v="1892"/>
    <x v="19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1"/>
    <n v="100"/>
    <n v="117.88"/>
    <x v="6"/>
    <x v="11"/>
    <x v="1901"/>
    <x v="1893"/>
    <x v="3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1"/>
    <n v="133"/>
    <n v="38.5"/>
    <x v="6"/>
    <x v="11"/>
    <x v="1902"/>
    <x v="1894"/>
    <x v="26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2"/>
    <n v="40"/>
    <n v="83.38"/>
    <x v="7"/>
    <x v="12"/>
    <x v="1903"/>
    <x v="1895"/>
    <x v="37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1"/>
    <n v="100"/>
    <n v="57.17"/>
    <x v="6"/>
    <x v="11"/>
    <x v="1904"/>
    <x v="1896"/>
    <x v="2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5"/>
    <n v="100"/>
    <n v="66.69"/>
    <x v="7"/>
    <x v="15"/>
    <x v="1905"/>
    <x v="1897"/>
    <x v="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x v="5"/>
    <x v="16"/>
    <x v="1906"/>
    <x v="1898"/>
    <x v="11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x v="5"/>
    <x v="16"/>
    <x v="1907"/>
    <x v="1899"/>
    <x v="1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3"/>
    <n v="100"/>
    <n v="285.70999999999998"/>
    <x v="7"/>
    <x v="13"/>
    <x v="1908"/>
    <x v="1900"/>
    <x v="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2"/>
    <n v="100"/>
    <n v="42.55"/>
    <x v="7"/>
    <x v="12"/>
    <x v="1909"/>
    <x v="1901"/>
    <x v="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2"/>
    <n v="100"/>
    <n v="250"/>
    <x v="7"/>
    <x v="12"/>
    <x v="1910"/>
    <x v="1902"/>
    <x v="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1"/>
    <n v="100"/>
    <n v="133.33000000000001"/>
    <x v="6"/>
    <x v="11"/>
    <x v="1911"/>
    <x v="1903"/>
    <x v="1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1"/>
    <n v="100"/>
    <n v="117.65"/>
    <x v="6"/>
    <x v="11"/>
    <x v="1912"/>
    <x v="1904"/>
    <x v="9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1"/>
    <n v="100"/>
    <n v="95.24"/>
    <x v="6"/>
    <x v="11"/>
    <x v="1913"/>
    <x v="1905"/>
    <x v="9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1"/>
    <n v="100"/>
    <n v="64.52"/>
    <x v="6"/>
    <x v="11"/>
    <x v="1914"/>
    <x v="1906"/>
    <x v="14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1"/>
    <n v="100"/>
    <n v="68.97"/>
    <x v="6"/>
    <x v="11"/>
    <x v="1915"/>
    <x v="1907"/>
    <x v="28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n v="100"/>
    <n v="100"/>
    <x v="6"/>
    <x v="19"/>
    <x v="1916"/>
    <x v="1908"/>
    <x v="9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5"/>
    <n v="133"/>
    <n v="86.96"/>
    <x v="7"/>
    <x v="15"/>
    <x v="1917"/>
    <x v="1909"/>
    <x v="25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n v="133"/>
    <n v="36.36"/>
    <x v="6"/>
    <x v="19"/>
    <x v="1918"/>
    <x v="1910"/>
    <x v="11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3"/>
    <n v="133"/>
    <n v="27.3"/>
    <x v="7"/>
    <x v="13"/>
    <x v="1919"/>
    <x v="1911"/>
    <x v="7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3"/>
    <n v="40"/>
    <n v="60.24"/>
    <x v="2"/>
    <x v="3"/>
    <x v="1920"/>
    <x v="1912"/>
    <x v="11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3"/>
    <n v="7"/>
    <n v="82.58"/>
    <x v="7"/>
    <x v="33"/>
    <x v="1921"/>
    <x v="1913"/>
    <x v="1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4"/>
    <n v="131"/>
    <n v="26.59"/>
    <x v="0"/>
    <x v="4"/>
    <x v="1922"/>
    <x v="1914"/>
    <x v="21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4"/>
    <n v="8"/>
    <n v="115.71"/>
    <x v="7"/>
    <x v="14"/>
    <x v="1923"/>
    <x v="1915"/>
    <x v="1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1"/>
    <n v="112"/>
    <n v="65.17"/>
    <x v="6"/>
    <x v="11"/>
    <x v="1924"/>
    <x v="1916"/>
    <x v="2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1"/>
    <n v="130"/>
    <n v="38.24"/>
    <x v="6"/>
    <x v="11"/>
    <x v="1925"/>
    <x v="1917"/>
    <x v="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5"/>
    <n v="108"/>
    <n v="60.66"/>
    <x v="7"/>
    <x v="15"/>
    <x v="1926"/>
    <x v="1918"/>
    <x v="7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x v="5"/>
    <x v="16"/>
    <x v="1927"/>
    <x v="1919"/>
    <x v="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7"/>
    <n v="4"/>
    <n v="48.43"/>
    <x v="7"/>
    <x v="37"/>
    <x v="1928"/>
    <x v="1920"/>
    <x v="16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2"/>
    <n v="113"/>
    <n v="39.18"/>
    <x v="7"/>
    <x v="22"/>
    <x v="1929"/>
    <x v="1921"/>
    <x v="9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9"/>
    <n v="128"/>
    <n v="51.89"/>
    <x v="6"/>
    <x v="9"/>
    <x v="1930"/>
    <x v="1922"/>
    <x v="11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1"/>
    <n v="128"/>
    <n v="34.25"/>
    <x v="6"/>
    <x v="11"/>
    <x v="1931"/>
    <x v="1923"/>
    <x v="9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2"/>
    <n v="128"/>
    <n v="45.55"/>
    <x v="7"/>
    <x v="12"/>
    <x v="1932"/>
    <x v="1924"/>
    <x v="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3"/>
    <n v="10"/>
    <n v="73.459999999999994"/>
    <x v="5"/>
    <x v="23"/>
    <x v="1933"/>
    <x v="1925"/>
    <x v="12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1"/>
    <n v="19"/>
    <n v="381.6"/>
    <x v="6"/>
    <x v="11"/>
    <x v="1934"/>
    <x v="1926"/>
    <x v="13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4"/>
    <n v="8"/>
    <n v="65.41"/>
    <x v="0"/>
    <x v="24"/>
    <x v="1935"/>
    <x v="1927"/>
    <x v="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n v="6"/>
    <n v="82.09"/>
    <x v="0"/>
    <x v="1"/>
    <x v="1936"/>
    <x v="1928"/>
    <x v="1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4"/>
    <n v="188"/>
    <n v="35.549999999999997"/>
    <x v="0"/>
    <x v="4"/>
    <x v="1937"/>
    <x v="1929"/>
    <x v="3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2"/>
    <n v="157"/>
    <n v="37.67"/>
    <x v="7"/>
    <x v="12"/>
    <x v="1938"/>
    <x v="1930"/>
    <x v="9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3"/>
    <n v="6"/>
    <n v="98.79"/>
    <x v="2"/>
    <x v="3"/>
    <x v="1939"/>
    <x v="1931"/>
    <x v="1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"/>
    <n v="125"/>
    <n v="23.17"/>
    <x v="1"/>
    <x v="2"/>
    <x v="1940"/>
    <x v="1932"/>
    <x v="42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3"/>
    <n v="9"/>
    <n v="170.55"/>
    <x v="5"/>
    <x v="23"/>
    <x v="1941"/>
    <x v="1933"/>
    <x v="9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1"/>
    <n v="125"/>
    <n v="36.08"/>
    <x v="6"/>
    <x v="11"/>
    <x v="1942"/>
    <x v="1934"/>
    <x v="9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4"/>
    <n v="187"/>
    <n v="37.46"/>
    <x v="0"/>
    <x v="4"/>
    <x v="1943"/>
    <x v="1935"/>
    <x v="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1"/>
    <n v="187"/>
    <n v="20.12"/>
    <x v="6"/>
    <x v="11"/>
    <x v="1944"/>
    <x v="1936"/>
    <x v="1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1"/>
    <n v="110"/>
    <n v="35.96"/>
    <x v="6"/>
    <x v="11"/>
    <x v="1945"/>
    <x v="1937"/>
    <x v="33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1"/>
    <n v="2"/>
    <n v="311.17"/>
    <x v="5"/>
    <x v="21"/>
    <x v="1946"/>
    <x v="1938"/>
    <x v="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9"/>
    <n v="107"/>
    <n v="45.54"/>
    <x v="6"/>
    <x v="9"/>
    <x v="1947"/>
    <x v="1939"/>
    <x v="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n v="19"/>
    <n v="155.33000000000001"/>
    <x v="0"/>
    <x v="1"/>
    <x v="1948"/>
    <x v="1940"/>
    <x v="5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1"/>
    <n v="9"/>
    <n v="60.06"/>
    <x v="6"/>
    <x v="11"/>
    <x v="1949"/>
    <x v="1941"/>
    <x v="9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5"/>
    <n v="109"/>
    <n v="132.86000000000001"/>
    <x v="7"/>
    <x v="15"/>
    <x v="1950"/>
    <x v="1942"/>
    <x v="43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1"/>
    <n v="186"/>
    <n v="80.87"/>
    <x v="6"/>
    <x v="11"/>
    <x v="1951"/>
    <x v="1943"/>
    <x v="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1"/>
    <n v="186"/>
    <n v="41.22"/>
    <x v="6"/>
    <x v="11"/>
    <x v="1952"/>
    <x v="1944"/>
    <x v="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5"/>
    <n v="307"/>
    <n v="61.37"/>
    <x v="7"/>
    <x v="15"/>
    <x v="1953"/>
    <x v="1945"/>
    <x v="3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x v="0"/>
    <x v="0"/>
    <x v="1954"/>
    <x v="1946"/>
    <x v="18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1"/>
    <n v="141"/>
    <n v="67.959999999999994"/>
    <x v="6"/>
    <x v="11"/>
    <x v="1955"/>
    <x v="1947"/>
    <x v="35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1"/>
    <n v="122"/>
    <n v="73.239999999999995"/>
    <x v="6"/>
    <x v="11"/>
    <x v="1956"/>
    <x v="1948"/>
    <x v="11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3"/>
    <n v="6"/>
    <n v="87.14"/>
    <x v="5"/>
    <x v="23"/>
    <x v="1957"/>
    <x v="1949"/>
    <x v="1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1"/>
    <n v="102"/>
    <n v="61"/>
    <x v="6"/>
    <x v="11"/>
    <x v="1958"/>
    <x v="1950"/>
    <x v="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9"/>
    <n v="15"/>
    <n v="140.54"/>
    <x v="6"/>
    <x v="9"/>
    <x v="1959"/>
    <x v="1951"/>
    <x v="11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1"/>
    <n v="122"/>
    <n v="70.23"/>
    <x v="6"/>
    <x v="11"/>
    <x v="1960"/>
    <x v="1952"/>
    <x v="7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n v="12"/>
    <n v="96.05"/>
    <x v="4"/>
    <x v="29"/>
    <x v="1961"/>
    <x v="1953"/>
    <x v="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8"/>
    <n v="9"/>
    <n v="18.579999999999998"/>
    <x v="3"/>
    <x v="18"/>
    <x v="1962"/>
    <x v="1954"/>
    <x v="1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1"/>
    <n v="121"/>
    <n v="140"/>
    <x v="6"/>
    <x v="11"/>
    <x v="1963"/>
    <x v="1955"/>
    <x v="6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"/>
    <n v="121"/>
    <n v="38.46"/>
    <x v="1"/>
    <x v="2"/>
    <x v="1964"/>
    <x v="1956"/>
    <x v="2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1"/>
    <n v="100"/>
    <n v="150.41999999999999"/>
    <x v="6"/>
    <x v="11"/>
    <x v="1965"/>
    <x v="1957"/>
    <x v="2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8"/>
    <n v="7"/>
    <n v="81.95"/>
    <x v="3"/>
    <x v="18"/>
    <x v="1966"/>
    <x v="1958"/>
    <x v="9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n v="0"/>
    <n v="300"/>
    <x v="6"/>
    <x v="19"/>
    <x v="1967"/>
    <x v="1959"/>
    <x v="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5"/>
    <n v="100"/>
    <n v="94.74"/>
    <x v="7"/>
    <x v="15"/>
    <x v="1968"/>
    <x v="1960"/>
    <x v="2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1"/>
    <n v="120"/>
    <n v="58.06"/>
    <x v="6"/>
    <x v="11"/>
    <x v="1969"/>
    <x v="1961"/>
    <x v="9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1"/>
    <n v="119"/>
    <n v="48.34"/>
    <x v="6"/>
    <x v="11"/>
    <x v="1970"/>
    <x v="1962"/>
    <x v="11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1"/>
    <n v="16"/>
    <n v="89.4"/>
    <x v="6"/>
    <x v="11"/>
    <x v="1971"/>
    <x v="1963"/>
    <x v="11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1"/>
    <n v="5"/>
    <n v="119"/>
    <x v="5"/>
    <x v="21"/>
    <x v="1972"/>
    <x v="1964"/>
    <x v="5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5"/>
    <n v="119"/>
    <n v="43.54"/>
    <x v="7"/>
    <x v="15"/>
    <x v="1973"/>
    <x v="1965"/>
    <x v="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1"/>
    <n v="36"/>
    <n v="137.08000000000001"/>
    <x v="6"/>
    <x v="11"/>
    <x v="1974"/>
    <x v="1966"/>
    <x v="11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n v="15"/>
    <n v="59.2"/>
    <x v="0"/>
    <x v="1"/>
    <x v="1975"/>
    <x v="1967"/>
    <x v="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4"/>
    <n v="101"/>
    <n v="35.520000000000003"/>
    <x v="0"/>
    <x v="4"/>
    <x v="1976"/>
    <x v="1968"/>
    <x v="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2"/>
    <n v="118"/>
    <n v="36.24"/>
    <x v="7"/>
    <x v="22"/>
    <x v="1977"/>
    <x v="1969"/>
    <x v="5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5"/>
    <n v="118"/>
    <n v="443.75"/>
    <x v="7"/>
    <x v="15"/>
    <x v="1978"/>
    <x v="1970"/>
    <x v="7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2"/>
    <n v="148"/>
    <n v="50.66"/>
    <x v="7"/>
    <x v="12"/>
    <x v="1979"/>
    <x v="1971"/>
    <x v="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4"/>
    <n v="44"/>
    <n v="253.14"/>
    <x v="7"/>
    <x v="14"/>
    <x v="1980"/>
    <x v="1972"/>
    <x v="9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0"/>
    <n v="10"/>
    <n v="53.55"/>
    <x v="4"/>
    <x v="40"/>
    <x v="1981"/>
    <x v="1973"/>
    <x v="7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1"/>
    <n v="118"/>
    <n v="67.92"/>
    <x v="6"/>
    <x v="11"/>
    <x v="1982"/>
    <x v="1974"/>
    <x v="2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n v="35"/>
    <n v="56.84"/>
    <x v="6"/>
    <x v="19"/>
    <x v="1983"/>
    <x v="1975"/>
    <x v="18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9"/>
    <n v="4"/>
    <n v="65.11"/>
    <x v="6"/>
    <x v="9"/>
    <x v="1984"/>
    <x v="1976"/>
    <x v="1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3"/>
    <n v="293"/>
    <n v="73.13"/>
    <x v="7"/>
    <x v="13"/>
    <x v="1985"/>
    <x v="1977"/>
    <x v="9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1"/>
    <x v="39"/>
    <x v="1986"/>
    <x v="1978"/>
    <x v="5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5"/>
    <n v="250"/>
    <n v="67.31"/>
    <x v="7"/>
    <x v="15"/>
    <x v="1987"/>
    <x v="1979"/>
    <x v="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n v="2"/>
    <n v="116.53"/>
    <x v="0"/>
    <x v="1"/>
    <x v="1988"/>
    <x v="1980"/>
    <x v="1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1"/>
    <n v="24"/>
    <n v="45.84"/>
    <x v="6"/>
    <x v="11"/>
    <x v="1989"/>
    <x v="1981"/>
    <x v="3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9"/>
    <n v="11"/>
    <n v="217.38"/>
    <x v="6"/>
    <x v="9"/>
    <x v="1990"/>
    <x v="1982"/>
    <x v="1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0"/>
    <n v="144"/>
    <n v="22.74"/>
    <x v="7"/>
    <x v="20"/>
    <x v="1991"/>
    <x v="1983"/>
    <x v="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7"/>
    <n v="115"/>
    <n v="50.59"/>
    <x v="5"/>
    <x v="27"/>
    <x v="1992"/>
    <x v="1984"/>
    <x v="7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9"/>
    <n v="17"/>
    <n v="40.83"/>
    <x v="6"/>
    <x v="9"/>
    <x v="1993"/>
    <x v="1985"/>
    <x v="42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1"/>
    <n v="114"/>
    <n v="74.349999999999994"/>
    <x v="6"/>
    <x v="11"/>
    <x v="1994"/>
    <x v="1986"/>
    <x v="1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3"/>
    <n v="7"/>
    <n v="213.38"/>
    <x v="2"/>
    <x v="3"/>
    <x v="1995"/>
    <x v="1987"/>
    <x v="9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x v="0"/>
    <x v="24"/>
    <x v="1996"/>
    <x v="1988"/>
    <x v="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n v="4"/>
    <n v="41.59"/>
    <x v="0"/>
    <x v="1"/>
    <x v="1997"/>
    <x v="1989"/>
    <x v="11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1"/>
    <n v="100"/>
    <n v="37.78"/>
    <x v="6"/>
    <x v="11"/>
    <x v="1998"/>
    <x v="1990"/>
    <x v="1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7"/>
    <n v="131"/>
    <n v="65.38"/>
    <x v="5"/>
    <x v="27"/>
    <x v="1999"/>
    <x v="1991"/>
    <x v="1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n v="28"/>
    <n v="84.9"/>
    <x v="4"/>
    <x v="29"/>
    <x v="2000"/>
    <x v="1992"/>
    <x v="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1"/>
    <n v="16"/>
    <n v="188.56"/>
    <x v="6"/>
    <x v="11"/>
    <x v="2001"/>
    <x v="1993"/>
    <x v="2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3"/>
    <n v="48"/>
    <n v="94.28"/>
    <x v="2"/>
    <x v="3"/>
    <x v="2002"/>
    <x v="1994"/>
    <x v="3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7"/>
    <n v="14"/>
    <n v="44.5"/>
    <x v="7"/>
    <x v="37"/>
    <x v="2003"/>
    <x v="1995"/>
    <x v="37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1"/>
    <n v="102"/>
    <n v="40.24"/>
    <x v="6"/>
    <x v="11"/>
    <x v="2004"/>
    <x v="1996"/>
    <x v="19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1"/>
    <n v="109"/>
    <n v="34.409999999999997"/>
    <x v="6"/>
    <x v="11"/>
    <x v="2005"/>
    <x v="1997"/>
    <x v="5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n v="112"/>
    <n v="35.130000000000003"/>
    <x v="0"/>
    <x v="1"/>
    <x v="2006"/>
    <x v="1998"/>
    <x v="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1"/>
    <n v="211"/>
    <n v="29.07"/>
    <x v="6"/>
    <x v="11"/>
    <x v="2007"/>
    <x v="1999"/>
    <x v="33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1"/>
    <n v="17"/>
    <n v="52.41"/>
    <x v="0"/>
    <x v="1"/>
    <x v="2008"/>
    <x v="2000"/>
    <x v="9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n v="111"/>
    <n v="38.86"/>
    <x v="2"/>
    <x v="3"/>
    <x v="2009"/>
    <x v="2001"/>
    <x v="11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1"/>
    <n v="101"/>
    <n v="45.11"/>
    <x v="6"/>
    <x v="11"/>
    <x v="2010"/>
    <x v="2002"/>
    <x v="1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1"/>
    <n v="111"/>
    <n v="47.66"/>
    <x v="6"/>
    <x v="11"/>
    <x v="2011"/>
    <x v="2003"/>
    <x v="9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x v="5"/>
    <x v="16"/>
    <x v="2012"/>
    <x v="2004"/>
    <x v="35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2"/>
    <n v="111"/>
    <n v="43.71"/>
    <x v="7"/>
    <x v="12"/>
    <x v="2013"/>
    <x v="2005"/>
    <x v="5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1"/>
    <n v="111"/>
    <n v="83.05"/>
    <x v="6"/>
    <x v="11"/>
    <x v="2014"/>
    <x v="2006"/>
    <x v="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1"/>
    <n v="101"/>
    <n v="55.33"/>
    <x v="6"/>
    <x v="11"/>
    <x v="2015"/>
    <x v="2007"/>
    <x v="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x v="0"/>
    <x v="24"/>
    <x v="2016"/>
    <x v="2008"/>
    <x v="9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5"/>
    <n v="41"/>
    <n v="31.85"/>
    <x v="1"/>
    <x v="35"/>
    <x v="2017"/>
    <x v="2009"/>
    <x v="1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1"/>
    <x v="39"/>
    <x v="2018"/>
    <x v="2010"/>
    <x v="11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2"/>
    <n v="110"/>
    <n v="31.83"/>
    <x v="7"/>
    <x v="12"/>
    <x v="2019"/>
    <x v="2011"/>
    <x v="34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7"/>
    <n v="127"/>
    <n v="40.270000000000003"/>
    <x v="5"/>
    <x v="27"/>
    <x v="2020"/>
    <x v="2012"/>
    <x v="9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1"/>
    <n v="110"/>
    <n v="50.02"/>
    <x v="6"/>
    <x v="11"/>
    <x v="2021"/>
    <x v="2013"/>
    <x v="4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1"/>
    <n v="110"/>
    <n v="91.67"/>
    <x v="6"/>
    <x v="11"/>
    <x v="2022"/>
    <x v="2014"/>
    <x v="5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1"/>
    <n v="103"/>
    <n v="23.87"/>
    <x v="6"/>
    <x v="11"/>
    <x v="2023"/>
    <x v="2015"/>
    <x v="11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3"/>
    <n v="5"/>
    <n v="109.07"/>
    <x v="2"/>
    <x v="3"/>
    <x v="2024"/>
    <x v="2016"/>
    <x v="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1"/>
    <n v="109"/>
    <n v="41.92"/>
    <x v="6"/>
    <x v="11"/>
    <x v="2025"/>
    <x v="2017"/>
    <x v="11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8"/>
    <n v="5"/>
    <n v="29.04"/>
    <x v="3"/>
    <x v="18"/>
    <x v="2026"/>
    <x v="2018"/>
    <x v="9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1"/>
    <n v="108"/>
    <n v="81.25"/>
    <x v="6"/>
    <x v="11"/>
    <x v="2027"/>
    <x v="2019"/>
    <x v="5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1"/>
    <n v="163"/>
    <n v="95.59"/>
    <x v="6"/>
    <x v="11"/>
    <x v="2028"/>
    <x v="2020"/>
    <x v="11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1"/>
    <n v="162"/>
    <n v="52.35"/>
    <x v="6"/>
    <x v="11"/>
    <x v="2029"/>
    <x v="2021"/>
    <x v="9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1"/>
    <n v="135"/>
    <n v="89.79"/>
    <x v="6"/>
    <x v="11"/>
    <x v="2030"/>
    <x v="2022"/>
    <x v="6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1"/>
    <n v="108"/>
    <n v="25.25"/>
    <x v="6"/>
    <x v="11"/>
    <x v="2031"/>
    <x v="2023"/>
    <x v="11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"/>
    <n v="103"/>
    <n v="43.62"/>
    <x v="7"/>
    <x v="25"/>
    <x v="2032"/>
    <x v="2024"/>
    <x v="13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5"/>
    <n v="161"/>
    <n v="76.86"/>
    <x v="7"/>
    <x v="15"/>
    <x v="2033"/>
    <x v="2025"/>
    <x v="9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5"/>
    <n v="107"/>
    <n v="64.44"/>
    <x v="7"/>
    <x v="15"/>
    <x v="2034"/>
    <x v="2026"/>
    <x v="23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1"/>
    <n v="161"/>
    <n v="57.5"/>
    <x v="6"/>
    <x v="11"/>
    <x v="2035"/>
    <x v="2027"/>
    <x v="9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9"/>
    <n v="8"/>
    <n v="200.63"/>
    <x v="6"/>
    <x v="9"/>
    <x v="2036"/>
    <x v="2028"/>
    <x v="7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9"/>
    <n v="119"/>
    <n v="80.25"/>
    <x v="6"/>
    <x v="9"/>
    <x v="2037"/>
    <x v="1276"/>
    <x v="3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7"/>
    <n v="107"/>
    <n v="39.049999999999997"/>
    <x v="1"/>
    <x v="17"/>
    <x v="2038"/>
    <x v="2029"/>
    <x v="2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1"/>
    <n v="106"/>
    <n v="23.1"/>
    <x v="6"/>
    <x v="11"/>
    <x v="2039"/>
    <x v="2030"/>
    <x v="9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7"/>
    <n v="106"/>
    <n v="40.78"/>
    <x v="5"/>
    <x v="27"/>
    <x v="2040"/>
    <x v="2031"/>
    <x v="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1"/>
    <n v="106"/>
    <n v="36.07"/>
    <x v="6"/>
    <x v="11"/>
    <x v="2041"/>
    <x v="2032"/>
    <x v="3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4"/>
    <n v="79"/>
    <n v="131.66999999999999"/>
    <x v="2"/>
    <x v="34"/>
    <x v="2042"/>
    <x v="2033"/>
    <x v="3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1"/>
    <n v="16"/>
    <n v="49.28"/>
    <x v="6"/>
    <x v="11"/>
    <x v="2043"/>
    <x v="2034"/>
    <x v="9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5"/>
    <n v="105"/>
    <n v="58.37"/>
    <x v="7"/>
    <x v="15"/>
    <x v="2044"/>
    <x v="2035"/>
    <x v="26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1"/>
    <n v="11"/>
    <n v="225"/>
    <x v="1"/>
    <x v="31"/>
    <x v="2045"/>
    <x v="2036"/>
    <x v="4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3"/>
    <n v="11"/>
    <n v="56.25"/>
    <x v="7"/>
    <x v="33"/>
    <x v="2046"/>
    <x v="2037"/>
    <x v="47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5"/>
    <n v="105"/>
    <n v="58.33"/>
    <x v="7"/>
    <x v="15"/>
    <x v="2047"/>
    <x v="2038"/>
    <x v="9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1"/>
    <n v="315"/>
    <n v="35.799999999999997"/>
    <x v="6"/>
    <x v="11"/>
    <x v="2048"/>
    <x v="2039"/>
    <x v="57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10"/>
    <n v="26"/>
    <n v="87.31"/>
    <x v="5"/>
    <x v="10"/>
    <x v="2049"/>
    <x v="2040"/>
    <x v="9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6"/>
    <n v="2"/>
    <n v="224.43"/>
    <x v="0"/>
    <x v="26"/>
    <x v="2050"/>
    <x v="2041"/>
    <x v="9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9"/>
    <n v="46"/>
    <n v="34.130000000000003"/>
    <x v="6"/>
    <x v="9"/>
    <x v="2051"/>
    <x v="2042"/>
    <x v="11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1"/>
    <n v="105"/>
    <n v="54.14"/>
    <x v="6"/>
    <x v="11"/>
    <x v="2052"/>
    <x v="2043"/>
    <x v="9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7"/>
    <n v="393"/>
    <n v="60.38"/>
    <x v="5"/>
    <x v="27"/>
    <x v="2053"/>
    <x v="2044"/>
    <x v="7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1"/>
    <n v="104"/>
    <n v="55.89"/>
    <x v="6"/>
    <x v="11"/>
    <x v="2054"/>
    <x v="1618"/>
    <x v="2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1"/>
    <n v="130"/>
    <n v="86.94"/>
    <x v="6"/>
    <x v="11"/>
    <x v="2055"/>
    <x v="2045"/>
    <x v="25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7"/>
    <n v="130"/>
    <n v="24.42"/>
    <x v="1"/>
    <x v="17"/>
    <x v="2056"/>
    <x v="2046"/>
    <x v="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5"/>
    <n v="104"/>
    <n v="53.83"/>
    <x v="7"/>
    <x v="15"/>
    <x v="2057"/>
    <x v="2047"/>
    <x v="72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x v="0"/>
    <x v="0"/>
    <x v="2058"/>
    <x v="2048"/>
    <x v="6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1"/>
    <n v="104"/>
    <n v="34.6"/>
    <x v="6"/>
    <x v="11"/>
    <x v="2059"/>
    <x v="2049"/>
    <x v="9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x v="4"/>
    <x v="7"/>
    <x v="2060"/>
    <x v="2050"/>
    <x v="7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5"/>
    <n v="104"/>
    <n v="77.75"/>
    <x v="7"/>
    <x v="15"/>
    <x v="2061"/>
    <x v="2051"/>
    <x v="48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2"/>
    <n v="104"/>
    <n v="62.12"/>
    <x v="7"/>
    <x v="12"/>
    <x v="2062"/>
    <x v="2052"/>
    <x v="9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9"/>
    <n v="0"/>
    <n v="775"/>
    <x v="6"/>
    <x v="9"/>
    <x v="2063"/>
    <x v="2053"/>
    <x v="1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7"/>
    <n v="111"/>
    <n v="67.39"/>
    <x v="1"/>
    <x v="17"/>
    <x v="2064"/>
    <x v="2054"/>
    <x v="7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n v="129"/>
    <n v="64.459999999999994"/>
    <x v="6"/>
    <x v="19"/>
    <x v="2065"/>
    <x v="2055"/>
    <x v="3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"/>
    <n v="17"/>
    <n v="110.29"/>
    <x v="0"/>
    <x v="1"/>
    <x v="2066"/>
    <x v="2056"/>
    <x v="1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n v="154"/>
    <n v="48.06"/>
    <x v="3"/>
    <x v="5"/>
    <x v="2067"/>
    <x v="2057"/>
    <x v="43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2"/>
    <n v="102"/>
    <n v="66.83"/>
    <x v="7"/>
    <x v="12"/>
    <x v="2068"/>
    <x v="2058"/>
    <x v="5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1"/>
    <n v="102"/>
    <n v="69.819999999999993"/>
    <x v="6"/>
    <x v="11"/>
    <x v="2069"/>
    <x v="2059"/>
    <x v="48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9"/>
    <n v="102"/>
    <n v="59.04"/>
    <x v="6"/>
    <x v="19"/>
    <x v="2070"/>
    <x v="2060"/>
    <x v="2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n v="256"/>
    <n v="69.77"/>
    <x v="5"/>
    <x v="8"/>
    <x v="2071"/>
    <x v="2061"/>
    <x v="57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1"/>
    <n v="153"/>
    <n v="109.57"/>
    <x v="6"/>
    <x v="11"/>
    <x v="2072"/>
    <x v="2062"/>
    <x v="2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3"/>
    <n v="15"/>
    <n v="63.88"/>
    <x v="2"/>
    <x v="3"/>
    <x v="2073"/>
    <x v="2063"/>
    <x v="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1"/>
    <n v="153"/>
    <n v="41.41"/>
    <x v="6"/>
    <x v="11"/>
    <x v="2074"/>
    <x v="2064"/>
    <x v="34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n v="3"/>
    <n v="84.94"/>
    <x v="0"/>
    <x v="1"/>
    <x v="2075"/>
    <x v="2065"/>
    <x v="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1"/>
    <n v="102"/>
    <n v="61.1"/>
    <x v="6"/>
    <x v="11"/>
    <x v="2076"/>
    <x v="2066"/>
    <x v="14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1"/>
    <n v="20"/>
    <n v="109.07"/>
    <x v="1"/>
    <x v="31"/>
    <x v="2077"/>
    <x v="2067"/>
    <x v="57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1"/>
    <n v="102"/>
    <n v="152.5"/>
    <x v="6"/>
    <x v="11"/>
    <x v="2078"/>
    <x v="2068"/>
    <x v="57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5"/>
    <n v="101"/>
    <n v="76.05"/>
    <x v="7"/>
    <x v="15"/>
    <x v="2079"/>
    <x v="2069"/>
    <x v="8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1"/>
    <n v="101"/>
    <n v="56.33"/>
    <x v="6"/>
    <x v="11"/>
    <x v="2080"/>
    <x v="2070"/>
    <x v="11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3"/>
    <n v="30"/>
    <n v="50.67"/>
    <x v="7"/>
    <x v="33"/>
    <x v="2081"/>
    <x v="2071"/>
    <x v="11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1"/>
    <n v="101"/>
    <n v="79.89"/>
    <x v="6"/>
    <x v="11"/>
    <x v="2082"/>
    <x v="2072"/>
    <x v="38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2"/>
    <n v="101"/>
    <n v="38.85"/>
    <x v="7"/>
    <x v="12"/>
    <x v="2083"/>
    <x v="2073"/>
    <x v="11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n v="101"/>
    <n v="215.86"/>
    <x v="5"/>
    <x v="8"/>
    <x v="2084"/>
    <x v="2074"/>
    <x v="9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x v="5"/>
    <x v="16"/>
    <x v="2085"/>
    <x v="2075"/>
    <x v="9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1"/>
    <n v="101"/>
    <n v="35.950000000000003"/>
    <x v="6"/>
    <x v="11"/>
    <x v="2086"/>
    <x v="2076"/>
    <x v="3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1"/>
    <n v="101"/>
    <n v="75.5"/>
    <x v="6"/>
    <x v="11"/>
    <x v="2087"/>
    <x v="2077"/>
    <x v="15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5"/>
    <n v="116"/>
    <n v="48.71"/>
    <x v="7"/>
    <x v="15"/>
    <x v="2088"/>
    <x v="2078"/>
    <x v="4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9"/>
    <n v="15"/>
    <n v="30.12"/>
    <x v="6"/>
    <x v="9"/>
    <x v="2089"/>
    <x v="2079"/>
    <x v="5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7"/>
    <n v="126"/>
    <n v="71.709999999999994"/>
    <x v="5"/>
    <x v="27"/>
    <x v="2090"/>
    <x v="2080"/>
    <x v="9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1"/>
    <n v="100"/>
    <n v="38.590000000000003"/>
    <x v="6"/>
    <x v="11"/>
    <x v="2091"/>
    <x v="2081"/>
    <x v="9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5"/>
    <n v="125"/>
    <n v="44.21"/>
    <x v="7"/>
    <x v="15"/>
    <x v="2092"/>
    <x v="2082"/>
    <x v="9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5"/>
    <n v="100"/>
    <n v="46.95"/>
    <x v="7"/>
    <x v="15"/>
    <x v="2093"/>
    <x v="2083"/>
    <x v="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5"/>
    <n v="100"/>
    <n v="107.21"/>
    <x v="7"/>
    <x v="15"/>
    <x v="2094"/>
    <x v="2084"/>
    <x v="1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2"/>
    <n v="100"/>
    <n v="39.49"/>
    <x v="7"/>
    <x v="12"/>
    <x v="2095"/>
    <x v="2085"/>
    <x v="11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1"/>
    <n v="100"/>
    <n v="40.549999999999997"/>
    <x v="6"/>
    <x v="11"/>
    <x v="2096"/>
    <x v="2086"/>
    <x v="11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9"/>
    <n v="15"/>
    <n v="150"/>
    <x v="6"/>
    <x v="19"/>
    <x v="2097"/>
    <x v="2087"/>
    <x v="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9"/>
    <n v="100"/>
    <n v="51.72"/>
    <x v="6"/>
    <x v="9"/>
    <x v="2098"/>
    <x v="2088"/>
    <x v="5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1"/>
    <n v="100"/>
    <n v="51.72"/>
    <x v="6"/>
    <x v="11"/>
    <x v="2099"/>
    <x v="2089"/>
    <x v="11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1"/>
    <n v="100"/>
    <n v="51.72"/>
    <x v="6"/>
    <x v="11"/>
    <x v="2100"/>
    <x v="2090"/>
    <x v="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1"/>
    <n v="100"/>
    <n v="33.33"/>
    <x v="6"/>
    <x v="11"/>
    <x v="2101"/>
    <x v="2091"/>
    <x v="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n v="100"/>
    <n v="55.56"/>
    <x v="6"/>
    <x v="19"/>
    <x v="2102"/>
    <x v="2092"/>
    <x v="25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0"/>
    <n v="103"/>
    <n v="31.91"/>
    <x v="7"/>
    <x v="20"/>
    <x v="2103"/>
    <x v="2093"/>
    <x v="11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1"/>
    <n v="125"/>
    <n v="50"/>
    <x v="6"/>
    <x v="11"/>
    <x v="2104"/>
    <x v="2094"/>
    <x v="9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8"/>
    <n v="3"/>
    <n v="17.989999999999998"/>
    <x v="3"/>
    <x v="18"/>
    <x v="2105"/>
    <x v="2095"/>
    <x v="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n v="15"/>
    <n v="47.94"/>
    <x v="0"/>
    <x v="1"/>
    <x v="2106"/>
    <x v="2096"/>
    <x v="1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7"/>
    <n v="198"/>
    <n v="53.04"/>
    <x v="5"/>
    <x v="27"/>
    <x v="2107"/>
    <x v="2097"/>
    <x v="66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"/>
    <n v="1"/>
    <n v="61.29"/>
    <x v="0"/>
    <x v="1"/>
    <x v="2108"/>
    <x v="2098"/>
    <x v="9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4"/>
    <n v="137"/>
    <n v="34.9"/>
    <x v="0"/>
    <x v="4"/>
    <x v="2109"/>
    <x v="2099"/>
    <x v="36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7"/>
    <n v="29"/>
    <n v="61.04"/>
    <x v="7"/>
    <x v="37"/>
    <x v="2110"/>
    <x v="2100"/>
    <x v="1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0"/>
    <n v="42"/>
    <n v="77.11"/>
    <x v="5"/>
    <x v="10"/>
    <x v="2111"/>
    <x v="2101"/>
    <x v="1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1"/>
    <n v="49"/>
    <n v="47.26"/>
    <x v="6"/>
    <x v="11"/>
    <x v="2112"/>
    <x v="2102"/>
    <x v="35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6"/>
    <n v="1"/>
    <n v="292.2"/>
    <x v="0"/>
    <x v="26"/>
    <x v="2113"/>
    <x v="2103"/>
    <x v="9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n v="146"/>
    <n v="38.42"/>
    <x v="6"/>
    <x v="19"/>
    <x v="2114"/>
    <x v="2104"/>
    <x v="48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n v="8"/>
    <n v="90.94"/>
    <x v="3"/>
    <x v="28"/>
    <x v="2115"/>
    <x v="2105"/>
    <x v="29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n v="146"/>
    <n v="40.42"/>
    <x v="5"/>
    <x v="8"/>
    <x v="2116"/>
    <x v="2106"/>
    <x v="6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2"/>
    <n v="145"/>
    <n v="68.81"/>
    <x v="7"/>
    <x v="12"/>
    <x v="2117"/>
    <x v="2107"/>
    <x v="2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n v="14"/>
    <n v="110.62"/>
    <x v="3"/>
    <x v="28"/>
    <x v="2118"/>
    <x v="2108"/>
    <x v="9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1"/>
    <n v="120"/>
    <n v="31.93"/>
    <x v="6"/>
    <x v="11"/>
    <x v="2119"/>
    <x v="2109"/>
    <x v="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5"/>
    <n v="180"/>
    <n v="43.52"/>
    <x v="7"/>
    <x v="15"/>
    <x v="2120"/>
    <x v="2110"/>
    <x v="7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4"/>
    <n v="956"/>
    <n v="27.58"/>
    <x v="0"/>
    <x v="4"/>
    <x v="2121"/>
    <x v="2111"/>
    <x v="35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8"/>
    <n v="0"/>
    <n v="71.55"/>
    <x v="3"/>
    <x v="18"/>
    <x v="2122"/>
    <x v="2112"/>
    <x v="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n v="102"/>
    <n v="68.099999999999994"/>
    <x v="5"/>
    <x v="8"/>
    <x v="2123"/>
    <x v="2113"/>
    <x v="36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6"/>
    <n v="4"/>
    <n v="88.69"/>
    <x v="2"/>
    <x v="36"/>
    <x v="2124"/>
    <x v="2114"/>
    <x v="42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3"/>
    <n v="26"/>
    <n v="59.04"/>
    <x v="2"/>
    <x v="3"/>
    <x v="2125"/>
    <x v="2115"/>
    <x v="1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6"/>
    <n v="37"/>
    <n v="64.36"/>
    <x v="0"/>
    <x v="26"/>
    <x v="2126"/>
    <x v="2116"/>
    <x v="11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"/>
    <n v="156"/>
    <n v="54.15"/>
    <x v="7"/>
    <x v="25"/>
    <x v="2127"/>
    <x v="2117"/>
    <x v="11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4"/>
    <n v="12"/>
    <n v="61.09"/>
    <x v="7"/>
    <x v="14"/>
    <x v="2128"/>
    <x v="2118"/>
    <x v="2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1"/>
    <x v="39"/>
    <x v="2129"/>
    <x v="2119"/>
    <x v="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n v="28"/>
    <n v="58.42"/>
    <x v="0"/>
    <x v="1"/>
    <x v="2130"/>
    <x v="2120"/>
    <x v="9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1"/>
    <n v="117"/>
    <n v="70"/>
    <x v="6"/>
    <x v="11"/>
    <x v="2131"/>
    <x v="2121"/>
    <x v="53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n v="47"/>
    <n v="34.1"/>
    <x v="0"/>
    <x v="6"/>
    <x v="2132"/>
    <x v="2122"/>
    <x v="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4"/>
    <n v="43"/>
    <n v="34.020000000000003"/>
    <x v="7"/>
    <x v="14"/>
    <x v="2133"/>
    <x v="2123"/>
    <x v="42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1"/>
    <n v="100"/>
    <n v="41.03"/>
    <x v="6"/>
    <x v="11"/>
    <x v="2134"/>
    <x v="2124"/>
    <x v="3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5"/>
    <n v="107"/>
    <n v="36.61"/>
    <x v="7"/>
    <x v="15"/>
    <x v="2135"/>
    <x v="2125"/>
    <x v="44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5"/>
    <n v="185"/>
    <n v="115.83"/>
    <x v="7"/>
    <x v="15"/>
    <x v="2136"/>
    <x v="2126"/>
    <x v="5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n v="5"/>
    <n v="115.75"/>
    <x v="0"/>
    <x v="1"/>
    <x v="2137"/>
    <x v="2127"/>
    <x v="24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1"/>
    <n v="6"/>
    <n v="106.69"/>
    <x v="5"/>
    <x v="21"/>
    <x v="2138"/>
    <x v="2128"/>
    <x v="1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1"/>
    <n v="12"/>
    <n v="81.41"/>
    <x v="6"/>
    <x v="11"/>
    <x v="2139"/>
    <x v="2129"/>
    <x v="33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1"/>
    <n v="138"/>
    <n v="81.290000000000006"/>
    <x v="6"/>
    <x v="11"/>
    <x v="2140"/>
    <x v="2130"/>
    <x v="9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3"/>
    <n v="15"/>
    <n v="46.03"/>
    <x v="7"/>
    <x v="33"/>
    <x v="2141"/>
    <x v="2131"/>
    <x v="1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2"/>
    <n v="137"/>
    <n v="40.42"/>
    <x v="7"/>
    <x v="22"/>
    <x v="2142"/>
    <x v="2132"/>
    <x v="11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9"/>
    <n v="458"/>
    <n v="23.28"/>
    <x v="6"/>
    <x v="9"/>
    <x v="2143"/>
    <x v="2133"/>
    <x v="11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5"/>
    <n v="114"/>
    <n v="80.59"/>
    <x v="7"/>
    <x v="15"/>
    <x v="2144"/>
    <x v="2134"/>
    <x v="9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7"/>
    <n v="105"/>
    <n v="27.9"/>
    <x v="5"/>
    <x v="27"/>
    <x v="2145"/>
    <x v="2135"/>
    <x v="3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6"/>
    <n v="1"/>
    <n v="68.3"/>
    <x v="0"/>
    <x v="26"/>
    <x v="2146"/>
    <x v="2136"/>
    <x v="11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3"/>
    <n v="103"/>
    <n v="50.59"/>
    <x v="7"/>
    <x v="13"/>
    <x v="2147"/>
    <x v="2137"/>
    <x v="14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1"/>
    <n v="171"/>
    <n v="68.25"/>
    <x v="6"/>
    <x v="11"/>
    <x v="2148"/>
    <x v="2138"/>
    <x v="14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2"/>
    <n v="114"/>
    <n v="29.02"/>
    <x v="7"/>
    <x v="12"/>
    <x v="2149"/>
    <x v="2139"/>
    <x v="35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1"/>
    <n v="27"/>
    <n v="68.099999999999994"/>
    <x v="6"/>
    <x v="11"/>
    <x v="2150"/>
    <x v="2140"/>
    <x v="1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"/>
    <n v="109"/>
    <n v="75.61"/>
    <x v="7"/>
    <x v="25"/>
    <x v="2151"/>
    <x v="2141"/>
    <x v="2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2"/>
    <n v="136"/>
    <n v="35.79"/>
    <x v="7"/>
    <x v="12"/>
    <x v="2152"/>
    <x v="2142"/>
    <x v="11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1"/>
    <n v="170"/>
    <n v="64.760000000000005"/>
    <x v="6"/>
    <x v="11"/>
    <x v="2153"/>
    <x v="2143"/>
    <x v="48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3"/>
    <n v="68"/>
    <n v="46.59"/>
    <x v="7"/>
    <x v="33"/>
    <x v="2154"/>
    <x v="2144"/>
    <x v="11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2"/>
    <n v="135"/>
    <n v="51.96"/>
    <x v="7"/>
    <x v="12"/>
    <x v="2155"/>
    <x v="2145"/>
    <x v="1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7"/>
    <n v="2702"/>
    <n v="38.6"/>
    <x v="5"/>
    <x v="27"/>
    <x v="2156"/>
    <x v="2146"/>
    <x v="5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2"/>
    <n v="135"/>
    <n v="79.180000000000007"/>
    <x v="7"/>
    <x v="12"/>
    <x v="2157"/>
    <x v="2147"/>
    <x v="11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n v="41"/>
    <n v="84.06"/>
    <x v="4"/>
    <x v="29"/>
    <x v="2158"/>
    <x v="2148"/>
    <x v="24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0"/>
    <n v="122"/>
    <n v="28.55"/>
    <x v="7"/>
    <x v="20"/>
    <x v="2159"/>
    <x v="2149"/>
    <x v="5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7"/>
    <n v="134"/>
    <n v="31.81"/>
    <x v="1"/>
    <x v="17"/>
    <x v="2160"/>
    <x v="2150"/>
    <x v="22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1"/>
    <n v="9"/>
    <n v="222.5"/>
    <x v="6"/>
    <x v="11"/>
    <x v="2161"/>
    <x v="2151"/>
    <x v="11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4"/>
    <n v="3"/>
    <n v="133.30000000000001"/>
    <x v="0"/>
    <x v="4"/>
    <x v="2162"/>
    <x v="2152"/>
    <x v="9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n v="9"/>
    <n v="30.27"/>
    <x v="0"/>
    <x v="1"/>
    <x v="2163"/>
    <x v="2153"/>
    <x v="1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n v="111"/>
    <n v="25.58"/>
    <x v="2"/>
    <x v="3"/>
    <x v="2164"/>
    <x v="2154"/>
    <x v="1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1"/>
    <n v="116"/>
    <n v="44.33"/>
    <x v="6"/>
    <x v="11"/>
    <x v="2165"/>
    <x v="2155"/>
    <x v="4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1"/>
    <n v="133"/>
    <n v="42.9"/>
    <x v="6"/>
    <x v="11"/>
    <x v="2166"/>
    <x v="2156"/>
    <x v="5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n v="106"/>
    <n v="47.43"/>
    <x v="6"/>
    <x v="19"/>
    <x v="2167"/>
    <x v="2157"/>
    <x v="35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n v="133"/>
    <n v="120.55"/>
    <x v="6"/>
    <x v="19"/>
    <x v="2168"/>
    <x v="2158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9"/>
    <n v="17"/>
    <n v="66.099999999999994"/>
    <x v="6"/>
    <x v="9"/>
    <x v="2169"/>
    <x v="2159"/>
    <x v="11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2"/>
    <n v="120"/>
    <n v="38.79"/>
    <x v="7"/>
    <x v="22"/>
    <x v="2170"/>
    <x v="2160"/>
    <x v="9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1"/>
    <n v="105"/>
    <n v="47"/>
    <x v="6"/>
    <x v="11"/>
    <x v="2171"/>
    <x v="2161"/>
    <x v="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1"/>
    <n v="44"/>
    <n v="57.17"/>
    <x v="6"/>
    <x v="11"/>
    <x v="2172"/>
    <x v="2162"/>
    <x v="5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1"/>
    <n v="131"/>
    <n v="50.46"/>
    <x v="6"/>
    <x v="11"/>
    <x v="2173"/>
    <x v="2163"/>
    <x v="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n v="7"/>
    <n v="6.5"/>
    <x v="0"/>
    <x v="1"/>
    <x v="2174"/>
    <x v="2164"/>
    <x v="11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1"/>
    <n v="1"/>
    <n v="217.5"/>
    <x v="6"/>
    <x v="11"/>
    <x v="2175"/>
    <x v="2165"/>
    <x v="11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4"/>
    <n v="65"/>
    <n v="118.36"/>
    <x v="7"/>
    <x v="14"/>
    <x v="2176"/>
    <x v="2166"/>
    <x v="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5"/>
    <n v="100"/>
    <n v="50.04"/>
    <x v="7"/>
    <x v="15"/>
    <x v="2177"/>
    <x v="2167"/>
    <x v="42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10"/>
    <n v="16"/>
    <n v="76.47"/>
    <x v="5"/>
    <x v="10"/>
    <x v="2178"/>
    <x v="2168"/>
    <x v="13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1"/>
    <n v="104"/>
    <n v="52"/>
    <x v="6"/>
    <x v="11"/>
    <x v="2179"/>
    <x v="2169"/>
    <x v="35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0"/>
    <n v="6"/>
    <n v="49.88"/>
    <x v="5"/>
    <x v="10"/>
    <x v="2180"/>
    <x v="2170"/>
    <x v="36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9"/>
    <n v="9"/>
    <n v="64.8"/>
    <x v="6"/>
    <x v="9"/>
    <x v="2181"/>
    <x v="2171"/>
    <x v="4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1"/>
    <n v="123"/>
    <n v="43.2"/>
    <x v="6"/>
    <x v="11"/>
    <x v="2182"/>
    <x v="2172"/>
    <x v="8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1"/>
    <n v="11"/>
    <n v="46.18"/>
    <x v="5"/>
    <x v="21"/>
    <x v="2183"/>
    <x v="2173"/>
    <x v="21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9"/>
    <n v="143"/>
    <n v="51.6"/>
    <x v="6"/>
    <x v="9"/>
    <x v="2184"/>
    <x v="2174"/>
    <x v="5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33"/>
    <n v="41"/>
    <n v="28.58"/>
    <x v="7"/>
    <x v="33"/>
    <x v="2185"/>
    <x v="2175"/>
    <x v="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2"/>
    <n v="171"/>
    <n v="31.34"/>
    <x v="7"/>
    <x v="12"/>
    <x v="2186"/>
    <x v="2176"/>
    <x v="1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8"/>
    <n v="128"/>
    <n v="183.29"/>
    <x v="5"/>
    <x v="8"/>
    <x v="2187"/>
    <x v="2177"/>
    <x v="5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n v="128"/>
    <n v="37.65"/>
    <x v="6"/>
    <x v="19"/>
    <x v="2188"/>
    <x v="2178"/>
    <x v="5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1"/>
    <n v="128"/>
    <n v="49.23"/>
    <x v="6"/>
    <x v="11"/>
    <x v="2189"/>
    <x v="2179"/>
    <x v="11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n v="36"/>
    <n v="127.6"/>
    <x v="6"/>
    <x v="19"/>
    <x v="2190"/>
    <x v="2180"/>
    <x v="9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1"/>
    <n v="128"/>
    <n v="47.22"/>
    <x v="6"/>
    <x v="11"/>
    <x v="2191"/>
    <x v="2181"/>
    <x v="9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5"/>
    <n v="127"/>
    <n v="45.46"/>
    <x v="7"/>
    <x v="15"/>
    <x v="2192"/>
    <x v="2182"/>
    <x v="4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x v="4"/>
    <x v="7"/>
    <x v="2193"/>
    <x v="2183"/>
    <x v="42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9"/>
    <n v="127"/>
    <n v="50.88"/>
    <x v="6"/>
    <x v="9"/>
    <x v="2194"/>
    <x v="2184"/>
    <x v="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2"/>
    <n v="127"/>
    <n v="48.85"/>
    <x v="7"/>
    <x v="12"/>
    <x v="2195"/>
    <x v="2185"/>
    <x v="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2"/>
    <n v="180"/>
    <n v="26.27"/>
    <x v="7"/>
    <x v="12"/>
    <x v="2196"/>
    <x v="2186"/>
    <x v="9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1"/>
    <n v="105"/>
    <n v="39.380000000000003"/>
    <x v="6"/>
    <x v="11"/>
    <x v="2197"/>
    <x v="2187"/>
    <x v="36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1"/>
    <n v="126"/>
    <n v="74.12"/>
    <x v="6"/>
    <x v="11"/>
    <x v="2198"/>
    <x v="2188"/>
    <x v="45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1"/>
    <n v="126"/>
    <n v="25.69"/>
    <x v="6"/>
    <x v="11"/>
    <x v="2199"/>
    <x v="2189"/>
    <x v="9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1"/>
    <n v="105"/>
    <n v="139.56"/>
    <x v="6"/>
    <x v="11"/>
    <x v="2200"/>
    <x v="2190"/>
    <x v="1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2"/>
    <n v="114"/>
    <n v="65.84"/>
    <x v="7"/>
    <x v="12"/>
    <x v="2201"/>
    <x v="2191"/>
    <x v="5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3"/>
    <n v="2"/>
    <n v="113.64"/>
    <x v="5"/>
    <x v="23"/>
    <x v="2202"/>
    <x v="2192"/>
    <x v="19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1"/>
    <n v="100"/>
    <n v="62.5"/>
    <x v="6"/>
    <x v="11"/>
    <x v="2203"/>
    <x v="2193"/>
    <x v="9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1"/>
    <n v="104"/>
    <n v="59.52"/>
    <x v="6"/>
    <x v="11"/>
    <x v="2204"/>
    <x v="2194"/>
    <x v="11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1"/>
    <n v="156"/>
    <n v="51.92"/>
    <x v="6"/>
    <x v="11"/>
    <x v="2205"/>
    <x v="219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6"/>
    <n v="12"/>
    <n v="49.8"/>
    <x v="0"/>
    <x v="26"/>
    <x v="2206"/>
    <x v="2196"/>
    <x v="11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1"/>
    <n v="104"/>
    <n v="27.07"/>
    <x v="6"/>
    <x v="11"/>
    <x v="2207"/>
    <x v="2197"/>
    <x v="9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9"/>
    <n v="5"/>
    <n v="88.64"/>
    <x v="6"/>
    <x v="19"/>
    <x v="2208"/>
    <x v="2198"/>
    <x v="11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x v="5"/>
    <x v="16"/>
    <x v="2209"/>
    <x v="2199"/>
    <x v="11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1"/>
    <n v="4"/>
    <n v="175"/>
    <x v="6"/>
    <x v="11"/>
    <x v="2210"/>
    <x v="2200"/>
    <x v="5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2"/>
    <n v="102"/>
    <n v="42.24"/>
    <x v="7"/>
    <x v="12"/>
    <x v="2211"/>
    <x v="2201"/>
    <x v="9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1"/>
    <n v="175"/>
    <n v="68.06"/>
    <x v="6"/>
    <x v="11"/>
    <x v="2212"/>
    <x v="2202"/>
    <x v="35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n v="0"/>
    <n v="306"/>
    <x v="4"/>
    <x v="29"/>
    <x v="2213"/>
    <x v="2203"/>
    <x v="11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1"/>
    <n v="163"/>
    <n v="58.1"/>
    <x v="6"/>
    <x v="11"/>
    <x v="2214"/>
    <x v="2204"/>
    <x v="3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1"/>
    <n v="122"/>
    <n v="60.9"/>
    <x v="6"/>
    <x v="11"/>
    <x v="2215"/>
    <x v="2205"/>
    <x v="11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1"/>
    <n v="180"/>
    <n v="43.5"/>
    <x v="6"/>
    <x v="11"/>
    <x v="2216"/>
    <x v="2206"/>
    <x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n v="2"/>
    <n v="202.83"/>
    <x v="4"/>
    <x v="29"/>
    <x v="2217"/>
    <x v="2207"/>
    <x v="11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n v="5"/>
    <n v="71.59"/>
    <x v="3"/>
    <x v="28"/>
    <x v="2218"/>
    <x v="2208"/>
    <x v="36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1"/>
    <n v="124"/>
    <n v="45.04"/>
    <x v="6"/>
    <x v="11"/>
    <x v="2219"/>
    <x v="2209"/>
    <x v="27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5"/>
    <n v="101"/>
    <n v="52.83"/>
    <x v="7"/>
    <x v="15"/>
    <x v="2220"/>
    <x v="2210"/>
    <x v="7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n v="120"/>
    <n v="48.09"/>
    <x v="5"/>
    <x v="8"/>
    <x v="2221"/>
    <x v="2211"/>
    <x v="9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33"/>
    <n v="24"/>
    <n v="109.18"/>
    <x v="7"/>
    <x v="33"/>
    <x v="2222"/>
    <x v="2212"/>
    <x v="5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0"/>
    <n v="100"/>
    <n v="50"/>
    <x v="7"/>
    <x v="20"/>
    <x v="2223"/>
    <x v="2213"/>
    <x v="26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2"/>
    <n v="100"/>
    <n v="42.86"/>
    <x v="7"/>
    <x v="22"/>
    <x v="2224"/>
    <x v="2214"/>
    <x v="17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1"/>
    <n v="100"/>
    <n v="31.58"/>
    <x v="6"/>
    <x v="11"/>
    <x v="2225"/>
    <x v="2215"/>
    <x v="38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1"/>
    <n v="120"/>
    <n v="66.67"/>
    <x v="6"/>
    <x v="11"/>
    <x v="2226"/>
    <x v="2216"/>
    <x v="3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2"/>
    <n v="133"/>
    <n v="28.57"/>
    <x v="7"/>
    <x v="12"/>
    <x v="2227"/>
    <x v="2217"/>
    <x v="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1"/>
    <n v="141"/>
    <n v="52.17"/>
    <x v="6"/>
    <x v="11"/>
    <x v="2228"/>
    <x v="2218"/>
    <x v="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1"/>
    <n v="171"/>
    <n v="52.17"/>
    <x v="6"/>
    <x v="11"/>
    <x v="2229"/>
    <x v="2219"/>
    <x v="25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1"/>
    <n v="120"/>
    <n v="31.5"/>
    <x v="6"/>
    <x v="11"/>
    <x v="2230"/>
    <x v="2220"/>
    <x v="11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1"/>
    <n v="239"/>
    <n v="26.02"/>
    <x v="6"/>
    <x v="11"/>
    <x v="2231"/>
    <x v="2221"/>
    <x v="9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9"/>
    <n v="30"/>
    <n v="237"/>
    <x v="6"/>
    <x v="9"/>
    <x v="2232"/>
    <x v="2222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1"/>
    <n v="108"/>
    <n v="79"/>
    <x v="6"/>
    <x v="11"/>
    <x v="2233"/>
    <x v="2223"/>
    <x v="42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2"/>
    <n v="119"/>
    <n v="27.56"/>
    <x v="7"/>
    <x v="12"/>
    <x v="2234"/>
    <x v="2224"/>
    <x v="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9"/>
    <n v="1"/>
    <n v="56.34"/>
    <x v="6"/>
    <x v="9"/>
    <x v="2235"/>
    <x v="2225"/>
    <x v="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5"/>
    <n v="118"/>
    <n v="47.2"/>
    <x v="7"/>
    <x v="15"/>
    <x v="2236"/>
    <x v="2226"/>
    <x v="24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2"/>
    <n v="118"/>
    <n v="47"/>
    <x v="7"/>
    <x v="22"/>
    <x v="2237"/>
    <x v="2227"/>
    <x v="11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1"/>
    <n v="131"/>
    <n v="97.92"/>
    <x v="6"/>
    <x v="11"/>
    <x v="2238"/>
    <x v="2228"/>
    <x v="11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8"/>
    <n v="8"/>
    <n v="23.96"/>
    <x v="3"/>
    <x v="18"/>
    <x v="2239"/>
    <x v="2229"/>
    <x v="9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n v="39"/>
    <n v="83.57"/>
    <x v="4"/>
    <x v="29"/>
    <x v="2240"/>
    <x v="2230"/>
    <x v="9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1"/>
    <n v="117"/>
    <n v="44.92"/>
    <x v="6"/>
    <x v="11"/>
    <x v="2241"/>
    <x v="2231"/>
    <x v="4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n v="1165"/>
    <n v="41.61"/>
    <x v="3"/>
    <x v="5"/>
    <x v="2242"/>
    <x v="2232"/>
    <x v="9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n v="2"/>
    <n v="37.450000000000003"/>
    <x v="0"/>
    <x v="1"/>
    <x v="2243"/>
    <x v="2233"/>
    <x v="9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1"/>
    <n v="17"/>
    <n v="82.57"/>
    <x v="6"/>
    <x v="11"/>
    <x v="2244"/>
    <x v="2234"/>
    <x v="24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n v="4"/>
    <n v="60.79"/>
    <x v="4"/>
    <x v="29"/>
    <x v="2245"/>
    <x v="2235"/>
    <x v="7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1"/>
    <n v="115"/>
    <n v="50"/>
    <x v="6"/>
    <x v="11"/>
    <x v="2246"/>
    <x v="2236"/>
    <x v="9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n v="115"/>
    <n v="115"/>
    <x v="6"/>
    <x v="19"/>
    <x v="2247"/>
    <x v="2237"/>
    <x v="11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3"/>
    <n v="46"/>
    <n v="88.31"/>
    <x v="2"/>
    <x v="3"/>
    <x v="2248"/>
    <x v="2238"/>
    <x v="2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n v="115"/>
    <n v="42.48"/>
    <x v="2"/>
    <x v="3"/>
    <x v="2249"/>
    <x v="2239"/>
    <x v="5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9"/>
    <n v="6"/>
    <n v="163.57"/>
    <x v="6"/>
    <x v="9"/>
    <x v="2250"/>
    <x v="2240"/>
    <x v="1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n v="11"/>
    <n v="286.25"/>
    <x v="6"/>
    <x v="19"/>
    <x v="2251"/>
    <x v="2241"/>
    <x v="9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2"/>
    <n v="115"/>
    <n v="57.25"/>
    <x v="7"/>
    <x v="12"/>
    <x v="2252"/>
    <x v="2242"/>
    <x v="1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1"/>
    <n v="115"/>
    <n v="18.77"/>
    <x v="6"/>
    <x v="11"/>
    <x v="2253"/>
    <x v="2243"/>
    <x v="6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1"/>
    <n v="38"/>
    <n v="81.569999999999993"/>
    <x v="6"/>
    <x v="11"/>
    <x v="2254"/>
    <x v="2244"/>
    <x v="9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1"/>
    <n v="119"/>
    <n v="42.3"/>
    <x v="6"/>
    <x v="11"/>
    <x v="2255"/>
    <x v="2245"/>
    <x v="5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3"/>
    <n v="152"/>
    <n v="42.22"/>
    <x v="7"/>
    <x v="13"/>
    <x v="2256"/>
    <x v="2246"/>
    <x v="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"/>
    <n v="11"/>
    <n v="29.89"/>
    <x v="0"/>
    <x v="1"/>
    <x v="2257"/>
    <x v="2247"/>
    <x v="24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n v="1"/>
    <n v="102.73"/>
    <x v="0"/>
    <x v="1"/>
    <x v="2258"/>
    <x v="2248"/>
    <x v="1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3"/>
    <n v="103"/>
    <n v="33.24"/>
    <x v="7"/>
    <x v="13"/>
    <x v="2259"/>
    <x v="2249"/>
    <x v="3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5"/>
    <n v="113"/>
    <n v="66.47"/>
    <x v="7"/>
    <x v="15"/>
    <x v="2260"/>
    <x v="2250"/>
    <x v="5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1"/>
    <n v="113"/>
    <n v="66.47"/>
    <x v="6"/>
    <x v="11"/>
    <x v="2261"/>
    <x v="2251"/>
    <x v="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n v="23"/>
    <n v="56.3"/>
    <x v="4"/>
    <x v="29"/>
    <x v="2262"/>
    <x v="2252"/>
    <x v="2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1"/>
    <n v="38"/>
    <n v="86.62"/>
    <x v="6"/>
    <x v="11"/>
    <x v="2263"/>
    <x v="2253"/>
    <x v="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1"/>
    <n v="102"/>
    <n v="59.21"/>
    <x v="6"/>
    <x v="11"/>
    <x v="2264"/>
    <x v="1821"/>
    <x v="42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2"/>
    <n v="187"/>
    <n v="38.74"/>
    <x v="7"/>
    <x v="12"/>
    <x v="2265"/>
    <x v="2254"/>
    <x v="48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1"/>
    <n v="112"/>
    <n v="58.95"/>
    <x v="6"/>
    <x v="11"/>
    <x v="2266"/>
    <x v="2255"/>
    <x v="5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1"/>
    <n v="112"/>
    <n v="62.17"/>
    <x v="6"/>
    <x v="11"/>
    <x v="2267"/>
    <x v="2256"/>
    <x v="45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1"/>
    <n v="106"/>
    <n v="61.94"/>
    <x v="6"/>
    <x v="11"/>
    <x v="2268"/>
    <x v="2257"/>
    <x v="9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1"/>
    <n v="223"/>
    <n v="61.94"/>
    <x v="6"/>
    <x v="11"/>
    <x v="2269"/>
    <x v="2258"/>
    <x v="14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2"/>
    <n v="171"/>
    <n v="35.840000000000003"/>
    <x v="7"/>
    <x v="12"/>
    <x v="2270"/>
    <x v="2259"/>
    <x v="8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1"/>
    <n v="111"/>
    <n v="58.42"/>
    <x v="6"/>
    <x v="11"/>
    <x v="2271"/>
    <x v="2260"/>
    <x v="9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n v="4"/>
    <n v="65.180000000000007"/>
    <x v="0"/>
    <x v="1"/>
    <x v="2272"/>
    <x v="2261"/>
    <x v="1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7"/>
    <n v="111"/>
    <n v="73.73"/>
    <x v="5"/>
    <x v="27"/>
    <x v="2273"/>
    <x v="2262"/>
    <x v="1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1"/>
    <n v="221"/>
    <n v="61.39"/>
    <x v="6"/>
    <x v="11"/>
    <x v="2274"/>
    <x v="2263"/>
    <x v="11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1"/>
    <n v="16"/>
    <n v="91.83"/>
    <x v="6"/>
    <x v="11"/>
    <x v="2275"/>
    <x v="2264"/>
    <x v="11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6"/>
    <n v="15"/>
    <n v="367"/>
    <x v="0"/>
    <x v="26"/>
    <x v="2276"/>
    <x v="2265"/>
    <x v="5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1"/>
    <n v="110"/>
    <n v="40.78"/>
    <x v="6"/>
    <x v="11"/>
    <x v="2277"/>
    <x v="2266"/>
    <x v="4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4"/>
    <n v="0"/>
    <n v="550"/>
    <x v="0"/>
    <x v="24"/>
    <x v="2278"/>
    <x v="2267"/>
    <x v="9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n v="100"/>
    <n v="73.33"/>
    <x v="6"/>
    <x v="19"/>
    <x v="2279"/>
    <x v="2268"/>
    <x v="9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"/>
    <n v="110"/>
    <n v="100"/>
    <x v="7"/>
    <x v="25"/>
    <x v="2280"/>
    <x v="2269"/>
    <x v="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1"/>
    <n v="22"/>
    <n v="47.7"/>
    <x v="6"/>
    <x v="11"/>
    <x v="2281"/>
    <x v="2270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9"/>
    <n v="2"/>
    <n v="18.899999999999999"/>
    <x v="6"/>
    <x v="9"/>
    <x v="2282"/>
    <x v="2271"/>
    <x v="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7"/>
    <n v="109"/>
    <n v="43.64"/>
    <x v="1"/>
    <x v="17"/>
    <x v="2283"/>
    <x v="2272"/>
    <x v="19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1"/>
    <n v="218"/>
    <n v="54.5"/>
    <x v="6"/>
    <x v="11"/>
    <x v="2284"/>
    <x v="2273"/>
    <x v="5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1"/>
    <n v="109"/>
    <n v="26.54"/>
    <x v="6"/>
    <x v="11"/>
    <x v="2285"/>
    <x v="2274"/>
    <x v="9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1"/>
    <n v="108"/>
    <n v="30.93"/>
    <x v="6"/>
    <x v="11"/>
    <x v="2286"/>
    <x v="2275"/>
    <x v="9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1"/>
    <n v="108"/>
    <n v="43.28"/>
    <x v="6"/>
    <x v="11"/>
    <x v="2287"/>
    <x v="2276"/>
    <x v="34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5"/>
    <n v="166"/>
    <n v="31.82"/>
    <x v="7"/>
    <x v="15"/>
    <x v="2288"/>
    <x v="2277"/>
    <x v="9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3"/>
    <n v="3"/>
    <n v="49.14"/>
    <x v="2"/>
    <x v="3"/>
    <x v="2289"/>
    <x v="2278"/>
    <x v="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2"/>
    <n v="108"/>
    <n v="33.75"/>
    <x v="7"/>
    <x v="22"/>
    <x v="2290"/>
    <x v="2279"/>
    <x v="9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9"/>
    <n v="180"/>
    <n v="54"/>
    <x v="6"/>
    <x v="9"/>
    <x v="2291"/>
    <x v="2280"/>
    <x v="42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1"/>
    <n v="108"/>
    <n v="77"/>
    <x v="6"/>
    <x v="11"/>
    <x v="2292"/>
    <x v="2281"/>
    <x v="15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1"/>
    <n v="215"/>
    <n v="35.770000000000003"/>
    <x v="6"/>
    <x v="11"/>
    <x v="2293"/>
    <x v="2282"/>
    <x v="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9"/>
    <n v="4"/>
    <n v="82.46"/>
    <x v="6"/>
    <x v="9"/>
    <x v="2294"/>
    <x v="2283"/>
    <x v="29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n v="223"/>
    <n v="21.38"/>
    <x v="3"/>
    <x v="5"/>
    <x v="2295"/>
    <x v="2284"/>
    <x v="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1"/>
    <n v="107"/>
    <n v="53.34"/>
    <x v="6"/>
    <x v="11"/>
    <x v="2296"/>
    <x v="2285"/>
    <x v="11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"/>
    <n v="118"/>
    <n v="29.61"/>
    <x v="7"/>
    <x v="25"/>
    <x v="2297"/>
    <x v="2286"/>
    <x v="1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9"/>
    <n v="213"/>
    <n v="33.31"/>
    <x v="6"/>
    <x v="9"/>
    <x v="2298"/>
    <x v="2287"/>
    <x v="61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5"/>
    <n v="133"/>
    <n v="42.61"/>
    <x v="7"/>
    <x v="15"/>
    <x v="2299"/>
    <x v="2288"/>
    <x v="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1"/>
    <n v="21"/>
    <n v="56.05"/>
    <x v="6"/>
    <x v="11"/>
    <x v="2300"/>
    <x v="2289"/>
    <x v="35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1"/>
    <n v="106"/>
    <n v="40.92"/>
    <x v="6"/>
    <x v="11"/>
    <x v="2301"/>
    <x v="2290"/>
    <x v="43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1"/>
    <n v="106"/>
    <n v="25.31"/>
    <x v="6"/>
    <x v="11"/>
    <x v="2302"/>
    <x v="2291"/>
    <x v="4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7"/>
    <n v="7"/>
    <n v="58.89"/>
    <x v="7"/>
    <x v="37"/>
    <x v="2303"/>
    <x v="2292"/>
    <x v="5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1"/>
    <n v="18"/>
    <n v="81.540000000000006"/>
    <x v="6"/>
    <x v="11"/>
    <x v="2304"/>
    <x v="2293"/>
    <x v="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4"/>
    <n v="50"/>
    <n v="117.56"/>
    <x v="0"/>
    <x v="24"/>
    <x v="2305"/>
    <x v="2294"/>
    <x v="11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2"/>
    <n v="106"/>
    <n v="52.8"/>
    <x v="7"/>
    <x v="12"/>
    <x v="2306"/>
    <x v="2295"/>
    <x v="6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n v="132"/>
    <n v="39.07"/>
    <x v="0"/>
    <x v="1"/>
    <x v="2307"/>
    <x v="2296"/>
    <x v="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1"/>
    <n v="211"/>
    <n v="58.61"/>
    <x v="6"/>
    <x v="11"/>
    <x v="2308"/>
    <x v="2297"/>
    <x v="11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5"/>
    <n v="350"/>
    <n v="75.040000000000006"/>
    <x v="7"/>
    <x v="15"/>
    <x v="2309"/>
    <x v="2298"/>
    <x v="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4"/>
    <n v="11"/>
    <n v="525"/>
    <x v="7"/>
    <x v="14"/>
    <x v="2310"/>
    <x v="2299"/>
    <x v="11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5"/>
    <n v="105"/>
    <n v="38.89"/>
    <x v="7"/>
    <x v="15"/>
    <x v="2311"/>
    <x v="2300"/>
    <x v="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5"/>
    <n v="263"/>
    <n v="42"/>
    <x v="7"/>
    <x v="15"/>
    <x v="2312"/>
    <x v="2301"/>
    <x v="2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1"/>
    <x v="39"/>
    <x v="2313"/>
    <x v="2302"/>
    <x v="9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2"/>
    <n v="105"/>
    <n v="32.72"/>
    <x v="7"/>
    <x v="12"/>
    <x v="2314"/>
    <x v="2303"/>
    <x v="9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1"/>
    <n v="105"/>
    <n v="45.48"/>
    <x v="6"/>
    <x v="11"/>
    <x v="2315"/>
    <x v="2304"/>
    <x v="13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1"/>
    <n v="139"/>
    <n v="45.35"/>
    <x v="6"/>
    <x v="11"/>
    <x v="2316"/>
    <x v="2305"/>
    <x v="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8"/>
    <n v="104"/>
    <n v="28.92"/>
    <x v="5"/>
    <x v="8"/>
    <x v="2317"/>
    <x v="2306"/>
    <x v="48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9"/>
    <n v="4"/>
    <n v="61.18"/>
    <x v="6"/>
    <x v="9"/>
    <x v="2318"/>
    <x v="2307"/>
    <x v="1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3"/>
    <n v="12"/>
    <n v="346.67"/>
    <x v="7"/>
    <x v="33"/>
    <x v="2319"/>
    <x v="2308"/>
    <x v="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5"/>
    <n v="104"/>
    <n v="38.520000000000003"/>
    <x v="7"/>
    <x v="15"/>
    <x v="2320"/>
    <x v="2309"/>
    <x v="11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5"/>
    <n v="104"/>
    <n v="86.67"/>
    <x v="7"/>
    <x v="15"/>
    <x v="2321"/>
    <x v="2310"/>
    <x v="38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2"/>
    <n v="130"/>
    <n v="28"/>
    <x v="7"/>
    <x v="12"/>
    <x v="2322"/>
    <x v="2311"/>
    <x v="1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1"/>
    <n v="104"/>
    <n v="38.33"/>
    <x v="6"/>
    <x v="11"/>
    <x v="2323"/>
    <x v="1344"/>
    <x v="42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1"/>
    <n v="104"/>
    <n v="43.13"/>
    <x v="6"/>
    <x v="11"/>
    <x v="2324"/>
    <x v="2312"/>
    <x v="3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1"/>
    <n v="104"/>
    <n v="36.96"/>
    <x v="6"/>
    <x v="11"/>
    <x v="2325"/>
    <x v="2313"/>
    <x v="34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n v="115"/>
    <n v="32.340000000000003"/>
    <x v="2"/>
    <x v="3"/>
    <x v="2326"/>
    <x v="2314"/>
    <x v="13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2"/>
    <n v="103"/>
    <n v="28.66"/>
    <x v="7"/>
    <x v="12"/>
    <x v="2327"/>
    <x v="2315"/>
    <x v="11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5"/>
    <n v="103"/>
    <n v="73.569999999999993"/>
    <x v="7"/>
    <x v="15"/>
    <x v="2328"/>
    <x v="2316"/>
    <x v="48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1"/>
    <n v="129"/>
    <n v="64.38"/>
    <x v="6"/>
    <x v="11"/>
    <x v="2329"/>
    <x v="2317"/>
    <x v="3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6"/>
    <n v="1"/>
    <n v="342"/>
    <x v="0"/>
    <x v="26"/>
    <x v="2330"/>
    <x v="2318"/>
    <x v="21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8"/>
    <n v="3"/>
    <n v="114"/>
    <x v="3"/>
    <x v="18"/>
    <x v="2331"/>
    <x v="2319"/>
    <x v="2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2"/>
    <n v="103"/>
    <n v="44.61"/>
    <x v="7"/>
    <x v="22"/>
    <x v="2332"/>
    <x v="2320"/>
    <x v="4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n v="1"/>
    <n v="205"/>
    <x v="6"/>
    <x v="19"/>
    <x v="2333"/>
    <x v="2321"/>
    <x v="9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5"/>
    <n v="103"/>
    <n v="102.5"/>
    <x v="7"/>
    <x v="15"/>
    <x v="2334"/>
    <x v="2322"/>
    <x v="23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1"/>
    <n v="114"/>
    <n v="37.96"/>
    <x v="6"/>
    <x v="11"/>
    <x v="2335"/>
    <x v="1743"/>
    <x v="24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3"/>
    <n v="102"/>
    <n v="48.62"/>
    <x v="7"/>
    <x v="13"/>
    <x v="2336"/>
    <x v="2323"/>
    <x v="34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34"/>
    <n v="2"/>
    <n v="510"/>
    <x v="2"/>
    <x v="34"/>
    <x v="2337"/>
    <x v="2324"/>
    <x v="9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n v="6"/>
    <n v="340"/>
    <x v="4"/>
    <x v="29"/>
    <x v="2338"/>
    <x v="2325"/>
    <x v="9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1"/>
    <n v="102"/>
    <n v="24.29"/>
    <x v="6"/>
    <x v="11"/>
    <x v="2339"/>
    <x v="2326"/>
    <x v="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3"/>
    <n v="102"/>
    <n v="42.33"/>
    <x v="7"/>
    <x v="13"/>
    <x v="2340"/>
    <x v="2327"/>
    <x v="37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5"/>
    <n v="102"/>
    <n v="39.04"/>
    <x v="7"/>
    <x v="15"/>
    <x v="2341"/>
    <x v="2328"/>
    <x v="11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3"/>
    <n v="102"/>
    <n v="53.42"/>
    <x v="7"/>
    <x v="13"/>
    <x v="2342"/>
    <x v="2329"/>
    <x v="9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n v="101"/>
    <n v="168.5"/>
    <x v="2"/>
    <x v="3"/>
    <x v="2343"/>
    <x v="233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1"/>
    <n v="67"/>
    <n v="63.13"/>
    <x v="6"/>
    <x v="11"/>
    <x v="2344"/>
    <x v="2331"/>
    <x v="22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1"/>
    <n v="202"/>
    <n v="59.41"/>
    <x v="6"/>
    <x v="11"/>
    <x v="2345"/>
    <x v="2332"/>
    <x v="27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5"/>
    <n v="101"/>
    <n v="52.95"/>
    <x v="7"/>
    <x v="15"/>
    <x v="2346"/>
    <x v="2333"/>
    <x v="1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9"/>
    <n v="101"/>
    <n v="37.22"/>
    <x v="6"/>
    <x v="9"/>
    <x v="2347"/>
    <x v="2334"/>
    <x v="3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1"/>
    <n v="101"/>
    <n v="59.12"/>
    <x v="6"/>
    <x v="11"/>
    <x v="2348"/>
    <x v="2335"/>
    <x v="21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n v="20"/>
    <n v="41.83"/>
    <x v="3"/>
    <x v="28"/>
    <x v="2349"/>
    <x v="2336"/>
    <x v="9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9"/>
    <n v="100"/>
    <n v="45.59"/>
    <x v="6"/>
    <x v="9"/>
    <x v="2350"/>
    <x v="2337"/>
    <x v="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2"/>
    <n v="1254"/>
    <n v="27.86"/>
    <x v="7"/>
    <x v="22"/>
    <x v="2351"/>
    <x v="2338"/>
    <x v="1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1"/>
    <x v="39"/>
    <x v="2352"/>
    <x v="2339"/>
    <x v="2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5"/>
    <n v="100"/>
    <n v="35.770000000000003"/>
    <x v="7"/>
    <x v="15"/>
    <x v="2353"/>
    <x v="865"/>
    <x v="9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5"/>
    <n v="100"/>
    <n v="40.04"/>
    <x v="7"/>
    <x v="15"/>
    <x v="2354"/>
    <x v="2340"/>
    <x v="17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2"/>
    <n v="100"/>
    <n v="40.04"/>
    <x v="7"/>
    <x v="12"/>
    <x v="2355"/>
    <x v="2341"/>
    <x v="1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5"/>
    <n v="125"/>
    <n v="37.07"/>
    <x v="7"/>
    <x v="15"/>
    <x v="2356"/>
    <x v="2342"/>
    <x v="2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x v="0"/>
    <x v="24"/>
    <x v="2357"/>
    <x v="2343"/>
    <x v="5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5"/>
    <n v="133"/>
    <n v="52.68"/>
    <x v="7"/>
    <x v="15"/>
    <x v="2358"/>
    <x v="2344"/>
    <x v="25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1"/>
    <n v="100"/>
    <n v="47.67"/>
    <x v="6"/>
    <x v="11"/>
    <x v="2359"/>
    <x v="2345"/>
    <x v="7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1"/>
    <n v="100"/>
    <n v="50"/>
    <x v="6"/>
    <x v="11"/>
    <x v="2360"/>
    <x v="2346"/>
    <x v="1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0"/>
    <n v="1"/>
    <n v="35.71"/>
    <x v="4"/>
    <x v="40"/>
    <x v="2361"/>
    <x v="2347"/>
    <x v="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1"/>
    <n v="10"/>
    <n v="142.86000000000001"/>
    <x v="6"/>
    <x v="11"/>
    <x v="2362"/>
    <x v="2348"/>
    <x v="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n v="100"/>
    <n v="71.430000000000007"/>
    <x v="5"/>
    <x v="8"/>
    <x v="2363"/>
    <x v="2349"/>
    <x v="25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5"/>
    <n v="100"/>
    <n v="52.63"/>
    <x v="7"/>
    <x v="15"/>
    <x v="2364"/>
    <x v="2350"/>
    <x v="48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5"/>
    <n v="100"/>
    <n v="76.92"/>
    <x v="7"/>
    <x v="15"/>
    <x v="2365"/>
    <x v="2351"/>
    <x v="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1"/>
    <n v="100"/>
    <n v="28.57"/>
    <x v="6"/>
    <x v="11"/>
    <x v="2366"/>
    <x v="2352"/>
    <x v="9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n v="100"/>
    <n v="41.67"/>
    <x v="6"/>
    <x v="19"/>
    <x v="2367"/>
    <x v="2353"/>
    <x v="2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9"/>
    <n v="100"/>
    <n v="35.71"/>
    <x v="6"/>
    <x v="9"/>
    <x v="2368"/>
    <x v="2354"/>
    <x v="9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1"/>
    <n v="100"/>
    <n v="41.67"/>
    <x v="6"/>
    <x v="11"/>
    <x v="2369"/>
    <x v="2355"/>
    <x v="55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1"/>
    <n v="100"/>
    <n v="125"/>
    <x v="6"/>
    <x v="11"/>
    <x v="2370"/>
    <x v="2356"/>
    <x v="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1"/>
    <n v="100"/>
    <n v="58.82"/>
    <x v="6"/>
    <x v="11"/>
    <x v="2371"/>
    <x v="2357"/>
    <x v="3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1"/>
    <n v="100"/>
    <n v="41.67"/>
    <x v="6"/>
    <x v="11"/>
    <x v="2372"/>
    <x v="2358"/>
    <x v="3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3"/>
    <n v="11"/>
    <n v="55.39"/>
    <x v="2"/>
    <x v="3"/>
    <x v="2373"/>
    <x v="2359"/>
    <x v="1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3"/>
    <n v="2"/>
    <n v="66.33"/>
    <x v="2"/>
    <x v="3"/>
    <x v="2374"/>
    <x v="2360"/>
    <x v="1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n v="3"/>
    <n v="66.069999999999993"/>
    <x v="0"/>
    <x v="1"/>
    <x v="2375"/>
    <x v="2361"/>
    <x v="9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4"/>
    <n v="106"/>
    <n v="39.44"/>
    <x v="0"/>
    <x v="4"/>
    <x v="2376"/>
    <x v="2362"/>
    <x v="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9"/>
    <n v="13"/>
    <n v="57.65"/>
    <x v="6"/>
    <x v="19"/>
    <x v="2377"/>
    <x v="1871"/>
    <x v="13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5"/>
    <n v="109"/>
    <n v="75.38"/>
    <x v="7"/>
    <x v="15"/>
    <x v="2378"/>
    <x v="2363"/>
    <x v="17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n v="2"/>
    <n v="61.19"/>
    <x v="4"/>
    <x v="29"/>
    <x v="2379"/>
    <x v="2364"/>
    <x v="11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n v="1"/>
    <n v="195.4"/>
    <x v="0"/>
    <x v="1"/>
    <x v="2380"/>
    <x v="2365"/>
    <x v="9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1"/>
    <n v="129"/>
    <n v="60.69"/>
    <x v="6"/>
    <x v="11"/>
    <x v="2381"/>
    <x v="2366"/>
    <x v="4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4"/>
    <n v="647"/>
    <n v="21.56"/>
    <x v="0"/>
    <x v="4"/>
    <x v="2382"/>
    <x v="2367"/>
    <x v="9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1"/>
    <n v="138"/>
    <n v="28.41"/>
    <x v="6"/>
    <x v="11"/>
    <x v="2383"/>
    <x v="2368"/>
    <x v="59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1"/>
    <n v="38"/>
    <n v="119.13"/>
    <x v="6"/>
    <x v="11"/>
    <x v="2384"/>
    <x v="2369"/>
    <x v="9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1"/>
    <n v="190"/>
    <n v="50"/>
    <x v="6"/>
    <x v="11"/>
    <x v="2385"/>
    <x v="2370"/>
    <x v="6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0"/>
    <n v="19"/>
    <n v="77.5"/>
    <x v="4"/>
    <x v="40"/>
    <x v="2386"/>
    <x v="2371"/>
    <x v="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n v="31"/>
    <n v="66.14"/>
    <x v="6"/>
    <x v="19"/>
    <x v="2387"/>
    <x v="2372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4"/>
    <n v="110"/>
    <n v="44.1"/>
    <x v="0"/>
    <x v="4"/>
    <x v="2388"/>
    <x v="2373"/>
    <x v="2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1"/>
    <n v="116"/>
    <n v="44"/>
    <x v="6"/>
    <x v="11"/>
    <x v="2389"/>
    <x v="2374"/>
    <x v="1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5"/>
    <n v="108"/>
    <n v="34.07"/>
    <x v="7"/>
    <x v="15"/>
    <x v="2390"/>
    <x v="2375"/>
    <x v="3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1"/>
    <n v="184"/>
    <n v="24.21"/>
    <x v="6"/>
    <x v="11"/>
    <x v="2391"/>
    <x v="2376"/>
    <x v="6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5"/>
    <n v="122"/>
    <n v="53.88"/>
    <x v="7"/>
    <x v="15"/>
    <x v="2392"/>
    <x v="2377"/>
    <x v="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9"/>
    <n v="6"/>
    <n v="60.73"/>
    <x v="4"/>
    <x v="29"/>
    <x v="2393"/>
    <x v="2378"/>
    <x v="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5"/>
    <n v="152"/>
    <n v="27.61"/>
    <x v="7"/>
    <x v="15"/>
    <x v="2394"/>
    <x v="2379"/>
    <x v="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9"/>
    <n v="23"/>
    <n v="53.53"/>
    <x v="6"/>
    <x v="9"/>
    <x v="2395"/>
    <x v="1618"/>
    <x v="1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n v="34"/>
    <n v="75.75"/>
    <x v="0"/>
    <x v="1"/>
    <x v="2396"/>
    <x v="2380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1"/>
    <n v="36"/>
    <n v="33.67"/>
    <x v="6"/>
    <x v="11"/>
    <x v="2397"/>
    <x v="2381"/>
    <x v="2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3"/>
    <n v="48"/>
    <n v="31.21"/>
    <x v="2"/>
    <x v="3"/>
    <x v="2398"/>
    <x v="2382"/>
    <x v="11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1"/>
    <n v="101"/>
    <n v="60.33"/>
    <x v="6"/>
    <x v="11"/>
    <x v="2399"/>
    <x v="2383"/>
    <x v="25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n v="8"/>
    <n v="31.17"/>
    <x v="0"/>
    <x v="1"/>
    <x v="2400"/>
    <x v="2384"/>
    <x v="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5"/>
    <n v="181"/>
    <n v="31.14"/>
    <x v="7"/>
    <x v="15"/>
    <x v="2401"/>
    <x v="2385"/>
    <x v="9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7"/>
    <n v="100"/>
    <n v="50"/>
    <x v="5"/>
    <x v="27"/>
    <x v="2402"/>
    <x v="2204"/>
    <x v="73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1"/>
    <n v="113"/>
    <n v="64.290000000000006"/>
    <x v="6"/>
    <x v="11"/>
    <x v="2403"/>
    <x v="2386"/>
    <x v="2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n v="120"/>
    <n v="35.92"/>
    <x v="3"/>
    <x v="5"/>
    <x v="2404"/>
    <x v="2387"/>
    <x v="4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3"/>
    <n v="21"/>
    <n v="35.799999999999997"/>
    <x v="2"/>
    <x v="3"/>
    <x v="2405"/>
    <x v="2388"/>
    <x v="11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5"/>
    <n v="31"/>
    <n v="47.11"/>
    <x v="1"/>
    <x v="35"/>
    <x v="2406"/>
    <x v="2389"/>
    <x v="9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n v="15"/>
    <n v="34.270000000000003"/>
    <x v="0"/>
    <x v="1"/>
    <x v="2407"/>
    <x v="2390"/>
    <x v="9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"/>
    <n v="111"/>
    <n v="35.6"/>
    <x v="7"/>
    <x v="25"/>
    <x v="2408"/>
    <x v="2391"/>
    <x v="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1"/>
    <n v="119"/>
    <n v="29.67"/>
    <x v="6"/>
    <x v="11"/>
    <x v="2409"/>
    <x v="2392"/>
    <x v="3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n v="6"/>
    <n v="46.63"/>
    <x v="4"/>
    <x v="29"/>
    <x v="2410"/>
    <x v="2393"/>
    <x v="1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"/>
    <n v="148"/>
    <n v="35.44"/>
    <x v="1"/>
    <x v="2"/>
    <x v="2411"/>
    <x v="2394"/>
    <x v="1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4"/>
    <n v="1"/>
    <n v="80.45"/>
    <x v="0"/>
    <x v="4"/>
    <x v="2412"/>
    <x v="2395"/>
    <x v="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n v="885"/>
    <n v="35.4"/>
    <x v="2"/>
    <x v="3"/>
    <x v="2413"/>
    <x v="2396"/>
    <x v="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n v="4"/>
    <n v="55.06"/>
    <x v="6"/>
    <x v="19"/>
    <x v="2414"/>
    <x v="2397"/>
    <x v="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n v="11"/>
    <n v="51.82"/>
    <x v="0"/>
    <x v="1"/>
    <x v="2415"/>
    <x v="2398"/>
    <x v="42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1"/>
    <n v="18"/>
    <n v="41.95"/>
    <x v="6"/>
    <x v="11"/>
    <x v="2416"/>
    <x v="2399"/>
    <x v="9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1"/>
    <n v="119"/>
    <n v="17.25"/>
    <x v="6"/>
    <x v="11"/>
    <x v="2417"/>
    <x v="2400"/>
    <x v="48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"/>
    <n v="1"/>
    <n v="30.31"/>
    <x v="0"/>
    <x v="1"/>
    <x v="2418"/>
    <x v="2401"/>
    <x v="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n v="15"/>
    <n v="97.33"/>
    <x v="0"/>
    <x v="1"/>
    <x v="2419"/>
    <x v="2402"/>
    <x v="48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1"/>
    <n v="109"/>
    <n v="46.05"/>
    <x v="6"/>
    <x v="11"/>
    <x v="2420"/>
    <x v="2403"/>
    <x v="6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5"/>
    <n v="219"/>
    <n v="62.5"/>
    <x v="7"/>
    <x v="15"/>
    <x v="2421"/>
    <x v="2404"/>
    <x v="1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1"/>
    <n v="9"/>
    <n v="25.65"/>
    <x v="6"/>
    <x v="11"/>
    <x v="2422"/>
    <x v="2405"/>
    <x v="5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1"/>
    <n v="289"/>
    <n v="43.35"/>
    <x v="6"/>
    <x v="11"/>
    <x v="2423"/>
    <x v="2406"/>
    <x v="62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3"/>
    <n v="13"/>
    <n v="37.61"/>
    <x v="2"/>
    <x v="3"/>
    <x v="2424"/>
    <x v="2407"/>
    <x v="11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"/>
    <n v="2"/>
    <n v="50.65"/>
    <x v="0"/>
    <x v="1"/>
    <x v="2425"/>
    <x v="2408"/>
    <x v="3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3"/>
    <n v="3"/>
    <n v="61.5"/>
    <x v="5"/>
    <x v="23"/>
    <x v="2426"/>
    <x v="2409"/>
    <x v="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3"/>
    <n v="156"/>
    <n v="26.06"/>
    <x v="7"/>
    <x v="13"/>
    <x v="2427"/>
    <x v="2410"/>
    <x v="35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3"/>
    <n v="16"/>
    <n v="45.16"/>
    <x v="2"/>
    <x v="3"/>
    <x v="2428"/>
    <x v="2411"/>
    <x v="5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4"/>
    <n v="68"/>
    <n v="122.14"/>
    <x v="7"/>
    <x v="14"/>
    <x v="2429"/>
    <x v="2412"/>
    <x v="11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8"/>
    <n v="1"/>
    <n v="31.56"/>
    <x v="3"/>
    <x v="18"/>
    <x v="2430"/>
    <x v="2413"/>
    <x v="9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1"/>
    <n v="34"/>
    <n v="35.5"/>
    <x v="6"/>
    <x v="11"/>
    <x v="2431"/>
    <x v="2414"/>
    <x v="11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4"/>
    <n v="21"/>
    <n v="56.67"/>
    <x v="7"/>
    <x v="14"/>
    <x v="2432"/>
    <x v="2415"/>
    <x v="11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6"/>
    <n v="34"/>
    <n v="121.43"/>
    <x v="0"/>
    <x v="26"/>
    <x v="2433"/>
    <x v="2416"/>
    <x v="1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8"/>
    <n v="39"/>
    <n v="40.479999999999997"/>
    <x v="3"/>
    <x v="18"/>
    <x v="2434"/>
    <x v="2417"/>
    <x v="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1"/>
    <n v="100"/>
    <n v="40.479999999999997"/>
    <x v="6"/>
    <x v="11"/>
    <x v="2435"/>
    <x v="2418"/>
    <x v="2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2"/>
    <n v="113"/>
    <n v="34"/>
    <x v="7"/>
    <x v="12"/>
    <x v="2436"/>
    <x v="2419"/>
    <x v="9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1"/>
    <n v="2"/>
    <n v="70.17"/>
    <x v="6"/>
    <x v="11"/>
    <x v="2437"/>
    <x v="2420"/>
    <x v="1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1"/>
    <n v="105"/>
    <n v="17.829999999999998"/>
    <x v="6"/>
    <x v="11"/>
    <x v="2438"/>
    <x v="2421"/>
    <x v="11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n v="6"/>
    <n v="119.57"/>
    <x v="0"/>
    <x v="1"/>
    <x v="2439"/>
    <x v="2422"/>
    <x v="12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1"/>
    <x v="39"/>
    <x v="2440"/>
    <x v="2423"/>
    <x v="9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4"/>
    <n v="166"/>
    <n v="31.96"/>
    <x v="0"/>
    <x v="4"/>
    <x v="2441"/>
    <x v="2424"/>
    <x v="5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9"/>
    <n v="24"/>
    <n v="23.63"/>
    <x v="6"/>
    <x v="9"/>
    <x v="2442"/>
    <x v="2425"/>
    <x v="9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1"/>
    <n v="330"/>
    <n v="43.42"/>
    <x v="6"/>
    <x v="11"/>
    <x v="2443"/>
    <x v="2426"/>
    <x v="16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7"/>
    <n v="118"/>
    <n v="37.450000000000003"/>
    <x v="1"/>
    <x v="17"/>
    <x v="2444"/>
    <x v="2427"/>
    <x v="56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3"/>
    <n v="8"/>
    <n v="16.760000000000002"/>
    <x v="5"/>
    <x v="23"/>
    <x v="2445"/>
    <x v="2428"/>
    <x v="11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n v="16"/>
    <n v="68.42"/>
    <x v="6"/>
    <x v="19"/>
    <x v="2446"/>
    <x v="2429"/>
    <x v="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2"/>
    <n v="137"/>
    <n v="30.37"/>
    <x v="7"/>
    <x v="12"/>
    <x v="2447"/>
    <x v="2430"/>
    <x v="5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5"/>
    <n v="102"/>
    <n v="58.21"/>
    <x v="7"/>
    <x v="15"/>
    <x v="2448"/>
    <x v="2431"/>
    <x v="4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1"/>
    <n v="33"/>
    <n v="50.88"/>
    <x v="6"/>
    <x v="11"/>
    <x v="2449"/>
    <x v="2432"/>
    <x v="24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7"/>
    <n v="148"/>
    <n v="54.27"/>
    <x v="1"/>
    <x v="17"/>
    <x v="2450"/>
    <x v="2433"/>
    <x v="35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n v="163"/>
    <n v="27.1"/>
    <x v="3"/>
    <x v="5"/>
    <x v="2451"/>
    <x v="2434"/>
    <x v="9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5"/>
    <n v="116"/>
    <n v="24.58"/>
    <x v="7"/>
    <x v="15"/>
    <x v="2452"/>
    <x v="2435"/>
    <x v="11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5"/>
    <n v="101"/>
    <n v="115.71"/>
    <x v="7"/>
    <x v="15"/>
    <x v="2453"/>
    <x v="2436"/>
    <x v="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1"/>
    <n v="101"/>
    <n v="24.55"/>
    <x v="6"/>
    <x v="11"/>
    <x v="2454"/>
    <x v="2437"/>
    <x v="11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1"/>
    <n v="27"/>
    <n v="36.68"/>
    <x v="1"/>
    <x v="31"/>
    <x v="2455"/>
    <x v="2438"/>
    <x v="22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x v="0"/>
    <x v="0"/>
    <x v="2456"/>
    <x v="2439"/>
    <x v="2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1"/>
    <n v="7"/>
    <n v="80.5"/>
    <x v="1"/>
    <x v="31"/>
    <x v="2457"/>
    <x v="244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1"/>
    <n v="20"/>
    <n v="100.63"/>
    <x v="6"/>
    <x v="11"/>
    <x v="2458"/>
    <x v="2441"/>
    <x v="2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1"/>
    <x v="39"/>
    <x v="2459"/>
    <x v="2442"/>
    <x v="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x v="4"/>
    <x v="7"/>
    <x v="2460"/>
    <x v="2443"/>
    <x v="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n v="1"/>
    <n v="200"/>
    <x v="4"/>
    <x v="29"/>
    <x v="2461"/>
    <x v="2444"/>
    <x v="24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1"/>
    <n v="3"/>
    <n v="800"/>
    <x v="6"/>
    <x v="11"/>
    <x v="2462"/>
    <x v="2445"/>
    <x v="1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0"/>
    <n v="16"/>
    <n v="160"/>
    <x v="5"/>
    <x v="10"/>
    <x v="2463"/>
    <x v="2446"/>
    <x v="35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1"/>
    <n v="18"/>
    <n v="88.89"/>
    <x v="1"/>
    <x v="31"/>
    <x v="2464"/>
    <x v="2447"/>
    <x v="2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1"/>
    <n v="100"/>
    <n v="29.63"/>
    <x v="6"/>
    <x v="11"/>
    <x v="2465"/>
    <x v="2448"/>
    <x v="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x v="5"/>
    <x v="16"/>
    <x v="2466"/>
    <x v="2449"/>
    <x v="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2"/>
    <n v="266"/>
    <n v="26.57"/>
    <x v="7"/>
    <x v="12"/>
    <x v="2467"/>
    <x v="2450"/>
    <x v="9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9"/>
    <n v="16"/>
    <n v="88.44"/>
    <x v="6"/>
    <x v="9"/>
    <x v="2468"/>
    <x v="2451"/>
    <x v="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9"/>
    <n v="4"/>
    <n v="56.79"/>
    <x v="6"/>
    <x v="9"/>
    <x v="2469"/>
    <x v="2452"/>
    <x v="1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1"/>
    <n v="53"/>
    <n v="88.33"/>
    <x v="6"/>
    <x v="11"/>
    <x v="2470"/>
    <x v="2453"/>
    <x v="25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n v="106"/>
    <n v="88.33"/>
    <x v="6"/>
    <x v="19"/>
    <x v="2471"/>
    <x v="2454"/>
    <x v="35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1"/>
    <n v="158"/>
    <n v="79.099999999999994"/>
    <x v="6"/>
    <x v="11"/>
    <x v="2472"/>
    <x v="2455"/>
    <x v="4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6"/>
    <n v="1"/>
    <n v="112.57"/>
    <x v="0"/>
    <x v="26"/>
    <x v="2473"/>
    <x v="2456"/>
    <x v="9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"/>
    <n v="106"/>
    <n v="23.12"/>
    <x v="7"/>
    <x v="25"/>
    <x v="2474"/>
    <x v="2457"/>
    <x v="21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1"/>
    <n v="142"/>
    <n v="29"/>
    <x v="6"/>
    <x v="11"/>
    <x v="2475"/>
    <x v="2458"/>
    <x v="11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1"/>
    <n v="104"/>
    <n v="97.5"/>
    <x v="6"/>
    <x v="11"/>
    <x v="2476"/>
    <x v="2459"/>
    <x v="3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1"/>
    <n v="130"/>
    <n v="23.64"/>
    <x v="6"/>
    <x v="11"/>
    <x v="2477"/>
    <x v="2460"/>
    <x v="2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1"/>
    <n v="130"/>
    <n v="28.89"/>
    <x v="6"/>
    <x v="11"/>
    <x v="2478"/>
    <x v="2461"/>
    <x v="27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1"/>
    <n v="22"/>
    <n v="129.16999999999999"/>
    <x v="6"/>
    <x v="11"/>
    <x v="2479"/>
    <x v="2462"/>
    <x v="34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1"/>
    <n v="100"/>
    <n v="38.65"/>
    <x v="6"/>
    <x v="11"/>
    <x v="2480"/>
    <x v="2463"/>
    <x v="9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3"/>
    <n v="7"/>
    <n v="47.88"/>
    <x v="5"/>
    <x v="23"/>
    <x v="2481"/>
    <x v="2464"/>
    <x v="7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7"/>
    <n v="116"/>
    <n v="40.21"/>
    <x v="1"/>
    <x v="17"/>
    <x v="2482"/>
    <x v="2465"/>
    <x v="32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7"/>
    <n v="127"/>
    <n v="21.19"/>
    <x v="5"/>
    <x v="27"/>
    <x v="2483"/>
    <x v="2466"/>
    <x v="9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4"/>
    <n v="22"/>
    <n v="76"/>
    <x v="7"/>
    <x v="14"/>
    <x v="2484"/>
    <x v="2467"/>
    <x v="34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1"/>
    <n v="117"/>
    <n v="50.67"/>
    <x v="6"/>
    <x v="11"/>
    <x v="2485"/>
    <x v="2468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1"/>
    <n v="152"/>
    <n v="19.489999999999998"/>
    <x v="6"/>
    <x v="11"/>
    <x v="2486"/>
    <x v="2469"/>
    <x v="3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1"/>
    <n v="22"/>
    <n v="126.5"/>
    <x v="6"/>
    <x v="11"/>
    <x v="2487"/>
    <x v="2470"/>
    <x v="9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5"/>
    <n v="101"/>
    <n v="42.11"/>
    <x v="7"/>
    <x v="15"/>
    <x v="2488"/>
    <x v="2471"/>
    <x v="5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3"/>
    <n v="151"/>
    <n v="50.27"/>
    <x v="7"/>
    <x v="13"/>
    <x v="2489"/>
    <x v="2472"/>
    <x v="53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1"/>
    <n v="251"/>
    <n v="44.24"/>
    <x v="6"/>
    <x v="11"/>
    <x v="2490"/>
    <x v="2473"/>
    <x v="5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1"/>
    <n v="15"/>
    <n v="83.33"/>
    <x v="6"/>
    <x v="11"/>
    <x v="2491"/>
    <x v="2474"/>
    <x v="11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2"/>
    <n v="75"/>
    <n v="35.71"/>
    <x v="7"/>
    <x v="12"/>
    <x v="2492"/>
    <x v="2475"/>
    <x v="42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2"/>
    <n v="125"/>
    <n v="27.78"/>
    <x v="7"/>
    <x v="12"/>
    <x v="2493"/>
    <x v="2476"/>
    <x v="2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10"/>
    <n v="30"/>
    <n v="93.25"/>
    <x v="5"/>
    <x v="10"/>
    <x v="2494"/>
    <x v="2477"/>
    <x v="5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9"/>
    <n v="149"/>
    <n v="37.25"/>
    <x v="6"/>
    <x v="9"/>
    <x v="2495"/>
    <x v="2478"/>
    <x v="1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1"/>
    <n v="27"/>
    <n v="35"/>
    <x v="6"/>
    <x v="11"/>
    <x v="2496"/>
    <x v="2479"/>
    <x v="9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8"/>
    <n v="3"/>
    <n v="34.880000000000003"/>
    <x v="3"/>
    <x v="18"/>
    <x v="2497"/>
    <x v="2480"/>
    <x v="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1"/>
    <x v="39"/>
    <x v="2498"/>
    <x v="2481"/>
    <x v="6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3"/>
    <n v="24"/>
    <n v="34.76"/>
    <x v="7"/>
    <x v="33"/>
    <x v="2499"/>
    <x v="2482"/>
    <x v="1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1"/>
    <n v="37"/>
    <n v="91.25"/>
    <x v="6"/>
    <x v="11"/>
    <x v="2500"/>
    <x v="2483"/>
    <x v="1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1"/>
    <n v="104"/>
    <n v="36.5"/>
    <x v="6"/>
    <x v="11"/>
    <x v="2501"/>
    <x v="2484"/>
    <x v="4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5"/>
    <n v="145"/>
    <n v="21.38"/>
    <x v="7"/>
    <x v="15"/>
    <x v="2502"/>
    <x v="2485"/>
    <x v="9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n v="7"/>
    <n v="80.67"/>
    <x v="0"/>
    <x v="1"/>
    <x v="2503"/>
    <x v="2486"/>
    <x v="36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"/>
    <n v="104"/>
    <n v="55.77"/>
    <x v="7"/>
    <x v="25"/>
    <x v="2504"/>
    <x v="2487"/>
    <x v="8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0"/>
    <n v="21"/>
    <n v="180.5"/>
    <x v="5"/>
    <x v="10"/>
    <x v="2505"/>
    <x v="2488"/>
    <x v="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9"/>
    <n v="103"/>
    <n v="120.17"/>
    <x v="6"/>
    <x v="9"/>
    <x v="2506"/>
    <x v="2489"/>
    <x v="1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1"/>
    <n v="103"/>
    <n v="26.67"/>
    <x v="6"/>
    <x v="11"/>
    <x v="2507"/>
    <x v="2490"/>
    <x v="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1"/>
    <n v="120"/>
    <n v="55.23"/>
    <x v="6"/>
    <x v="11"/>
    <x v="2508"/>
    <x v="2491"/>
    <x v="2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n v="10"/>
    <n v="44.69"/>
    <x v="0"/>
    <x v="1"/>
    <x v="2509"/>
    <x v="2492"/>
    <x v="2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1"/>
    <n v="57"/>
    <n v="59.58"/>
    <x v="6"/>
    <x v="11"/>
    <x v="2510"/>
    <x v="2493"/>
    <x v="7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9"/>
    <n v="60"/>
    <n v="65"/>
    <x v="6"/>
    <x v="9"/>
    <x v="2511"/>
    <x v="2494"/>
    <x v="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1"/>
    <n v="119"/>
    <n v="27.5"/>
    <x v="6"/>
    <x v="11"/>
    <x v="2512"/>
    <x v="2495"/>
    <x v="11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1"/>
    <n v="115"/>
    <n v="51"/>
    <x v="6"/>
    <x v="11"/>
    <x v="2513"/>
    <x v="2496"/>
    <x v="5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n v="130"/>
    <n v="25.46"/>
    <x v="6"/>
    <x v="19"/>
    <x v="2514"/>
    <x v="2497"/>
    <x v="9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n v="28"/>
    <n v="19.239999999999998"/>
    <x v="0"/>
    <x v="1"/>
    <x v="2515"/>
    <x v="2498"/>
    <x v="2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1"/>
    <n v="118"/>
    <n v="29.58"/>
    <x v="6"/>
    <x v="11"/>
    <x v="2516"/>
    <x v="2499"/>
    <x v="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1"/>
    <n v="101"/>
    <n v="33.57"/>
    <x v="6"/>
    <x v="11"/>
    <x v="2517"/>
    <x v="2500"/>
    <x v="11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5"/>
    <n v="25"/>
    <n v="46.73"/>
    <x v="1"/>
    <x v="35"/>
    <x v="2518"/>
    <x v="2501"/>
    <x v="1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n v="0"/>
    <n v="100"/>
    <x v="0"/>
    <x v="1"/>
    <x v="2519"/>
    <x v="2502"/>
    <x v="1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5"/>
    <n v="100"/>
    <n v="50"/>
    <x v="7"/>
    <x v="15"/>
    <x v="2520"/>
    <x v="2503"/>
    <x v="9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1"/>
    <n v="139"/>
    <n v="57.92"/>
    <x v="6"/>
    <x v="11"/>
    <x v="2521"/>
    <x v="2504"/>
    <x v="9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6"/>
    <n v="1"/>
    <n v="76.67"/>
    <x v="0"/>
    <x v="26"/>
    <x v="2522"/>
    <x v="2505"/>
    <x v="9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"/>
    <n v="5"/>
    <n v="27.36"/>
    <x v="0"/>
    <x v="1"/>
    <x v="2523"/>
    <x v="2506"/>
    <x v="1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n v="137"/>
    <n v="45.6"/>
    <x v="5"/>
    <x v="8"/>
    <x v="2524"/>
    <x v="2507"/>
    <x v="11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2"/>
    <n v="137"/>
    <n v="26.27"/>
    <x v="7"/>
    <x v="12"/>
    <x v="2525"/>
    <x v="2508"/>
    <x v="9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2"/>
    <n v="113"/>
    <n v="23.45"/>
    <x v="7"/>
    <x v="12"/>
    <x v="2526"/>
    <x v="2509"/>
    <x v="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5"/>
    <n v="170"/>
    <n v="39.97"/>
    <x v="7"/>
    <x v="15"/>
    <x v="2527"/>
    <x v="2510"/>
    <x v="5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8"/>
    <n v="3"/>
    <n v="37.67"/>
    <x v="3"/>
    <x v="18"/>
    <x v="2528"/>
    <x v="2511"/>
    <x v="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8"/>
    <n v="45"/>
    <n v="56.42"/>
    <x v="2"/>
    <x v="38"/>
    <x v="2529"/>
    <x v="2512"/>
    <x v="11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3"/>
    <n v="6"/>
    <n v="52"/>
    <x v="5"/>
    <x v="23"/>
    <x v="2530"/>
    <x v="2513"/>
    <x v="33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n v="135"/>
    <n v="51.92"/>
    <x v="2"/>
    <x v="3"/>
    <x v="2531"/>
    <x v="2514"/>
    <x v="11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1"/>
    <n v="27"/>
    <n v="51.62"/>
    <x v="6"/>
    <x v="11"/>
    <x v="2532"/>
    <x v="2515"/>
    <x v="7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6"/>
    <n v="1"/>
    <n v="47.86"/>
    <x v="0"/>
    <x v="26"/>
    <x v="2533"/>
    <x v="2516"/>
    <x v="37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n v="9"/>
    <n v="41.75"/>
    <x v="0"/>
    <x v="1"/>
    <x v="2534"/>
    <x v="2517"/>
    <x v="13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1"/>
    <n v="133"/>
    <n v="51.23"/>
    <x v="6"/>
    <x v="11"/>
    <x v="2535"/>
    <x v="2518"/>
    <x v="38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1"/>
    <n v="133"/>
    <n v="26.61"/>
    <x v="6"/>
    <x v="11"/>
    <x v="2536"/>
    <x v="2519"/>
    <x v="33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1"/>
    <n v="132"/>
    <n v="36.67"/>
    <x v="6"/>
    <x v="11"/>
    <x v="2537"/>
    <x v="2520"/>
    <x v="4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1"/>
    <n v="101"/>
    <n v="41.13"/>
    <x v="6"/>
    <x v="11"/>
    <x v="2538"/>
    <x v="2521"/>
    <x v="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1"/>
    <n v="37"/>
    <n v="46.93"/>
    <x v="6"/>
    <x v="11"/>
    <x v="2539"/>
    <x v="2522"/>
    <x v="24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6"/>
    <n v="26"/>
    <n v="218.33"/>
    <x v="2"/>
    <x v="36"/>
    <x v="2540"/>
    <x v="2523"/>
    <x v="1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1"/>
    <n v="13"/>
    <n v="93"/>
    <x v="6"/>
    <x v="11"/>
    <x v="2541"/>
    <x v="2524"/>
    <x v="14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3"/>
    <n v="14"/>
    <n v="65.099999999999994"/>
    <x v="2"/>
    <x v="3"/>
    <x v="2542"/>
    <x v="2525"/>
    <x v="9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4"/>
    <n v="7"/>
    <n v="216.67"/>
    <x v="7"/>
    <x v="14"/>
    <x v="2543"/>
    <x v="2526"/>
    <x v="31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1"/>
    <n v="11"/>
    <n v="108.33"/>
    <x v="6"/>
    <x v="11"/>
    <x v="2544"/>
    <x v="2527"/>
    <x v="2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2"/>
    <n v="13"/>
    <n v="65"/>
    <x v="1"/>
    <x v="32"/>
    <x v="2545"/>
    <x v="2528"/>
    <x v="1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1"/>
    <n v="27"/>
    <n v="46.43"/>
    <x v="6"/>
    <x v="11"/>
    <x v="2546"/>
    <x v="2529"/>
    <x v="24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1"/>
    <n v="130"/>
    <n v="50"/>
    <x v="6"/>
    <x v="11"/>
    <x v="2547"/>
    <x v="2530"/>
    <x v="37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1"/>
    <n v="130"/>
    <n v="46.43"/>
    <x v="6"/>
    <x v="11"/>
    <x v="2548"/>
    <x v="2531"/>
    <x v="45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9"/>
    <n v="0"/>
    <n v="92.14"/>
    <x v="6"/>
    <x v="9"/>
    <x v="2549"/>
    <x v="2532"/>
    <x v="39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1"/>
    <n v="16"/>
    <n v="53.75"/>
    <x v="6"/>
    <x v="11"/>
    <x v="2550"/>
    <x v="2533"/>
    <x v="9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3"/>
    <n v="31"/>
    <n v="21.47"/>
    <x v="7"/>
    <x v="33"/>
    <x v="2551"/>
    <x v="2534"/>
    <x v="42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1"/>
    <n v="21"/>
    <n v="45.79"/>
    <x v="6"/>
    <x v="11"/>
    <x v="2552"/>
    <x v="2535"/>
    <x v="11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1"/>
    <n v="32"/>
    <n v="40.06"/>
    <x v="6"/>
    <x v="11"/>
    <x v="2553"/>
    <x v="2536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1"/>
    <n v="32"/>
    <n v="33.74"/>
    <x v="6"/>
    <x v="11"/>
    <x v="2554"/>
    <x v="2537"/>
    <x v="2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3"/>
    <n v="128"/>
    <n v="21.37"/>
    <x v="7"/>
    <x v="13"/>
    <x v="2555"/>
    <x v="2538"/>
    <x v="36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0"/>
    <n v="1"/>
    <n v="91.43"/>
    <x v="5"/>
    <x v="10"/>
    <x v="2556"/>
    <x v="2539"/>
    <x v="19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3"/>
    <n v="3"/>
    <n v="64"/>
    <x v="5"/>
    <x v="23"/>
    <x v="2557"/>
    <x v="2540"/>
    <x v="21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33"/>
    <n v="18"/>
    <n v="58.18"/>
    <x v="7"/>
    <x v="33"/>
    <x v="2558"/>
    <x v="2541"/>
    <x v="22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2"/>
    <n v="128"/>
    <n v="37.65"/>
    <x v="7"/>
    <x v="12"/>
    <x v="2559"/>
    <x v="2542"/>
    <x v="24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1"/>
    <n v="128"/>
    <n v="29.05"/>
    <x v="6"/>
    <x v="11"/>
    <x v="2560"/>
    <x v="2543"/>
    <x v="8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n v="1"/>
    <n v="24.5"/>
    <x v="0"/>
    <x v="6"/>
    <x v="2561"/>
    <x v="2544"/>
    <x v="11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n v="1"/>
    <n v="90.86"/>
    <x v="0"/>
    <x v="1"/>
    <x v="2562"/>
    <x v="2545"/>
    <x v="11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9"/>
    <n v="106"/>
    <n v="70.67"/>
    <x v="6"/>
    <x v="9"/>
    <x v="2563"/>
    <x v="2546"/>
    <x v="11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7"/>
    <n v="127"/>
    <n v="37.409999999999997"/>
    <x v="5"/>
    <x v="27"/>
    <x v="2564"/>
    <x v="2547"/>
    <x v="19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4"/>
    <n v="25"/>
    <n v="57.73"/>
    <x v="7"/>
    <x v="14"/>
    <x v="2565"/>
    <x v="2548"/>
    <x v="9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1"/>
    <n v="127"/>
    <n v="22.61"/>
    <x v="6"/>
    <x v="11"/>
    <x v="2566"/>
    <x v="2549"/>
    <x v="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5"/>
    <n v="181"/>
    <n v="33.32"/>
    <x v="7"/>
    <x v="15"/>
    <x v="2567"/>
    <x v="2550"/>
    <x v="2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7"/>
    <n v="140"/>
    <n v="28.73"/>
    <x v="5"/>
    <x v="27"/>
    <x v="2568"/>
    <x v="2551"/>
    <x v="35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1"/>
    <n v="126"/>
    <n v="17.53"/>
    <x v="6"/>
    <x v="11"/>
    <x v="2569"/>
    <x v="2552"/>
    <x v="1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1"/>
    <n v="126"/>
    <n v="78.88"/>
    <x v="6"/>
    <x v="11"/>
    <x v="2570"/>
    <x v="2553"/>
    <x v="9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x v="5"/>
    <x v="16"/>
    <x v="2571"/>
    <x v="2554"/>
    <x v="9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x v="0"/>
    <x v="0"/>
    <x v="2572"/>
    <x v="2555"/>
    <x v="2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6"/>
    <n v="13"/>
    <n v="25"/>
    <x v="2"/>
    <x v="36"/>
    <x v="2573"/>
    <x v="2556"/>
    <x v="9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1"/>
    <n v="21"/>
    <n v="52.08"/>
    <x v="6"/>
    <x v="11"/>
    <x v="2574"/>
    <x v="2557"/>
    <x v="48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1"/>
    <n v="18"/>
    <n v="36.590000000000003"/>
    <x v="6"/>
    <x v="11"/>
    <x v="2575"/>
    <x v="2558"/>
    <x v="5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n v="3"/>
    <n v="88.71"/>
    <x v="0"/>
    <x v="1"/>
    <x v="2576"/>
    <x v="2559"/>
    <x v="11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1"/>
    <n v="11"/>
    <n v="51.67"/>
    <x v="6"/>
    <x v="11"/>
    <x v="2577"/>
    <x v="2560"/>
    <x v="11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1"/>
    <n v="48"/>
    <n v="62"/>
    <x v="6"/>
    <x v="11"/>
    <x v="2578"/>
    <x v="2561"/>
    <x v="4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2"/>
    <n v="103"/>
    <n v="56.36"/>
    <x v="7"/>
    <x v="12"/>
    <x v="2579"/>
    <x v="2562"/>
    <x v="3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5"/>
    <n v="124"/>
    <n v="38.75"/>
    <x v="7"/>
    <x v="15"/>
    <x v="2580"/>
    <x v="2563"/>
    <x v="11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1"/>
    <n v="124"/>
    <n v="29.43"/>
    <x v="6"/>
    <x v="11"/>
    <x v="2581"/>
    <x v="2564"/>
    <x v="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x v="0"/>
    <x v="0"/>
    <x v="2582"/>
    <x v="2565"/>
    <x v="1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1"/>
    <n v="61"/>
    <n v="203.67"/>
    <x v="6"/>
    <x v="11"/>
    <x v="2583"/>
    <x v="2566"/>
    <x v="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9"/>
    <n v="2"/>
    <n v="67.78"/>
    <x v="6"/>
    <x v="9"/>
    <x v="2584"/>
    <x v="2567"/>
    <x v="9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2"/>
    <n v="102"/>
    <n v="43.57"/>
    <x v="7"/>
    <x v="12"/>
    <x v="2585"/>
    <x v="2568"/>
    <x v="5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1"/>
    <n v="122"/>
    <n v="27.73"/>
    <x v="6"/>
    <x v="11"/>
    <x v="2586"/>
    <x v="2569"/>
    <x v="4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1"/>
    <n v="122"/>
    <n v="203.33"/>
    <x v="6"/>
    <x v="11"/>
    <x v="2587"/>
    <x v="2570"/>
    <x v="1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8"/>
    <n v="2"/>
    <n v="25.29"/>
    <x v="3"/>
    <x v="18"/>
    <x v="2588"/>
    <x v="2571"/>
    <x v="2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2"/>
    <n v="121"/>
    <n v="37.94"/>
    <x v="7"/>
    <x v="12"/>
    <x v="2589"/>
    <x v="2572"/>
    <x v="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1"/>
    <n v="121"/>
    <n v="33.67"/>
    <x v="6"/>
    <x v="11"/>
    <x v="2590"/>
    <x v="2573"/>
    <x v="11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9"/>
    <n v="0"/>
    <n v="201.67"/>
    <x v="6"/>
    <x v="9"/>
    <x v="2591"/>
    <x v="2574"/>
    <x v="1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1"/>
    <n v="242"/>
    <n v="24.2"/>
    <x v="6"/>
    <x v="11"/>
    <x v="2592"/>
    <x v="2575"/>
    <x v="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1"/>
    <n v="242"/>
    <n v="43.21"/>
    <x v="6"/>
    <x v="11"/>
    <x v="2593"/>
    <x v="2576"/>
    <x v="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8"/>
    <n v="6"/>
    <n v="50.08"/>
    <x v="3"/>
    <x v="18"/>
    <x v="2594"/>
    <x v="2577"/>
    <x v="1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n v="100"/>
    <n v="46.23"/>
    <x v="5"/>
    <x v="8"/>
    <x v="2595"/>
    <x v="2578"/>
    <x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1"/>
    <n v="3"/>
    <n v="75"/>
    <x v="1"/>
    <x v="31"/>
    <x v="2596"/>
    <x v="2579"/>
    <x v="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x v="5"/>
    <x v="16"/>
    <x v="2597"/>
    <x v="2580"/>
    <x v="8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7"/>
    <n v="120"/>
    <n v="60"/>
    <x v="5"/>
    <x v="27"/>
    <x v="2598"/>
    <x v="2581"/>
    <x v="3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n v="120"/>
    <n v="42.86"/>
    <x v="5"/>
    <x v="8"/>
    <x v="2599"/>
    <x v="2582"/>
    <x v="18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n v="299"/>
    <n v="35.119999999999997"/>
    <x v="3"/>
    <x v="5"/>
    <x v="2600"/>
    <x v="2583"/>
    <x v="55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7"/>
    <n v="238"/>
    <n v="33.06"/>
    <x v="1"/>
    <x v="17"/>
    <x v="2601"/>
    <x v="2584"/>
    <x v="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1"/>
    <n v="169"/>
    <n v="45.62"/>
    <x v="6"/>
    <x v="11"/>
    <x v="2602"/>
    <x v="2585"/>
    <x v="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1"/>
    <n v="108"/>
    <n v="28.19"/>
    <x v="6"/>
    <x v="11"/>
    <x v="2603"/>
    <x v="2586"/>
    <x v="3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3"/>
    <n v="3"/>
    <n v="73.88"/>
    <x v="2"/>
    <x v="3"/>
    <x v="2604"/>
    <x v="2587"/>
    <x v="16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6"/>
    <n v="4"/>
    <n v="45.39"/>
    <x v="0"/>
    <x v="26"/>
    <x v="2605"/>
    <x v="2588"/>
    <x v="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n v="0"/>
    <n v="84.29"/>
    <x v="0"/>
    <x v="1"/>
    <x v="2606"/>
    <x v="2589"/>
    <x v="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n v="12"/>
    <n v="24.46"/>
    <x v="6"/>
    <x v="19"/>
    <x v="2607"/>
    <x v="2590"/>
    <x v="1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9"/>
    <n v="20"/>
    <n v="25.52"/>
    <x v="6"/>
    <x v="9"/>
    <x v="2608"/>
    <x v="2591"/>
    <x v="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5"/>
    <n v="167"/>
    <n v="17.239999999999998"/>
    <x v="7"/>
    <x v="15"/>
    <x v="2609"/>
    <x v="2592"/>
    <x v="1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n v="2"/>
    <n v="25.43"/>
    <x v="3"/>
    <x v="28"/>
    <x v="2610"/>
    <x v="2593"/>
    <x v="11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n v="3"/>
    <n v="65"/>
    <x v="4"/>
    <x v="29"/>
    <x v="2611"/>
    <x v="2594"/>
    <x v="11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1"/>
    <n v="105"/>
    <n v="29"/>
    <x v="6"/>
    <x v="11"/>
    <x v="2612"/>
    <x v="2595"/>
    <x v="48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1"/>
    <n v="29"/>
    <n v="44.31"/>
    <x v="6"/>
    <x v="11"/>
    <x v="2613"/>
    <x v="2596"/>
    <x v="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3"/>
    <n v="10"/>
    <n v="71.25"/>
    <x v="5"/>
    <x v="23"/>
    <x v="2614"/>
    <x v="2597"/>
    <x v="5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1"/>
    <x v="39"/>
    <x v="2615"/>
    <x v="2598"/>
    <x v="7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1"/>
    <n v="114"/>
    <n v="40.71"/>
    <x v="6"/>
    <x v="11"/>
    <x v="2616"/>
    <x v="2599"/>
    <x v="2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1"/>
    <n v="114"/>
    <n v="27.14"/>
    <x v="6"/>
    <x v="11"/>
    <x v="2617"/>
    <x v="2600"/>
    <x v="3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1"/>
    <n v="228"/>
    <n v="57"/>
    <x v="6"/>
    <x v="11"/>
    <x v="2618"/>
    <x v="2601"/>
    <x v="7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1"/>
    <n v="9"/>
    <n v="80.709999999999994"/>
    <x v="6"/>
    <x v="11"/>
    <x v="2619"/>
    <x v="2602"/>
    <x v="3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n v="113"/>
    <n v="37.67"/>
    <x v="6"/>
    <x v="19"/>
    <x v="2620"/>
    <x v="2603"/>
    <x v="3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7"/>
    <n v="113"/>
    <n v="19.47"/>
    <x v="5"/>
    <x v="27"/>
    <x v="2621"/>
    <x v="2604"/>
    <x v="9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2"/>
    <n v="113"/>
    <n v="12.53"/>
    <x v="7"/>
    <x v="22"/>
    <x v="2622"/>
    <x v="2605"/>
    <x v="9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1"/>
    <n v="28"/>
    <n v="51"/>
    <x v="6"/>
    <x v="11"/>
    <x v="2623"/>
    <x v="2606"/>
    <x v="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8"/>
    <n v="0"/>
    <n v="50.91"/>
    <x v="3"/>
    <x v="18"/>
    <x v="2624"/>
    <x v="2607"/>
    <x v="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4"/>
    <n v="10"/>
    <n v="62.22"/>
    <x v="7"/>
    <x v="14"/>
    <x v="2625"/>
    <x v="2608"/>
    <x v="9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0"/>
    <n v="22"/>
    <n v="56"/>
    <x v="5"/>
    <x v="10"/>
    <x v="2626"/>
    <x v="2609"/>
    <x v="11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2"/>
    <n v="124"/>
    <n v="43"/>
    <x v="7"/>
    <x v="12"/>
    <x v="2627"/>
    <x v="2610"/>
    <x v="9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1"/>
    <n v="159"/>
    <n v="18"/>
    <x v="6"/>
    <x v="11"/>
    <x v="2628"/>
    <x v="2611"/>
    <x v="2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5"/>
    <n v="185"/>
    <n v="50.45"/>
    <x v="7"/>
    <x v="15"/>
    <x v="2629"/>
    <x v="2612"/>
    <x v="3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3"/>
    <n v="11"/>
    <n v="69.13"/>
    <x v="2"/>
    <x v="3"/>
    <x v="2630"/>
    <x v="2613"/>
    <x v="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n v="28"/>
    <n v="55.3"/>
    <x v="0"/>
    <x v="1"/>
    <x v="2631"/>
    <x v="2614"/>
    <x v="1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5"/>
    <n v="110"/>
    <n v="42.38"/>
    <x v="7"/>
    <x v="15"/>
    <x v="2632"/>
    <x v="2615"/>
    <x v="1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1"/>
    <n v="5"/>
    <n v="183.33"/>
    <x v="6"/>
    <x v="11"/>
    <x v="2633"/>
    <x v="2616"/>
    <x v="11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1"/>
    <n v="11"/>
    <n v="45.83"/>
    <x v="6"/>
    <x v="11"/>
    <x v="2634"/>
    <x v="2617"/>
    <x v="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1"/>
    <x v="39"/>
    <x v="2635"/>
    <x v="2618"/>
    <x v="3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5"/>
    <n v="110"/>
    <n v="50"/>
    <x v="7"/>
    <x v="15"/>
    <x v="2636"/>
    <x v="2619"/>
    <x v="9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1"/>
    <n v="110"/>
    <n v="55"/>
    <x v="6"/>
    <x v="11"/>
    <x v="2637"/>
    <x v="2620"/>
    <x v="5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x v="4"/>
    <x v="7"/>
    <x v="2638"/>
    <x v="2621"/>
    <x v="3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1"/>
    <n v="109"/>
    <n v="36.33"/>
    <x v="6"/>
    <x v="11"/>
    <x v="2639"/>
    <x v="2600"/>
    <x v="36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5"/>
    <n v="156"/>
    <n v="28.68"/>
    <x v="7"/>
    <x v="15"/>
    <x v="2640"/>
    <x v="2622"/>
    <x v="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0"/>
    <n v="218"/>
    <n v="19.46"/>
    <x v="7"/>
    <x v="20"/>
    <x v="2641"/>
    <x v="2623"/>
    <x v="1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1"/>
    <n v="27"/>
    <n v="38.71"/>
    <x v="6"/>
    <x v="11"/>
    <x v="2642"/>
    <x v="2624"/>
    <x v="9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1"/>
    <n v="5"/>
    <n v="60.11"/>
    <x v="6"/>
    <x v="11"/>
    <x v="2643"/>
    <x v="2625"/>
    <x v="5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1"/>
    <n v="108"/>
    <n v="33.75"/>
    <x v="6"/>
    <x v="11"/>
    <x v="2644"/>
    <x v="2626"/>
    <x v="7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1"/>
    <n v="108"/>
    <n v="33.75"/>
    <x v="6"/>
    <x v="11"/>
    <x v="2645"/>
    <x v="2627"/>
    <x v="1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1"/>
    <n v="107"/>
    <n v="35.799999999999997"/>
    <x v="6"/>
    <x v="11"/>
    <x v="2646"/>
    <x v="2628"/>
    <x v="6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1"/>
    <n v="106"/>
    <n v="58.9"/>
    <x v="6"/>
    <x v="11"/>
    <x v="2647"/>
    <x v="2629"/>
    <x v="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n v="9"/>
    <n v="44.17"/>
    <x v="4"/>
    <x v="29"/>
    <x v="2648"/>
    <x v="2630"/>
    <x v="22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n v="11"/>
    <n v="48.18"/>
    <x v="4"/>
    <x v="29"/>
    <x v="2649"/>
    <x v="2631"/>
    <x v="9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1"/>
    <n v="106"/>
    <n v="75.709999999999994"/>
    <x v="6"/>
    <x v="11"/>
    <x v="2650"/>
    <x v="1844"/>
    <x v="45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1"/>
    <n v="105"/>
    <n v="21.1"/>
    <x v="6"/>
    <x v="11"/>
    <x v="2651"/>
    <x v="2632"/>
    <x v="33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1"/>
    <n v="11"/>
    <n v="47.91"/>
    <x v="6"/>
    <x v="11"/>
    <x v="2652"/>
    <x v="2633"/>
    <x v="5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x v="5"/>
    <x v="16"/>
    <x v="2653"/>
    <x v="2634"/>
    <x v="4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n v="105"/>
    <n v="75"/>
    <x v="6"/>
    <x v="19"/>
    <x v="2654"/>
    <x v="2635"/>
    <x v="11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1"/>
    <n v="175"/>
    <n v="29.17"/>
    <x v="6"/>
    <x v="11"/>
    <x v="2655"/>
    <x v="2636"/>
    <x v="1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9"/>
    <n v="5"/>
    <n v="57.89"/>
    <x v="6"/>
    <x v="9"/>
    <x v="2656"/>
    <x v="2637"/>
    <x v="5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3"/>
    <n v="3"/>
    <n v="65"/>
    <x v="7"/>
    <x v="33"/>
    <x v="2657"/>
    <x v="2638"/>
    <x v="7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1"/>
    <n v="3"/>
    <n v="47.27"/>
    <x v="6"/>
    <x v="11"/>
    <x v="2658"/>
    <x v="2639"/>
    <x v="2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5"/>
    <n v="104"/>
    <n v="32.5"/>
    <x v="7"/>
    <x v="15"/>
    <x v="2659"/>
    <x v="2640"/>
    <x v="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5"/>
    <n v="104"/>
    <n v="47.27"/>
    <x v="7"/>
    <x v="15"/>
    <x v="2660"/>
    <x v="2641"/>
    <x v="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1"/>
    <n v="104"/>
    <n v="57.78"/>
    <x v="6"/>
    <x v="11"/>
    <x v="2661"/>
    <x v="2642"/>
    <x v="7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5"/>
    <n v="104"/>
    <n v="34.6"/>
    <x v="7"/>
    <x v="15"/>
    <x v="2662"/>
    <x v="2643"/>
    <x v="31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2"/>
    <n v="103"/>
    <n v="51.6"/>
    <x v="7"/>
    <x v="12"/>
    <x v="2663"/>
    <x v="2644"/>
    <x v="5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3"/>
    <n v="2"/>
    <n v="84.83"/>
    <x v="2"/>
    <x v="3"/>
    <x v="2664"/>
    <x v="2645"/>
    <x v="14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6"/>
    <n v="17"/>
    <n v="101.8"/>
    <x v="2"/>
    <x v="36"/>
    <x v="2665"/>
    <x v="2646"/>
    <x v="6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2"/>
    <n v="5"/>
    <n v="84.33"/>
    <x v="1"/>
    <x v="32"/>
    <x v="2666"/>
    <x v="2647"/>
    <x v="16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1"/>
    <n v="202"/>
    <n v="29.71"/>
    <x v="6"/>
    <x v="11"/>
    <x v="2667"/>
    <x v="2648"/>
    <x v="5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1"/>
    <n v="20"/>
    <n v="50.4"/>
    <x v="6"/>
    <x v="11"/>
    <x v="2668"/>
    <x v="2649"/>
    <x v="35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1"/>
    <n v="144"/>
    <n v="22.91"/>
    <x v="6"/>
    <x v="11"/>
    <x v="2669"/>
    <x v="2650"/>
    <x v="2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1"/>
    <n v="101"/>
    <n v="25.16"/>
    <x v="6"/>
    <x v="11"/>
    <x v="2670"/>
    <x v="2651"/>
    <x v="42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n v="1"/>
    <n v="167.67"/>
    <x v="0"/>
    <x v="1"/>
    <x v="2671"/>
    <x v="2652"/>
    <x v="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7"/>
    <n v="100"/>
    <n v="31.38"/>
    <x v="5"/>
    <x v="27"/>
    <x v="2672"/>
    <x v="2653"/>
    <x v="11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1"/>
    <n v="100"/>
    <n v="62.63"/>
    <x v="6"/>
    <x v="11"/>
    <x v="2673"/>
    <x v="2654"/>
    <x v="2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n v="1"/>
    <n v="500"/>
    <x v="6"/>
    <x v="19"/>
    <x v="2674"/>
    <x v="2655"/>
    <x v="14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1"/>
    <n v="9"/>
    <n v="29.41"/>
    <x v="6"/>
    <x v="11"/>
    <x v="2675"/>
    <x v="2656"/>
    <x v="5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7"/>
    <n v="100"/>
    <n v="71.430000000000007"/>
    <x v="5"/>
    <x v="27"/>
    <x v="2676"/>
    <x v="2657"/>
    <x v="1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1"/>
    <n v="100"/>
    <n v="500"/>
    <x v="5"/>
    <x v="21"/>
    <x v="2677"/>
    <x v="2658"/>
    <x v="45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n v="100"/>
    <n v="83.33"/>
    <x v="6"/>
    <x v="19"/>
    <x v="2678"/>
    <x v="2659"/>
    <x v="21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9"/>
    <n v="100"/>
    <n v="62.5"/>
    <x v="6"/>
    <x v="9"/>
    <x v="2679"/>
    <x v="2660"/>
    <x v="6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1"/>
    <n v="100"/>
    <n v="41.67"/>
    <x v="6"/>
    <x v="11"/>
    <x v="2680"/>
    <x v="2661"/>
    <x v="40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1"/>
    <n v="100"/>
    <n v="55.56"/>
    <x v="6"/>
    <x v="11"/>
    <x v="2681"/>
    <x v="2662"/>
    <x v="9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1"/>
    <n v="100"/>
    <n v="35.71"/>
    <x v="6"/>
    <x v="11"/>
    <x v="2682"/>
    <x v="2663"/>
    <x v="11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1"/>
    <n v="100"/>
    <n v="29.41"/>
    <x v="6"/>
    <x v="11"/>
    <x v="2683"/>
    <x v="2664"/>
    <x v="2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n v="100"/>
    <n v="166.67"/>
    <x v="6"/>
    <x v="19"/>
    <x v="2684"/>
    <x v="2665"/>
    <x v="70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5"/>
    <n v="143"/>
    <n v="25"/>
    <x v="7"/>
    <x v="15"/>
    <x v="2685"/>
    <x v="2666"/>
    <x v="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1"/>
    <n v="17"/>
    <n v="29.24"/>
    <x v="6"/>
    <x v="11"/>
    <x v="2686"/>
    <x v="2667"/>
    <x v="57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4"/>
    <n v="164"/>
    <n v="10.039999999999999"/>
    <x v="0"/>
    <x v="4"/>
    <x v="2687"/>
    <x v="2668"/>
    <x v="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1"/>
    <n v="2"/>
    <n v="163.33000000000001"/>
    <x v="6"/>
    <x v="11"/>
    <x v="2688"/>
    <x v="2669"/>
    <x v="11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1"/>
    <n v="10"/>
    <n v="37.54"/>
    <x v="6"/>
    <x v="11"/>
    <x v="2689"/>
    <x v="2670"/>
    <x v="9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4"/>
    <n v="10"/>
    <n v="54.11"/>
    <x v="7"/>
    <x v="14"/>
    <x v="2690"/>
    <x v="2671"/>
    <x v="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n v="2"/>
    <n v="60.75"/>
    <x v="0"/>
    <x v="1"/>
    <x v="2691"/>
    <x v="2672"/>
    <x v="1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1"/>
    <n v="108"/>
    <n v="44.09"/>
    <x v="6"/>
    <x v="11"/>
    <x v="2692"/>
    <x v="2673"/>
    <x v="2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1"/>
    <n v="138"/>
    <n v="28.32"/>
    <x v="6"/>
    <x v="11"/>
    <x v="2693"/>
    <x v="2674"/>
    <x v="42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n v="1"/>
    <n v="120.25"/>
    <x v="0"/>
    <x v="1"/>
    <x v="2694"/>
    <x v="2675"/>
    <x v="19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n v="5"/>
    <n v="60.13"/>
    <x v="6"/>
    <x v="19"/>
    <x v="2695"/>
    <x v="2676"/>
    <x v="11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"/>
    <n v="12"/>
    <n v="60"/>
    <x v="0"/>
    <x v="1"/>
    <x v="2696"/>
    <x v="2677"/>
    <x v="2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3"/>
    <n v="64"/>
    <n v="40"/>
    <x v="5"/>
    <x v="23"/>
    <x v="2697"/>
    <x v="2678"/>
    <x v="1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8"/>
    <n v="10"/>
    <n v="21.73"/>
    <x v="3"/>
    <x v="18"/>
    <x v="2698"/>
    <x v="2679"/>
    <x v="11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9"/>
    <n v="12"/>
    <n v="78.33"/>
    <x v="6"/>
    <x v="9"/>
    <x v="2699"/>
    <x v="2680"/>
    <x v="9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1"/>
    <n v="149"/>
    <n v="15.13"/>
    <x v="6"/>
    <x v="11"/>
    <x v="2700"/>
    <x v="2681"/>
    <x v="59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n v="0"/>
    <n v="116.75"/>
    <x v="0"/>
    <x v="1"/>
    <x v="2701"/>
    <x v="2682"/>
    <x v="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1"/>
    <n v="5"/>
    <n v="35.92"/>
    <x v="6"/>
    <x v="11"/>
    <x v="2702"/>
    <x v="2683"/>
    <x v="2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6"/>
    <n v="1"/>
    <n v="57.88"/>
    <x v="0"/>
    <x v="26"/>
    <x v="2703"/>
    <x v="2684"/>
    <x v="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5"/>
    <n v="116"/>
    <n v="35.619999999999997"/>
    <x v="7"/>
    <x v="15"/>
    <x v="2704"/>
    <x v="2685"/>
    <x v="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n v="2"/>
    <n v="76.67"/>
    <x v="4"/>
    <x v="29"/>
    <x v="2705"/>
    <x v="2686"/>
    <x v="9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n v="3"/>
    <n v="35.380000000000003"/>
    <x v="4"/>
    <x v="29"/>
    <x v="2706"/>
    <x v="2687"/>
    <x v="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1"/>
    <n v="8"/>
    <n v="38.33"/>
    <x v="6"/>
    <x v="11"/>
    <x v="2707"/>
    <x v="2688"/>
    <x v="11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7"/>
    <n v="131"/>
    <n v="21.9"/>
    <x v="5"/>
    <x v="27"/>
    <x v="2708"/>
    <x v="2689"/>
    <x v="9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7"/>
    <n v="153"/>
    <n v="30.67"/>
    <x v="5"/>
    <x v="27"/>
    <x v="2709"/>
    <x v="2690"/>
    <x v="5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1"/>
    <n v="184"/>
    <n v="30.67"/>
    <x v="6"/>
    <x v="11"/>
    <x v="2710"/>
    <x v="2691"/>
    <x v="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n v="30"/>
    <n v="50.56"/>
    <x v="6"/>
    <x v="19"/>
    <x v="2711"/>
    <x v="2692"/>
    <x v="6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1"/>
    <n v="2"/>
    <n v="32.36"/>
    <x v="6"/>
    <x v="11"/>
    <x v="2712"/>
    <x v="2693"/>
    <x v="9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1"/>
    <n v="38"/>
    <n v="32.36"/>
    <x v="6"/>
    <x v="11"/>
    <x v="2713"/>
    <x v="585"/>
    <x v="38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9"/>
    <n v="3"/>
    <n v="30.13"/>
    <x v="6"/>
    <x v="19"/>
    <x v="2714"/>
    <x v="2694"/>
    <x v="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9"/>
    <n v="3"/>
    <n v="41"/>
    <x v="6"/>
    <x v="9"/>
    <x v="2715"/>
    <x v="2695"/>
    <x v="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1"/>
    <n v="18"/>
    <n v="64.290000000000006"/>
    <x v="6"/>
    <x v="11"/>
    <x v="2716"/>
    <x v="2696"/>
    <x v="11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1"/>
    <n v="113"/>
    <n v="30"/>
    <x v="6"/>
    <x v="11"/>
    <x v="2717"/>
    <x v="2697"/>
    <x v="1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1"/>
    <n v="7"/>
    <n v="44.5"/>
    <x v="1"/>
    <x v="31"/>
    <x v="2718"/>
    <x v="2698"/>
    <x v="11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5"/>
    <n v="9"/>
    <n v="40.450000000000003"/>
    <x v="1"/>
    <x v="35"/>
    <x v="2719"/>
    <x v="2699"/>
    <x v="9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1"/>
    <n v="18"/>
    <n v="44"/>
    <x v="6"/>
    <x v="11"/>
    <x v="2720"/>
    <x v="2700"/>
    <x v="9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1"/>
    <n v="110"/>
    <n v="24.44"/>
    <x v="6"/>
    <x v="11"/>
    <x v="2721"/>
    <x v="2701"/>
    <x v="35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1"/>
    <n v="22"/>
    <n v="48.56"/>
    <x v="6"/>
    <x v="11"/>
    <x v="2722"/>
    <x v="2702"/>
    <x v="3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6"/>
    <n v="4"/>
    <n v="145"/>
    <x v="0"/>
    <x v="26"/>
    <x v="2723"/>
    <x v="2703"/>
    <x v="9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0"/>
    <n v="16"/>
    <n v="43.5"/>
    <x v="5"/>
    <x v="10"/>
    <x v="2724"/>
    <x v="2704"/>
    <x v="2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5"/>
    <n v="109"/>
    <n v="31.07"/>
    <x v="7"/>
    <x v="15"/>
    <x v="2725"/>
    <x v="2705"/>
    <x v="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n v="2"/>
    <n v="108.25"/>
    <x v="0"/>
    <x v="6"/>
    <x v="2726"/>
    <x v="2706"/>
    <x v="1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3"/>
    <n v="1"/>
    <n v="35.83"/>
    <x v="5"/>
    <x v="23"/>
    <x v="2727"/>
    <x v="2707"/>
    <x v="9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1"/>
    <n v="34"/>
    <n v="33.08"/>
    <x v="6"/>
    <x v="11"/>
    <x v="2728"/>
    <x v="2708"/>
    <x v="3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9"/>
    <n v="57"/>
    <n v="43"/>
    <x v="6"/>
    <x v="9"/>
    <x v="2729"/>
    <x v="2709"/>
    <x v="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x v="4"/>
    <x v="7"/>
    <x v="2730"/>
    <x v="2710"/>
    <x v="6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1"/>
    <n v="129"/>
    <n v="30.71"/>
    <x v="6"/>
    <x v="11"/>
    <x v="2731"/>
    <x v="2711"/>
    <x v="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1"/>
    <n v="143"/>
    <n v="21.5"/>
    <x v="6"/>
    <x v="11"/>
    <x v="2732"/>
    <x v="2712"/>
    <x v="11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1"/>
    <n v="28"/>
    <n v="61"/>
    <x v="6"/>
    <x v="11"/>
    <x v="2733"/>
    <x v="2713"/>
    <x v="5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6"/>
    <n v="0"/>
    <n v="53.25"/>
    <x v="0"/>
    <x v="26"/>
    <x v="2734"/>
    <x v="2714"/>
    <x v="1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n v="9"/>
    <n v="47.33"/>
    <x v="6"/>
    <x v="19"/>
    <x v="2735"/>
    <x v="2715"/>
    <x v="11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n v="0"/>
    <n v="60.71"/>
    <x v="3"/>
    <x v="28"/>
    <x v="2736"/>
    <x v="2716"/>
    <x v="1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8"/>
    <n v="5"/>
    <n v="17.71"/>
    <x v="3"/>
    <x v="18"/>
    <x v="2737"/>
    <x v="2717"/>
    <x v="2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1"/>
    <n v="24"/>
    <n v="53.13"/>
    <x v="6"/>
    <x v="11"/>
    <x v="2738"/>
    <x v="2718"/>
    <x v="9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3"/>
    <n v="101"/>
    <n v="47.22"/>
    <x v="7"/>
    <x v="13"/>
    <x v="2739"/>
    <x v="2719"/>
    <x v="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7"/>
    <n v="106"/>
    <n v="53.13"/>
    <x v="5"/>
    <x v="27"/>
    <x v="2740"/>
    <x v="2720"/>
    <x v="1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3"/>
    <n v="383"/>
    <n v="15.04"/>
    <x v="7"/>
    <x v="13"/>
    <x v="2741"/>
    <x v="2721"/>
    <x v="6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1"/>
    <n v="210"/>
    <n v="105"/>
    <x v="6"/>
    <x v="11"/>
    <x v="2742"/>
    <x v="2722"/>
    <x v="9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1"/>
    <n v="8"/>
    <n v="104.75"/>
    <x v="1"/>
    <x v="31"/>
    <x v="2743"/>
    <x v="2723"/>
    <x v="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1"/>
    <n v="42"/>
    <n v="29.79"/>
    <x v="6"/>
    <x v="11"/>
    <x v="2744"/>
    <x v="2724"/>
    <x v="25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2"/>
    <n v="104"/>
    <n v="18.91"/>
    <x v="7"/>
    <x v="12"/>
    <x v="2745"/>
    <x v="2725"/>
    <x v="2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3"/>
    <n v="14"/>
    <n v="51.88"/>
    <x v="5"/>
    <x v="23"/>
    <x v="2746"/>
    <x v="2726"/>
    <x v="1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1"/>
    <n v="7"/>
    <n v="59"/>
    <x v="6"/>
    <x v="11"/>
    <x v="2747"/>
    <x v="2727"/>
    <x v="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"/>
    <n v="2"/>
    <n v="51.38"/>
    <x v="0"/>
    <x v="1"/>
    <x v="2748"/>
    <x v="2728"/>
    <x v="5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8"/>
    <n v="1"/>
    <n v="410"/>
    <x v="3"/>
    <x v="18"/>
    <x v="2749"/>
    <x v="2729"/>
    <x v="5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1"/>
    <n v="24"/>
    <n v="41"/>
    <x v="6"/>
    <x v="11"/>
    <x v="2750"/>
    <x v="2730"/>
    <x v="7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x v="5"/>
    <x v="16"/>
    <x v="2751"/>
    <x v="2731"/>
    <x v="48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1"/>
    <n v="136"/>
    <n v="15.15"/>
    <x v="6"/>
    <x v="11"/>
    <x v="2752"/>
    <x v="2732"/>
    <x v="37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n v="1"/>
    <n v="45.33"/>
    <x v="0"/>
    <x v="1"/>
    <x v="2753"/>
    <x v="2733"/>
    <x v="24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8"/>
    <n v="1"/>
    <n v="101.25"/>
    <x v="3"/>
    <x v="18"/>
    <x v="2754"/>
    <x v="2734"/>
    <x v="11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n v="3"/>
    <n v="13"/>
    <x v="0"/>
    <x v="1"/>
    <x v="2755"/>
    <x v="2735"/>
    <x v="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1"/>
    <n v="8"/>
    <n v="80.599999999999994"/>
    <x v="1"/>
    <x v="31"/>
    <x v="2756"/>
    <x v="2736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1"/>
    <n v="13"/>
    <n v="80.599999999999994"/>
    <x v="5"/>
    <x v="21"/>
    <x v="2757"/>
    <x v="2737"/>
    <x v="7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n v="4"/>
    <n v="100.5"/>
    <x v="6"/>
    <x v="19"/>
    <x v="2758"/>
    <x v="2738"/>
    <x v="2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0"/>
    <n v="33"/>
    <n v="30.85"/>
    <x v="5"/>
    <x v="10"/>
    <x v="2759"/>
    <x v="2739"/>
    <x v="24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10"/>
    <n v="40"/>
    <n v="80.2"/>
    <x v="5"/>
    <x v="10"/>
    <x v="2760"/>
    <x v="2740"/>
    <x v="24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2"/>
    <n v="133"/>
    <n v="25.02"/>
    <x v="7"/>
    <x v="12"/>
    <x v="2761"/>
    <x v="2741"/>
    <x v="53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3"/>
    <n v="1"/>
    <n v="133.33000000000001"/>
    <x v="5"/>
    <x v="23"/>
    <x v="2762"/>
    <x v="2742"/>
    <x v="19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5"/>
    <n v="3"/>
    <n v="66.67"/>
    <x v="1"/>
    <x v="35"/>
    <x v="2763"/>
    <x v="2743"/>
    <x v="11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1"/>
    <n v="11"/>
    <n v="80"/>
    <x v="6"/>
    <x v="11"/>
    <x v="2764"/>
    <x v="2744"/>
    <x v="1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1"/>
    <n v="16"/>
    <n v="66.67"/>
    <x v="6"/>
    <x v="11"/>
    <x v="2765"/>
    <x v="2745"/>
    <x v="14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1"/>
    <n v="100"/>
    <n v="30.77"/>
    <x v="6"/>
    <x v="11"/>
    <x v="2766"/>
    <x v="2746"/>
    <x v="53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1"/>
    <n v="12"/>
    <n v="79.400000000000006"/>
    <x v="6"/>
    <x v="11"/>
    <x v="2767"/>
    <x v="2747"/>
    <x v="11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3"/>
    <n v="1"/>
    <n v="56.57"/>
    <x v="5"/>
    <x v="23"/>
    <x v="2768"/>
    <x v="2748"/>
    <x v="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"/>
    <n v="156"/>
    <n v="30.08"/>
    <x v="7"/>
    <x v="25"/>
    <x v="2769"/>
    <x v="2749"/>
    <x v="1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1"/>
    <n v="19"/>
    <n v="64.17"/>
    <x v="6"/>
    <x v="11"/>
    <x v="2770"/>
    <x v="2750"/>
    <x v="9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1"/>
    <n v="128"/>
    <n v="27.5"/>
    <x v="6"/>
    <x v="11"/>
    <x v="2771"/>
    <x v="2751"/>
    <x v="5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6"/>
    <n v="5"/>
    <n v="31.75"/>
    <x v="2"/>
    <x v="36"/>
    <x v="2772"/>
    <x v="2752"/>
    <x v="11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1"/>
    <n v="127"/>
    <n v="25.4"/>
    <x v="6"/>
    <x v="11"/>
    <x v="2773"/>
    <x v="2753"/>
    <x v="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3"/>
    <n v="11"/>
    <n v="42.22"/>
    <x v="2"/>
    <x v="3"/>
    <x v="2774"/>
    <x v="2754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1"/>
    <x v="39"/>
    <x v="2775"/>
    <x v="2755"/>
    <x v="9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10"/>
    <n v="58"/>
    <n v="54.29"/>
    <x v="5"/>
    <x v="10"/>
    <x v="2776"/>
    <x v="2756"/>
    <x v="17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"/>
    <n v="1"/>
    <n v="41.89"/>
    <x v="0"/>
    <x v="1"/>
    <x v="2777"/>
    <x v="2757"/>
    <x v="13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9"/>
    <n v="0"/>
    <n v="53.71"/>
    <x v="6"/>
    <x v="9"/>
    <x v="2778"/>
    <x v="2758"/>
    <x v="5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n v="125"/>
    <n v="41.78"/>
    <x v="5"/>
    <x v="8"/>
    <x v="2779"/>
    <x v="2759"/>
    <x v="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1"/>
    <n v="4"/>
    <n v="93.75"/>
    <x v="6"/>
    <x v="11"/>
    <x v="2780"/>
    <x v="2760"/>
    <x v="11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3"/>
    <n v="6"/>
    <n v="41.67"/>
    <x v="7"/>
    <x v="33"/>
    <x v="2781"/>
    <x v="2761"/>
    <x v="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7"/>
    <n v="125"/>
    <n v="53.57"/>
    <x v="1"/>
    <x v="17"/>
    <x v="2782"/>
    <x v="2762"/>
    <x v="13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1"/>
    <n v="150"/>
    <n v="41.67"/>
    <x v="6"/>
    <x v="11"/>
    <x v="2783"/>
    <x v="2763"/>
    <x v="22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9"/>
    <n v="124"/>
    <n v="14.84"/>
    <x v="6"/>
    <x v="9"/>
    <x v="2784"/>
    <x v="2764"/>
    <x v="3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1"/>
    <n v="123"/>
    <n v="46.13"/>
    <x v="6"/>
    <x v="11"/>
    <x v="2785"/>
    <x v="2765"/>
    <x v="9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4"/>
    <n v="7"/>
    <n v="40.78"/>
    <x v="2"/>
    <x v="34"/>
    <x v="2786"/>
    <x v="2766"/>
    <x v="1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1"/>
    <n v="7"/>
    <n v="72.400000000000006"/>
    <x v="6"/>
    <x v="11"/>
    <x v="2787"/>
    <x v="2767"/>
    <x v="1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n v="10"/>
    <n v="32.82"/>
    <x v="3"/>
    <x v="28"/>
    <x v="2788"/>
    <x v="2768"/>
    <x v="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10"/>
    <n v="1"/>
    <n v="120"/>
    <x v="5"/>
    <x v="10"/>
    <x v="2789"/>
    <x v="2769"/>
    <x v="3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5"/>
    <n v="2"/>
    <n v="60"/>
    <x v="1"/>
    <x v="35"/>
    <x v="2790"/>
    <x v="2770"/>
    <x v="9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4"/>
    <n v="103"/>
    <n v="24"/>
    <x v="7"/>
    <x v="14"/>
    <x v="2791"/>
    <x v="2771"/>
    <x v="7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1"/>
    <n v="1"/>
    <n v="35.9"/>
    <x v="5"/>
    <x v="21"/>
    <x v="2792"/>
    <x v="2772"/>
    <x v="2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4"/>
    <n v="1"/>
    <n v="71.599999999999994"/>
    <x v="0"/>
    <x v="4"/>
    <x v="2793"/>
    <x v="2773"/>
    <x v="11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1"/>
    <n v="18"/>
    <n v="25.57"/>
    <x v="6"/>
    <x v="11"/>
    <x v="2794"/>
    <x v="2774"/>
    <x v="9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1"/>
    <n v="101"/>
    <n v="59.17"/>
    <x v="6"/>
    <x v="11"/>
    <x v="2795"/>
    <x v="2775"/>
    <x v="48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4"/>
    <n v="102"/>
    <n v="25.21"/>
    <x v="0"/>
    <x v="4"/>
    <x v="2796"/>
    <x v="2776"/>
    <x v="9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5"/>
    <n v="70"/>
    <n v="39"/>
    <x v="1"/>
    <x v="35"/>
    <x v="2797"/>
    <x v="2777"/>
    <x v="9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n v="100"/>
    <n v="35.1"/>
    <x v="6"/>
    <x v="19"/>
    <x v="2798"/>
    <x v="917"/>
    <x v="9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6"/>
    <n v="0"/>
    <n v="116.67"/>
    <x v="0"/>
    <x v="26"/>
    <x v="2799"/>
    <x v="2778"/>
    <x v="11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2"/>
    <n v="4"/>
    <n v="26.92"/>
    <x v="1"/>
    <x v="32"/>
    <x v="2800"/>
    <x v="2779"/>
    <x v="5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1"/>
    <n v="16"/>
    <n v="29.17"/>
    <x v="6"/>
    <x v="11"/>
    <x v="2801"/>
    <x v="2780"/>
    <x v="7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1"/>
    <n v="140"/>
    <n v="35"/>
    <x v="6"/>
    <x v="11"/>
    <x v="2802"/>
    <x v="2781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6"/>
    <n v="0"/>
    <n v="38.44"/>
    <x v="0"/>
    <x v="26"/>
    <x v="2803"/>
    <x v="2782"/>
    <x v="19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0"/>
    <n v="0"/>
    <n v="69"/>
    <x v="5"/>
    <x v="10"/>
    <x v="2804"/>
    <x v="2783"/>
    <x v="1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33"/>
    <n v="38"/>
    <n v="69"/>
    <x v="7"/>
    <x v="33"/>
    <x v="2805"/>
    <x v="2784"/>
    <x v="2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6"/>
    <n v="6"/>
    <n v="37.89"/>
    <x v="0"/>
    <x v="26"/>
    <x v="2806"/>
    <x v="2785"/>
    <x v="2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1"/>
    <n v="113"/>
    <n v="20"/>
    <x v="6"/>
    <x v="11"/>
    <x v="2807"/>
    <x v="2786"/>
    <x v="33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1"/>
    <n v="8"/>
    <n v="37.56"/>
    <x v="5"/>
    <x v="21"/>
    <x v="2808"/>
    <x v="2787"/>
    <x v="27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9"/>
    <n v="0"/>
    <n v="55.83"/>
    <x v="6"/>
    <x v="9"/>
    <x v="2809"/>
    <x v="2788"/>
    <x v="9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n v="1"/>
    <n v="55.83"/>
    <x v="4"/>
    <x v="29"/>
    <x v="2810"/>
    <x v="2789"/>
    <x v="1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3"/>
    <n v="1"/>
    <n v="67"/>
    <x v="5"/>
    <x v="23"/>
    <x v="2811"/>
    <x v="2790"/>
    <x v="3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3"/>
    <n v="7"/>
    <n v="83.75"/>
    <x v="2"/>
    <x v="3"/>
    <x v="2812"/>
    <x v="2791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9"/>
    <n v="3"/>
    <n v="20.88"/>
    <x v="6"/>
    <x v="9"/>
    <x v="2813"/>
    <x v="2792"/>
    <x v="4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3"/>
    <n v="2"/>
    <n v="55"/>
    <x v="7"/>
    <x v="33"/>
    <x v="2814"/>
    <x v="2793"/>
    <x v="11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3"/>
    <n v="11"/>
    <n v="21.8"/>
    <x v="7"/>
    <x v="33"/>
    <x v="2815"/>
    <x v="2794"/>
    <x v="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6"/>
    <n v="11"/>
    <n v="81.58"/>
    <x v="0"/>
    <x v="26"/>
    <x v="2816"/>
    <x v="2795"/>
    <x v="11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0"/>
    <n v="3"/>
    <n v="32.5"/>
    <x v="5"/>
    <x v="10"/>
    <x v="2817"/>
    <x v="2796"/>
    <x v="11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0"/>
    <n v="4"/>
    <n v="108.33"/>
    <x v="5"/>
    <x v="10"/>
    <x v="2818"/>
    <x v="2797"/>
    <x v="7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3"/>
    <n v="5"/>
    <n v="27.08"/>
    <x v="7"/>
    <x v="33"/>
    <x v="2819"/>
    <x v="2798"/>
    <x v="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n v="7"/>
    <n v="108.33"/>
    <x v="4"/>
    <x v="29"/>
    <x v="2820"/>
    <x v="2799"/>
    <x v="9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1"/>
    <n v="5"/>
    <n v="24.62"/>
    <x v="1"/>
    <x v="31"/>
    <x v="2821"/>
    <x v="2800"/>
    <x v="11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1"/>
    <n v="32"/>
    <n v="29.09"/>
    <x v="6"/>
    <x v="11"/>
    <x v="2822"/>
    <x v="2801"/>
    <x v="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1"/>
    <n v="160"/>
    <n v="40"/>
    <x v="6"/>
    <x v="11"/>
    <x v="2823"/>
    <x v="2802"/>
    <x v="42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3"/>
    <n v="106"/>
    <n v="22.64"/>
    <x v="7"/>
    <x v="13"/>
    <x v="2824"/>
    <x v="2803"/>
    <x v="6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1"/>
    <n v="4"/>
    <n v="26.33"/>
    <x v="6"/>
    <x v="11"/>
    <x v="2825"/>
    <x v="2804"/>
    <x v="11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1"/>
    <n v="104"/>
    <n v="52"/>
    <x v="6"/>
    <x v="11"/>
    <x v="2826"/>
    <x v="2805"/>
    <x v="43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1"/>
    <n v="4"/>
    <n v="23.92"/>
    <x v="6"/>
    <x v="11"/>
    <x v="2827"/>
    <x v="2806"/>
    <x v="9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8"/>
    <n v="0"/>
    <n v="103.33"/>
    <x v="3"/>
    <x v="18"/>
    <x v="2828"/>
    <x v="2807"/>
    <x v="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n v="1"/>
    <n v="34.44"/>
    <x v="4"/>
    <x v="29"/>
    <x v="2829"/>
    <x v="2808"/>
    <x v="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5"/>
    <n v="103"/>
    <n v="28.18"/>
    <x v="7"/>
    <x v="15"/>
    <x v="2830"/>
    <x v="2809"/>
    <x v="36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x v="0"/>
    <x v="0"/>
    <x v="2831"/>
    <x v="2810"/>
    <x v="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"/>
    <n v="0"/>
    <n v="76.25"/>
    <x v="0"/>
    <x v="1"/>
    <x v="2832"/>
    <x v="2811"/>
    <x v="9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2"/>
    <n v="20"/>
    <n v="21.57"/>
    <x v="7"/>
    <x v="12"/>
    <x v="2833"/>
    <x v="2812"/>
    <x v="7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3"/>
    <n v="2"/>
    <n v="50.17"/>
    <x v="5"/>
    <x v="23"/>
    <x v="2834"/>
    <x v="2813"/>
    <x v="5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6"/>
    <n v="3"/>
    <n v="150.5"/>
    <x v="0"/>
    <x v="26"/>
    <x v="2835"/>
    <x v="2814"/>
    <x v="5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1"/>
    <n v="12"/>
    <n v="75.25"/>
    <x v="6"/>
    <x v="11"/>
    <x v="2836"/>
    <x v="2815"/>
    <x v="5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5"/>
    <n v="100"/>
    <n v="37.630000000000003"/>
    <x v="7"/>
    <x v="15"/>
    <x v="2837"/>
    <x v="2816"/>
    <x v="1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2"/>
    <n v="241"/>
    <n v="23.15"/>
    <x v="7"/>
    <x v="12"/>
    <x v="2838"/>
    <x v="2817"/>
    <x v="3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6"/>
    <n v="1"/>
    <n v="300"/>
    <x v="0"/>
    <x v="26"/>
    <x v="2839"/>
    <x v="2818"/>
    <x v="1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6"/>
    <n v="3"/>
    <n v="300"/>
    <x v="0"/>
    <x v="26"/>
    <x v="2840"/>
    <x v="2819"/>
    <x v="4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9"/>
    <n v="3"/>
    <n v="300"/>
    <x v="6"/>
    <x v="9"/>
    <x v="2841"/>
    <x v="2820"/>
    <x v="9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9"/>
    <n v="12"/>
    <n v="25"/>
    <x v="6"/>
    <x v="9"/>
    <x v="2842"/>
    <x v="2821"/>
    <x v="11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1"/>
    <n v="50"/>
    <n v="60"/>
    <x v="6"/>
    <x v="11"/>
    <x v="2843"/>
    <x v="2822"/>
    <x v="14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1"/>
    <n v="60"/>
    <n v="60"/>
    <x v="6"/>
    <x v="11"/>
    <x v="2844"/>
    <x v="2823"/>
    <x v="2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0"/>
    <n v="100"/>
    <n v="18.75"/>
    <x v="7"/>
    <x v="20"/>
    <x v="2845"/>
    <x v="2824"/>
    <x v="9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0"/>
    <n v="100"/>
    <n v="30"/>
    <x v="7"/>
    <x v="20"/>
    <x v="2846"/>
    <x v="2825"/>
    <x v="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5"/>
    <n v="100"/>
    <n v="27.27"/>
    <x v="7"/>
    <x v="15"/>
    <x v="2847"/>
    <x v="2826"/>
    <x v="13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2"/>
    <n v="100"/>
    <n v="27.27"/>
    <x v="7"/>
    <x v="12"/>
    <x v="2848"/>
    <x v="282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n v="100"/>
    <n v="30"/>
    <x v="6"/>
    <x v="19"/>
    <x v="2849"/>
    <x v="2828"/>
    <x v="48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n v="1"/>
    <n v="99.33"/>
    <x v="0"/>
    <x v="1"/>
    <x v="2850"/>
    <x v="282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n v="1"/>
    <n v="49.67"/>
    <x v="0"/>
    <x v="1"/>
    <x v="2851"/>
    <x v="2830"/>
    <x v="7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1"/>
    <n v="24"/>
    <n v="24.33"/>
    <x v="6"/>
    <x v="11"/>
    <x v="2852"/>
    <x v="2831"/>
    <x v="9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n v="290"/>
    <n v="19.329999999999998"/>
    <x v="2"/>
    <x v="3"/>
    <x v="2853"/>
    <x v="2832"/>
    <x v="9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n v="10"/>
    <n v="24.08"/>
    <x v="0"/>
    <x v="1"/>
    <x v="2854"/>
    <x v="2833"/>
    <x v="9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8"/>
    <n v="29"/>
    <n v="26.27"/>
    <x v="2"/>
    <x v="38"/>
    <x v="2855"/>
    <x v="2834"/>
    <x v="1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1"/>
    <n v="286"/>
    <n v="19.27"/>
    <x v="6"/>
    <x v="11"/>
    <x v="2856"/>
    <x v="2835"/>
    <x v="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n v="2"/>
    <n v="57.2"/>
    <x v="0"/>
    <x v="1"/>
    <x v="2857"/>
    <x v="2836"/>
    <x v="9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1"/>
    <n v="3"/>
    <n v="57"/>
    <x v="6"/>
    <x v="11"/>
    <x v="2858"/>
    <x v="2837"/>
    <x v="2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1"/>
    <n v="14"/>
    <n v="71.25"/>
    <x v="6"/>
    <x v="11"/>
    <x v="2859"/>
    <x v="2838"/>
    <x v="37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8"/>
    <n v="1"/>
    <n v="28.4"/>
    <x v="3"/>
    <x v="18"/>
    <x v="2860"/>
    <x v="2839"/>
    <x v="9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0"/>
    <n v="3"/>
    <n v="40.14"/>
    <x v="4"/>
    <x v="40"/>
    <x v="2861"/>
    <x v="2840"/>
    <x v="9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4"/>
    <n v="0"/>
    <n v="40"/>
    <x v="2"/>
    <x v="34"/>
    <x v="2862"/>
    <x v="2841"/>
    <x v="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n v="1"/>
    <n v="93.33"/>
    <x v="0"/>
    <x v="1"/>
    <x v="2863"/>
    <x v="2842"/>
    <x v="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9"/>
    <n v="2"/>
    <n v="93.33"/>
    <x v="6"/>
    <x v="9"/>
    <x v="2864"/>
    <x v="2843"/>
    <x v="37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4"/>
    <n v="9"/>
    <n v="35"/>
    <x v="7"/>
    <x v="14"/>
    <x v="2865"/>
    <x v="2844"/>
    <x v="11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2"/>
    <n v="37"/>
    <n v="35"/>
    <x v="7"/>
    <x v="12"/>
    <x v="2866"/>
    <x v="2845"/>
    <x v="21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1"/>
    <n v="112"/>
    <n v="11.67"/>
    <x v="6"/>
    <x v="11"/>
    <x v="2867"/>
    <x v="2846"/>
    <x v="24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0"/>
    <n v="1"/>
    <n v="46.5"/>
    <x v="5"/>
    <x v="10"/>
    <x v="2868"/>
    <x v="2847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9"/>
    <n v="14"/>
    <n v="55.6"/>
    <x v="6"/>
    <x v="9"/>
    <x v="2869"/>
    <x v="2848"/>
    <x v="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9"/>
    <n v="0"/>
    <n v="23.08"/>
    <x v="4"/>
    <x v="29"/>
    <x v="2870"/>
    <x v="2849"/>
    <x v="19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1"/>
    <n v="139"/>
    <n v="30.78"/>
    <x v="6"/>
    <x v="11"/>
    <x v="2871"/>
    <x v="2850"/>
    <x v="1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4"/>
    <n v="1"/>
    <n v="69"/>
    <x v="0"/>
    <x v="24"/>
    <x v="2872"/>
    <x v="2851"/>
    <x v="9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n v="1"/>
    <n v="39"/>
    <x v="0"/>
    <x v="1"/>
    <x v="2873"/>
    <x v="2852"/>
    <x v="1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1"/>
    <n v="3"/>
    <n v="27.3"/>
    <x v="6"/>
    <x v="11"/>
    <x v="2874"/>
    <x v="2853"/>
    <x v="3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n v="3"/>
    <n v="22.75"/>
    <x v="6"/>
    <x v="19"/>
    <x v="2875"/>
    <x v="2854"/>
    <x v="1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1"/>
    <n v="136"/>
    <n v="13.6"/>
    <x v="6"/>
    <x v="11"/>
    <x v="2876"/>
    <x v="2855"/>
    <x v="3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1"/>
    <n v="5"/>
    <n v="90.33"/>
    <x v="6"/>
    <x v="11"/>
    <x v="2877"/>
    <x v="2856"/>
    <x v="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6"/>
    <n v="0"/>
    <n v="54"/>
    <x v="0"/>
    <x v="26"/>
    <x v="2878"/>
    <x v="2857"/>
    <x v="19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n v="6"/>
    <n v="45"/>
    <x v="3"/>
    <x v="28"/>
    <x v="2879"/>
    <x v="2858"/>
    <x v="11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1"/>
    <n v="18"/>
    <n v="45"/>
    <x v="6"/>
    <x v="11"/>
    <x v="2880"/>
    <x v="2859"/>
    <x v="38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1"/>
    <n v="108"/>
    <n v="38.57"/>
    <x v="6"/>
    <x v="11"/>
    <x v="2881"/>
    <x v="2860"/>
    <x v="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0"/>
    <n v="3"/>
    <n v="33.25"/>
    <x v="8"/>
    <x v="30"/>
    <x v="2882"/>
    <x v="2861"/>
    <x v="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1"/>
    <n v="7"/>
    <n v="29.56"/>
    <x v="6"/>
    <x v="11"/>
    <x v="2883"/>
    <x v="2862"/>
    <x v="5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1"/>
    <n v="3"/>
    <n v="52.8"/>
    <x v="6"/>
    <x v="11"/>
    <x v="2884"/>
    <x v="2863"/>
    <x v="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0"/>
    <n v="10"/>
    <n v="32.75"/>
    <x v="5"/>
    <x v="10"/>
    <x v="2885"/>
    <x v="2864"/>
    <x v="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6"/>
    <n v="1"/>
    <n v="87"/>
    <x v="0"/>
    <x v="26"/>
    <x v="2886"/>
    <x v="2865"/>
    <x v="11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n v="1"/>
    <n v="26"/>
    <x v="0"/>
    <x v="1"/>
    <x v="2887"/>
    <x v="2866"/>
    <x v="14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n v="1"/>
    <n v="28.89"/>
    <x v="0"/>
    <x v="6"/>
    <x v="2888"/>
    <x v="2867"/>
    <x v="1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2"/>
    <n v="3"/>
    <n v="28.89"/>
    <x v="7"/>
    <x v="12"/>
    <x v="2889"/>
    <x v="2868"/>
    <x v="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1"/>
    <n v="5"/>
    <n v="65"/>
    <x v="6"/>
    <x v="11"/>
    <x v="2890"/>
    <x v="2869"/>
    <x v="38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1"/>
    <n v="33"/>
    <n v="37.14"/>
    <x v="6"/>
    <x v="11"/>
    <x v="2891"/>
    <x v="2870"/>
    <x v="7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1"/>
    <x v="39"/>
    <x v="2892"/>
    <x v="2871"/>
    <x v="9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7"/>
    <n v="104"/>
    <n v="21.67"/>
    <x v="5"/>
    <x v="27"/>
    <x v="2893"/>
    <x v="2872"/>
    <x v="1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6"/>
    <n v="0"/>
    <n v="64.75"/>
    <x v="0"/>
    <x v="26"/>
    <x v="2894"/>
    <x v="2873"/>
    <x v="9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1"/>
    <n v="52"/>
    <n v="32.25"/>
    <x v="6"/>
    <x v="11"/>
    <x v="2895"/>
    <x v="2874"/>
    <x v="3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8"/>
    <n v="1"/>
    <n v="23.18"/>
    <x v="3"/>
    <x v="18"/>
    <x v="2896"/>
    <x v="2875"/>
    <x v="11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n v="10"/>
    <n v="42"/>
    <x v="4"/>
    <x v="29"/>
    <x v="2897"/>
    <x v="2876"/>
    <x v="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1"/>
    <n v="34"/>
    <n v="63"/>
    <x v="6"/>
    <x v="11"/>
    <x v="2898"/>
    <x v="2877"/>
    <x v="1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1"/>
    <n v="13"/>
    <n v="50.2"/>
    <x v="6"/>
    <x v="11"/>
    <x v="2899"/>
    <x v="2878"/>
    <x v="9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1"/>
    <n v="100"/>
    <n v="31.38"/>
    <x v="6"/>
    <x v="11"/>
    <x v="2900"/>
    <x v="2879"/>
    <x v="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3"/>
    <n v="0"/>
    <n v="250"/>
    <x v="5"/>
    <x v="23"/>
    <x v="2901"/>
    <x v="2880"/>
    <x v="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9"/>
    <n v="0"/>
    <n v="62.5"/>
    <x v="4"/>
    <x v="29"/>
    <x v="2902"/>
    <x v="2881"/>
    <x v="5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n v="0"/>
    <n v="250"/>
    <x v="0"/>
    <x v="1"/>
    <x v="2903"/>
    <x v="2882"/>
    <x v="11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0"/>
    <n v="0"/>
    <n v="250"/>
    <x v="8"/>
    <x v="30"/>
    <x v="2904"/>
    <x v="2883"/>
    <x v="9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10"/>
    <n v="1"/>
    <n v="125"/>
    <x v="5"/>
    <x v="10"/>
    <x v="2905"/>
    <x v="2884"/>
    <x v="4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1"/>
    <n v="3"/>
    <n v="35.71"/>
    <x v="6"/>
    <x v="11"/>
    <x v="2906"/>
    <x v="2885"/>
    <x v="2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6"/>
    <n v="3"/>
    <n v="250"/>
    <x v="0"/>
    <x v="26"/>
    <x v="2907"/>
    <x v="2886"/>
    <x v="11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0"/>
    <n v="5"/>
    <n v="83.33"/>
    <x v="5"/>
    <x v="10"/>
    <x v="2908"/>
    <x v="2887"/>
    <x v="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1"/>
    <n v="5"/>
    <n v="62.5"/>
    <x v="6"/>
    <x v="11"/>
    <x v="2909"/>
    <x v="2888"/>
    <x v="5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10"/>
    <n v="25"/>
    <n v="50"/>
    <x v="5"/>
    <x v="10"/>
    <x v="2910"/>
    <x v="2889"/>
    <x v="43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n v="25"/>
    <n v="41.67"/>
    <x v="6"/>
    <x v="19"/>
    <x v="2911"/>
    <x v="2890"/>
    <x v="9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1"/>
    <n v="100"/>
    <n v="27.78"/>
    <x v="6"/>
    <x v="11"/>
    <x v="2912"/>
    <x v="2891"/>
    <x v="33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1"/>
    <n v="100"/>
    <n v="31.25"/>
    <x v="6"/>
    <x v="11"/>
    <x v="2913"/>
    <x v="2892"/>
    <x v="1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1"/>
    <n v="100"/>
    <n v="11.36"/>
    <x v="6"/>
    <x v="11"/>
    <x v="2914"/>
    <x v="2893"/>
    <x v="36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6"/>
    <n v="1"/>
    <n v="49"/>
    <x v="0"/>
    <x v="26"/>
    <x v="2915"/>
    <x v="2894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8"/>
    <n v="2"/>
    <n v="16.2"/>
    <x v="3"/>
    <x v="18"/>
    <x v="2916"/>
    <x v="2895"/>
    <x v="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1"/>
    <n v="2"/>
    <n v="48.2"/>
    <x v="1"/>
    <x v="31"/>
    <x v="2917"/>
    <x v="2896"/>
    <x v="35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7"/>
    <n v="3"/>
    <n v="30.13"/>
    <x v="7"/>
    <x v="37"/>
    <x v="2918"/>
    <x v="2897"/>
    <x v="3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1"/>
    <n v="110"/>
    <n v="20.079999999999998"/>
    <x v="6"/>
    <x v="11"/>
    <x v="2919"/>
    <x v="2898"/>
    <x v="57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n v="3"/>
    <n v="40"/>
    <x v="0"/>
    <x v="1"/>
    <x v="2920"/>
    <x v="2899"/>
    <x v="9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1"/>
    <n v="5"/>
    <n v="30"/>
    <x v="6"/>
    <x v="11"/>
    <x v="2921"/>
    <x v="2900"/>
    <x v="2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6"/>
    <n v="47"/>
    <n v="29.63"/>
    <x v="0"/>
    <x v="6"/>
    <x v="2922"/>
    <x v="2901"/>
    <x v="11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6"/>
    <n v="1"/>
    <n v="33.71"/>
    <x v="2"/>
    <x v="36"/>
    <x v="2923"/>
    <x v="2902"/>
    <x v="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8"/>
    <n v="12"/>
    <n v="19.670000000000002"/>
    <x v="3"/>
    <x v="18"/>
    <x v="2924"/>
    <x v="2903"/>
    <x v="2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5"/>
    <n v="5"/>
    <n v="39.17"/>
    <x v="1"/>
    <x v="35"/>
    <x v="2925"/>
    <x v="2904"/>
    <x v="9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n v="6"/>
    <n v="29.25"/>
    <x v="0"/>
    <x v="1"/>
    <x v="2926"/>
    <x v="2905"/>
    <x v="6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1"/>
    <x v="39"/>
    <x v="2927"/>
    <x v="2906"/>
    <x v="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1"/>
    <n v="104"/>
    <n v="26"/>
    <x v="6"/>
    <x v="11"/>
    <x v="2928"/>
    <x v="2907"/>
    <x v="5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n v="2"/>
    <n v="33.29"/>
    <x v="0"/>
    <x v="1"/>
    <x v="2929"/>
    <x v="2908"/>
    <x v="11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n v="4"/>
    <n v="29.13"/>
    <x v="4"/>
    <x v="29"/>
    <x v="2930"/>
    <x v="2909"/>
    <x v="12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3"/>
    <n v="1"/>
    <n v="57.5"/>
    <x v="5"/>
    <x v="23"/>
    <x v="2931"/>
    <x v="2910"/>
    <x v="2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1"/>
    <n v="153"/>
    <n v="13.53"/>
    <x v="6"/>
    <x v="11"/>
    <x v="2932"/>
    <x v="2911"/>
    <x v="1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n v="0"/>
    <n v="45.2"/>
    <x v="0"/>
    <x v="1"/>
    <x v="2933"/>
    <x v="2912"/>
    <x v="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4"/>
    <n v="6"/>
    <n v="28.13"/>
    <x v="7"/>
    <x v="14"/>
    <x v="2934"/>
    <x v="2913"/>
    <x v="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8"/>
    <n v="11"/>
    <n v="45"/>
    <x v="3"/>
    <x v="18"/>
    <x v="2935"/>
    <x v="2914"/>
    <x v="29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1"/>
    <n v="23"/>
    <n v="18.75"/>
    <x v="6"/>
    <x v="11"/>
    <x v="2936"/>
    <x v="2915"/>
    <x v="4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1"/>
    <n v="38"/>
    <n v="56.25"/>
    <x v="6"/>
    <x v="11"/>
    <x v="2937"/>
    <x v="2916"/>
    <x v="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1"/>
    <n v="225"/>
    <n v="75"/>
    <x v="6"/>
    <x v="11"/>
    <x v="2938"/>
    <x v="2917"/>
    <x v="6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2"/>
    <n v="2"/>
    <n v="74.33"/>
    <x v="1"/>
    <x v="32"/>
    <x v="2939"/>
    <x v="2918"/>
    <x v="2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6"/>
    <n v="4"/>
    <n v="24.78"/>
    <x v="0"/>
    <x v="26"/>
    <x v="2940"/>
    <x v="2919"/>
    <x v="11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n v="0"/>
    <n v="55"/>
    <x v="0"/>
    <x v="1"/>
    <x v="2941"/>
    <x v="2920"/>
    <x v="41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4"/>
    <n v="4"/>
    <n v="54"/>
    <x v="7"/>
    <x v="14"/>
    <x v="2942"/>
    <x v="2921"/>
    <x v="9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n v="7"/>
    <n v="108"/>
    <x v="6"/>
    <x v="19"/>
    <x v="2943"/>
    <x v="2922"/>
    <x v="3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1"/>
    <n v="11"/>
    <n v="72"/>
    <x v="6"/>
    <x v="11"/>
    <x v="2944"/>
    <x v="2923"/>
    <x v="9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3"/>
    <n v="0"/>
    <n v="71.67"/>
    <x v="5"/>
    <x v="23"/>
    <x v="2945"/>
    <x v="2924"/>
    <x v="11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3"/>
    <n v="3"/>
    <n v="53.75"/>
    <x v="5"/>
    <x v="23"/>
    <x v="2946"/>
    <x v="2925"/>
    <x v="1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1"/>
    <n v="7"/>
    <n v="30.71"/>
    <x v="6"/>
    <x v="11"/>
    <x v="2947"/>
    <x v="2926"/>
    <x v="4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1"/>
    <n v="11"/>
    <n v="26.75"/>
    <x v="6"/>
    <x v="11"/>
    <x v="2948"/>
    <x v="2927"/>
    <x v="5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n v="1"/>
    <n v="16.309999999999999"/>
    <x v="3"/>
    <x v="28"/>
    <x v="2949"/>
    <x v="2928"/>
    <x v="11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0"/>
    <n v="1"/>
    <n v="53"/>
    <x v="8"/>
    <x v="30"/>
    <x v="2950"/>
    <x v="2929"/>
    <x v="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"/>
    <n v="4"/>
    <n v="30.29"/>
    <x v="0"/>
    <x v="1"/>
    <x v="2951"/>
    <x v="2930"/>
    <x v="36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1"/>
    <n v="7"/>
    <n v="35.17"/>
    <x v="6"/>
    <x v="11"/>
    <x v="2952"/>
    <x v="2931"/>
    <x v="45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1"/>
    <n v="21"/>
    <n v="26.38"/>
    <x v="6"/>
    <x v="11"/>
    <x v="2953"/>
    <x v="2932"/>
    <x v="1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0"/>
    <n v="2"/>
    <n v="52.5"/>
    <x v="4"/>
    <x v="40"/>
    <x v="2954"/>
    <x v="2933"/>
    <x v="3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7"/>
    <n v="3"/>
    <n v="35"/>
    <x v="7"/>
    <x v="37"/>
    <x v="2955"/>
    <x v="2934"/>
    <x v="3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n v="0"/>
    <n v="68.33"/>
    <x v="0"/>
    <x v="1"/>
    <x v="2956"/>
    <x v="2935"/>
    <x v="18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3"/>
    <n v="1"/>
    <n v="68.33"/>
    <x v="5"/>
    <x v="23"/>
    <x v="2957"/>
    <x v="2936"/>
    <x v="9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2"/>
    <n v="11"/>
    <n v="51.25"/>
    <x v="1"/>
    <x v="32"/>
    <x v="2958"/>
    <x v="2937"/>
    <x v="34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4"/>
    <n v="21"/>
    <n v="20.5"/>
    <x v="2"/>
    <x v="34"/>
    <x v="2959"/>
    <x v="2938"/>
    <x v="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2"/>
    <n v="41"/>
    <n v="29.29"/>
    <x v="7"/>
    <x v="12"/>
    <x v="2960"/>
    <x v="2939"/>
    <x v="35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7"/>
    <n v="103"/>
    <n v="15.77"/>
    <x v="5"/>
    <x v="27"/>
    <x v="2961"/>
    <x v="2940"/>
    <x v="4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1"/>
    <n v="13"/>
    <n v="25.5"/>
    <x v="6"/>
    <x v="11"/>
    <x v="2962"/>
    <x v="2941"/>
    <x v="9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3"/>
    <n v="7"/>
    <n v="40.78"/>
    <x v="5"/>
    <x v="23"/>
    <x v="2963"/>
    <x v="2942"/>
    <x v="37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1"/>
    <n v="2"/>
    <n v="202"/>
    <x v="6"/>
    <x v="11"/>
    <x v="2964"/>
    <x v="2943"/>
    <x v="1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n v="17"/>
    <n v="16.829999999999998"/>
    <x v="4"/>
    <x v="29"/>
    <x v="2965"/>
    <x v="2944"/>
    <x v="37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n v="1"/>
    <n v="22.33"/>
    <x v="4"/>
    <x v="29"/>
    <x v="2966"/>
    <x v="2945"/>
    <x v="37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1"/>
    <n v="10"/>
    <n v="100.5"/>
    <x v="6"/>
    <x v="11"/>
    <x v="2967"/>
    <x v="2946"/>
    <x v="9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1"/>
    <n v="101"/>
    <n v="18.27"/>
    <x v="6"/>
    <x v="11"/>
    <x v="2968"/>
    <x v="2947"/>
    <x v="38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1"/>
    <n v="0"/>
    <n v="100"/>
    <x v="1"/>
    <x v="31"/>
    <x v="2969"/>
    <x v="2948"/>
    <x v="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1"/>
    <n v="1"/>
    <n v="100"/>
    <x v="6"/>
    <x v="11"/>
    <x v="2970"/>
    <x v="2949"/>
    <x v="9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6"/>
    <n v="3"/>
    <n v="200"/>
    <x v="0"/>
    <x v="26"/>
    <x v="2971"/>
    <x v="2950"/>
    <x v="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9"/>
    <n v="3"/>
    <n v="200"/>
    <x v="6"/>
    <x v="9"/>
    <x v="2972"/>
    <x v="2951"/>
    <x v="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2"/>
    <n v="10"/>
    <n v="40"/>
    <x v="7"/>
    <x v="12"/>
    <x v="2973"/>
    <x v="2952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0"/>
    <n v="20"/>
    <n v="100"/>
    <x v="5"/>
    <x v="10"/>
    <x v="2974"/>
    <x v="2953"/>
    <x v="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7"/>
    <n v="100"/>
    <n v="40"/>
    <x v="1"/>
    <x v="17"/>
    <x v="2975"/>
    <x v="2954"/>
    <x v="4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1"/>
    <n v="100"/>
    <n v="22.22"/>
    <x v="6"/>
    <x v="11"/>
    <x v="2976"/>
    <x v="2955"/>
    <x v="45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n v="1"/>
    <n v="199"/>
    <x v="0"/>
    <x v="1"/>
    <x v="2977"/>
    <x v="2956"/>
    <x v="9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3"/>
    <n v="3"/>
    <n v="32.67"/>
    <x v="7"/>
    <x v="33"/>
    <x v="2978"/>
    <x v="2957"/>
    <x v="5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3"/>
    <n v="5"/>
    <n v="19.600000000000001"/>
    <x v="7"/>
    <x v="33"/>
    <x v="2979"/>
    <x v="2958"/>
    <x v="1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2"/>
    <n v="2"/>
    <n v="27.86"/>
    <x v="7"/>
    <x v="12"/>
    <x v="2980"/>
    <x v="2959"/>
    <x v="2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1"/>
    <n v="3"/>
    <n v="39"/>
    <x v="6"/>
    <x v="11"/>
    <x v="2981"/>
    <x v="296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1"/>
    <n v="130"/>
    <n v="16.25"/>
    <x v="6"/>
    <x v="11"/>
    <x v="2982"/>
    <x v="2961"/>
    <x v="57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n v="1"/>
    <n v="19.399999999999999"/>
    <x v="0"/>
    <x v="1"/>
    <x v="2983"/>
    <x v="2962"/>
    <x v="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1"/>
    <n v="2"/>
    <n v="47.5"/>
    <x v="5"/>
    <x v="21"/>
    <x v="2984"/>
    <x v="2963"/>
    <x v="9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30"/>
    <n v="95"/>
    <n v="47.5"/>
    <x v="8"/>
    <x v="30"/>
    <x v="2985"/>
    <x v="2964"/>
    <x v="5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1"/>
    <n v="3"/>
    <n v="23.63"/>
    <x v="6"/>
    <x v="11"/>
    <x v="2986"/>
    <x v="2965"/>
    <x v="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n v="1"/>
    <n v="23.5"/>
    <x v="4"/>
    <x v="29"/>
    <x v="2987"/>
    <x v="2966"/>
    <x v="9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3"/>
    <n v="4"/>
    <n v="12.47"/>
    <x v="2"/>
    <x v="3"/>
    <x v="2988"/>
    <x v="2967"/>
    <x v="19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n v="0"/>
    <n v="23.25"/>
    <x v="3"/>
    <x v="28"/>
    <x v="2989"/>
    <x v="2968"/>
    <x v="11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1"/>
    <n v="0"/>
    <n v="46.25"/>
    <x v="6"/>
    <x v="11"/>
    <x v="2990"/>
    <x v="2969"/>
    <x v="11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1"/>
    <n v="3"/>
    <n v="61.67"/>
    <x v="6"/>
    <x v="11"/>
    <x v="2991"/>
    <x v="2970"/>
    <x v="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6"/>
    <n v="3"/>
    <n v="30"/>
    <x v="0"/>
    <x v="26"/>
    <x v="2992"/>
    <x v="2971"/>
    <x v="9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1"/>
    <n v="7"/>
    <n v="30"/>
    <x v="1"/>
    <x v="31"/>
    <x v="2993"/>
    <x v="2972"/>
    <x v="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0"/>
    <n v="40"/>
    <n v="25.71"/>
    <x v="5"/>
    <x v="10"/>
    <x v="2994"/>
    <x v="2973"/>
    <x v="30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5"/>
    <n v="120"/>
    <n v="22.5"/>
    <x v="7"/>
    <x v="15"/>
    <x v="2995"/>
    <x v="2974"/>
    <x v="6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1"/>
    <n v="180"/>
    <n v="12"/>
    <x v="6"/>
    <x v="11"/>
    <x v="2996"/>
    <x v="2975"/>
    <x v="34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8"/>
    <n v="0"/>
    <n v="17.850000000000001"/>
    <x v="3"/>
    <x v="18"/>
    <x v="2997"/>
    <x v="2976"/>
    <x v="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7"/>
    <n v="18"/>
    <n v="59.33"/>
    <x v="7"/>
    <x v="37"/>
    <x v="2998"/>
    <x v="2977"/>
    <x v="9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1"/>
    <n v="1"/>
    <n v="35.4"/>
    <x v="6"/>
    <x v="11"/>
    <x v="2999"/>
    <x v="2978"/>
    <x v="1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5"/>
    <n v="4"/>
    <n v="59"/>
    <x v="1"/>
    <x v="35"/>
    <x v="3000"/>
    <x v="2979"/>
    <x v="11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9"/>
    <n v="0"/>
    <n v="87.5"/>
    <x v="6"/>
    <x v="9"/>
    <x v="3001"/>
    <x v="2980"/>
    <x v="1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6"/>
    <n v="1"/>
    <n v="35"/>
    <x v="0"/>
    <x v="26"/>
    <x v="3002"/>
    <x v="2981"/>
    <x v="11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1"/>
    <n v="12"/>
    <n v="24.71"/>
    <x v="6"/>
    <x v="11"/>
    <x v="3003"/>
    <x v="2982"/>
    <x v="26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3"/>
    <n v="0"/>
    <n v="42.5"/>
    <x v="7"/>
    <x v="33"/>
    <x v="3004"/>
    <x v="2983"/>
    <x v="9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5"/>
    <n v="2"/>
    <n v="34"/>
    <x v="1"/>
    <x v="35"/>
    <x v="3005"/>
    <x v="2984"/>
    <x v="1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1"/>
    <n v="11"/>
    <n v="42.5"/>
    <x v="6"/>
    <x v="11"/>
    <x v="3006"/>
    <x v="2985"/>
    <x v="6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1"/>
    <n v="20"/>
    <n v="34"/>
    <x v="6"/>
    <x v="11"/>
    <x v="3007"/>
    <x v="2986"/>
    <x v="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8"/>
    <n v="34"/>
    <n v="28.33"/>
    <x v="2"/>
    <x v="38"/>
    <x v="3008"/>
    <x v="2987"/>
    <x v="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1"/>
    <n v="17"/>
    <n v="27.5"/>
    <x v="6"/>
    <x v="11"/>
    <x v="3009"/>
    <x v="2988"/>
    <x v="16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8"/>
    <n v="41"/>
    <n v="23.57"/>
    <x v="3"/>
    <x v="18"/>
    <x v="3010"/>
    <x v="2989"/>
    <x v="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1"/>
    <n v="21"/>
    <n v="23.14"/>
    <x v="6"/>
    <x v="11"/>
    <x v="3011"/>
    <x v="2990"/>
    <x v="42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33"/>
    <n v="3"/>
    <n v="32"/>
    <x v="7"/>
    <x v="33"/>
    <x v="3012"/>
    <x v="2991"/>
    <x v="9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3"/>
    <n v="3"/>
    <n v="40"/>
    <x v="7"/>
    <x v="33"/>
    <x v="3013"/>
    <x v="2992"/>
    <x v="36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n v="0"/>
    <n v="39"/>
    <x v="0"/>
    <x v="1"/>
    <x v="3014"/>
    <x v="2993"/>
    <x v="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n v="155"/>
    <n v="51.67"/>
    <x v="2"/>
    <x v="3"/>
    <x v="3015"/>
    <x v="2994"/>
    <x v="29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3"/>
    <n v="1"/>
    <n v="11.77"/>
    <x v="5"/>
    <x v="23"/>
    <x v="3016"/>
    <x v="2995"/>
    <x v="9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1"/>
    <n v="15"/>
    <n v="38.25"/>
    <x v="6"/>
    <x v="11"/>
    <x v="3017"/>
    <x v="2996"/>
    <x v="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5"/>
    <n v="100"/>
    <n v="21.86"/>
    <x v="7"/>
    <x v="15"/>
    <x v="3018"/>
    <x v="2997"/>
    <x v="74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1"/>
    <n v="0"/>
    <n v="25.17"/>
    <x v="5"/>
    <x v="21"/>
    <x v="3019"/>
    <x v="2998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3"/>
    <n v="0"/>
    <n v="50.33"/>
    <x v="7"/>
    <x v="33"/>
    <x v="3020"/>
    <x v="2999"/>
    <x v="9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n v="1"/>
    <n v="50.33"/>
    <x v="4"/>
    <x v="29"/>
    <x v="3021"/>
    <x v="3000"/>
    <x v="9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n v="2"/>
    <n v="50.33"/>
    <x v="4"/>
    <x v="29"/>
    <x v="3022"/>
    <x v="3001"/>
    <x v="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n v="4"/>
    <n v="37.75"/>
    <x v="6"/>
    <x v="19"/>
    <x v="3023"/>
    <x v="3002"/>
    <x v="5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1"/>
    <n v="38"/>
    <n v="11.62"/>
    <x v="6"/>
    <x v="11"/>
    <x v="3024"/>
    <x v="3003"/>
    <x v="4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5"/>
    <n v="2"/>
    <n v="50"/>
    <x v="1"/>
    <x v="35"/>
    <x v="3025"/>
    <x v="3004"/>
    <x v="1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3"/>
    <n v="3"/>
    <n v="30"/>
    <x v="5"/>
    <x v="23"/>
    <x v="3026"/>
    <x v="3005"/>
    <x v="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1"/>
    <x v="39"/>
    <x v="3027"/>
    <x v="3006"/>
    <x v="1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4"/>
    <n v="8"/>
    <n v="50"/>
    <x v="7"/>
    <x v="14"/>
    <x v="3028"/>
    <x v="3007"/>
    <x v="2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1"/>
    <n v="21"/>
    <n v="37.5"/>
    <x v="6"/>
    <x v="11"/>
    <x v="3029"/>
    <x v="3008"/>
    <x v="38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3"/>
    <n v="0"/>
    <n v="13.55"/>
    <x v="5"/>
    <x v="23"/>
    <x v="3030"/>
    <x v="3009"/>
    <x v="3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1"/>
    <n v="5"/>
    <n v="24.33"/>
    <x v="6"/>
    <x v="11"/>
    <x v="3031"/>
    <x v="3010"/>
    <x v="19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9"/>
    <n v="2"/>
    <n v="72.5"/>
    <x v="4"/>
    <x v="29"/>
    <x v="3032"/>
    <x v="3011"/>
    <x v="9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1"/>
    <n v="3"/>
    <n v="48.33"/>
    <x v="1"/>
    <x v="31"/>
    <x v="3033"/>
    <x v="3012"/>
    <x v="9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1"/>
    <n v="8"/>
    <n v="20.71"/>
    <x v="6"/>
    <x v="11"/>
    <x v="3034"/>
    <x v="3013"/>
    <x v="34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6"/>
    <n v="0"/>
    <n v="142"/>
    <x v="0"/>
    <x v="26"/>
    <x v="3035"/>
    <x v="3014"/>
    <x v="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9"/>
    <n v="14"/>
    <n v="20.14"/>
    <x v="6"/>
    <x v="9"/>
    <x v="3036"/>
    <x v="3015"/>
    <x v="1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3"/>
    <n v="18"/>
    <n v="28.2"/>
    <x v="5"/>
    <x v="23"/>
    <x v="3037"/>
    <x v="3016"/>
    <x v="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1"/>
    <n v="0"/>
    <n v="28"/>
    <x v="5"/>
    <x v="21"/>
    <x v="3038"/>
    <x v="3017"/>
    <x v="5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6"/>
    <n v="1"/>
    <n v="23.33"/>
    <x v="0"/>
    <x v="26"/>
    <x v="3039"/>
    <x v="3018"/>
    <x v="11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6"/>
    <n v="7"/>
    <n v="46.67"/>
    <x v="2"/>
    <x v="36"/>
    <x v="3040"/>
    <x v="3019"/>
    <x v="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1"/>
    <x v="39"/>
    <x v="3041"/>
    <x v="3020"/>
    <x v="2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3"/>
    <n v="27"/>
    <n v="17.25"/>
    <x v="5"/>
    <x v="23"/>
    <x v="3042"/>
    <x v="3021"/>
    <x v="50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1"/>
    <n v="27"/>
    <n v="22.83"/>
    <x v="6"/>
    <x v="11"/>
    <x v="3043"/>
    <x v="3022"/>
    <x v="1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1"/>
    <n v="1"/>
    <n v="22.67"/>
    <x v="6"/>
    <x v="11"/>
    <x v="3044"/>
    <x v="3023"/>
    <x v="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1"/>
    <n v="0"/>
    <n v="33.75"/>
    <x v="6"/>
    <x v="11"/>
    <x v="3045"/>
    <x v="3024"/>
    <x v="9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1"/>
    <n v="1"/>
    <n v="15"/>
    <x v="6"/>
    <x v="11"/>
    <x v="3046"/>
    <x v="3025"/>
    <x v="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1"/>
    <n v="5"/>
    <n v="27"/>
    <x v="6"/>
    <x v="11"/>
    <x v="3047"/>
    <x v="3026"/>
    <x v="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1"/>
    <n v="5"/>
    <n v="45"/>
    <x v="6"/>
    <x v="11"/>
    <x v="3048"/>
    <x v="3027"/>
    <x v="9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3"/>
    <n v="1"/>
    <n v="16.63"/>
    <x v="5"/>
    <x v="23"/>
    <x v="3049"/>
    <x v="3028"/>
    <x v="2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4"/>
    <n v="0"/>
    <n v="44"/>
    <x v="0"/>
    <x v="24"/>
    <x v="3050"/>
    <x v="3029"/>
    <x v="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7"/>
    <n v="4"/>
    <n v="44"/>
    <x v="7"/>
    <x v="37"/>
    <x v="3051"/>
    <x v="3030"/>
    <x v="5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6"/>
    <n v="3"/>
    <n v="16.38"/>
    <x v="0"/>
    <x v="26"/>
    <x v="3052"/>
    <x v="3031"/>
    <x v="1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3"/>
    <n v="7"/>
    <n v="18.71"/>
    <x v="7"/>
    <x v="33"/>
    <x v="3053"/>
    <x v="3032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1"/>
    <n v="15"/>
    <n v="32.75"/>
    <x v="6"/>
    <x v="11"/>
    <x v="3054"/>
    <x v="3033"/>
    <x v="5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1"/>
    <n v="9"/>
    <n v="32.5"/>
    <x v="6"/>
    <x v="11"/>
    <x v="3055"/>
    <x v="3034"/>
    <x v="1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10"/>
    <n v="13"/>
    <n v="65"/>
    <x v="5"/>
    <x v="10"/>
    <x v="3056"/>
    <x v="3035"/>
    <x v="37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8"/>
    <n v="26"/>
    <n v="13"/>
    <x v="3"/>
    <x v="18"/>
    <x v="3057"/>
    <x v="3036"/>
    <x v="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1"/>
    <n v="33"/>
    <n v="26"/>
    <x v="6"/>
    <x v="11"/>
    <x v="3058"/>
    <x v="3037"/>
    <x v="7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n v="65"/>
    <n v="14.44"/>
    <x v="6"/>
    <x v="19"/>
    <x v="3059"/>
    <x v="3038"/>
    <x v="25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n v="129"/>
    <n v="43"/>
    <x v="6"/>
    <x v="19"/>
    <x v="3060"/>
    <x v="3039"/>
    <x v="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9"/>
    <n v="0"/>
    <n v="12.8"/>
    <x v="6"/>
    <x v="9"/>
    <x v="3061"/>
    <x v="3040"/>
    <x v="5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8"/>
    <n v="13"/>
    <n v="10.67"/>
    <x v="3"/>
    <x v="18"/>
    <x v="3062"/>
    <x v="3041"/>
    <x v="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9"/>
    <n v="0"/>
    <n v="42"/>
    <x v="6"/>
    <x v="9"/>
    <x v="3063"/>
    <x v="3042"/>
    <x v="11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n v="1"/>
    <n v="25.2"/>
    <x v="0"/>
    <x v="1"/>
    <x v="3064"/>
    <x v="3043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1"/>
    <n v="6"/>
    <n v="42"/>
    <x v="6"/>
    <x v="11"/>
    <x v="3065"/>
    <x v="3044"/>
    <x v="32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n v="0"/>
    <n v="31.25"/>
    <x v="3"/>
    <x v="28"/>
    <x v="3066"/>
    <x v="3045"/>
    <x v="2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n v="1"/>
    <n v="62.5"/>
    <x v="3"/>
    <x v="28"/>
    <x v="3067"/>
    <x v="3046"/>
    <x v="12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9"/>
    <n v="1"/>
    <n v="62.5"/>
    <x v="6"/>
    <x v="9"/>
    <x v="3068"/>
    <x v="3047"/>
    <x v="5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1"/>
    <n v="1"/>
    <n v="62.5"/>
    <x v="6"/>
    <x v="11"/>
    <x v="3069"/>
    <x v="3048"/>
    <x v="5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1"/>
    <n v="1"/>
    <n v="62.5"/>
    <x v="6"/>
    <x v="11"/>
    <x v="3070"/>
    <x v="3049"/>
    <x v="17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2"/>
    <n v="4"/>
    <n v="31.25"/>
    <x v="7"/>
    <x v="12"/>
    <x v="3071"/>
    <x v="3050"/>
    <x v="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3"/>
    <n v="5"/>
    <n v="62.5"/>
    <x v="5"/>
    <x v="23"/>
    <x v="3072"/>
    <x v="3051"/>
    <x v="7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2"/>
    <n v="5"/>
    <n v="41.67"/>
    <x v="1"/>
    <x v="32"/>
    <x v="3073"/>
    <x v="3052"/>
    <x v="35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4"/>
    <n v="0"/>
    <n v="41.33"/>
    <x v="0"/>
    <x v="4"/>
    <x v="3074"/>
    <x v="3053"/>
    <x v="19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1"/>
    <n v="124"/>
    <n v="8.86"/>
    <x v="6"/>
    <x v="11"/>
    <x v="3075"/>
    <x v="3054"/>
    <x v="33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6"/>
    <n v="0"/>
    <n v="20.5"/>
    <x v="0"/>
    <x v="26"/>
    <x v="3076"/>
    <x v="3055"/>
    <x v="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3"/>
    <n v="22"/>
    <n v="24.6"/>
    <x v="7"/>
    <x v="33"/>
    <x v="3077"/>
    <x v="3056"/>
    <x v="32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1"/>
    <n v="0"/>
    <n v="40"/>
    <x v="6"/>
    <x v="11"/>
    <x v="3078"/>
    <x v="3057"/>
    <x v="5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9"/>
    <n v="0"/>
    <n v="60"/>
    <x v="4"/>
    <x v="29"/>
    <x v="3079"/>
    <x v="3058"/>
    <x v="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3"/>
    <n v="6"/>
    <n v="60"/>
    <x v="7"/>
    <x v="33"/>
    <x v="3080"/>
    <x v="3059"/>
    <x v="5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6"/>
    <n v="29"/>
    <n v="60"/>
    <x v="0"/>
    <x v="26"/>
    <x v="3081"/>
    <x v="3060"/>
    <x v="11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x v="4"/>
    <x v="7"/>
    <x v="3082"/>
    <x v="3061"/>
    <x v="55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1"/>
    <n v="171"/>
    <n v="8.57"/>
    <x v="6"/>
    <x v="11"/>
    <x v="3083"/>
    <x v="3062"/>
    <x v="43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8"/>
    <n v="0"/>
    <n v="19.670000000000002"/>
    <x v="3"/>
    <x v="18"/>
    <x v="3084"/>
    <x v="3063"/>
    <x v="9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1"/>
    <n v="1"/>
    <n v="13.11"/>
    <x v="6"/>
    <x v="11"/>
    <x v="3085"/>
    <x v="3064"/>
    <x v="1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n v="3"/>
    <n v="29"/>
    <x v="6"/>
    <x v="19"/>
    <x v="3086"/>
    <x v="3065"/>
    <x v="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7"/>
    <n v="12"/>
    <n v="19.329999999999998"/>
    <x v="7"/>
    <x v="37"/>
    <x v="3087"/>
    <x v="3066"/>
    <x v="42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9"/>
    <n v="58"/>
    <n v="58"/>
    <x v="6"/>
    <x v="9"/>
    <x v="3088"/>
    <x v="3067"/>
    <x v="74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1"/>
    <n v="1"/>
    <n v="38.33"/>
    <x v="5"/>
    <x v="21"/>
    <x v="3089"/>
    <x v="3068"/>
    <x v="5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8"/>
    <n v="2"/>
    <n v="23"/>
    <x v="3"/>
    <x v="18"/>
    <x v="3090"/>
    <x v="3069"/>
    <x v="11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8"/>
    <n v="10"/>
    <n v="23"/>
    <x v="3"/>
    <x v="18"/>
    <x v="3091"/>
    <x v="3070"/>
    <x v="1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6"/>
    <n v="23"/>
    <n v="16.43"/>
    <x v="0"/>
    <x v="26"/>
    <x v="3092"/>
    <x v="3071"/>
    <x v="9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3"/>
    <n v="2"/>
    <n v="12.67"/>
    <x v="5"/>
    <x v="23"/>
    <x v="3093"/>
    <x v="3072"/>
    <x v="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2"/>
    <n v="3"/>
    <n v="14.13"/>
    <x v="7"/>
    <x v="12"/>
    <x v="3094"/>
    <x v="3073"/>
    <x v="2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n v="0"/>
    <n v="36.67"/>
    <x v="6"/>
    <x v="19"/>
    <x v="3095"/>
    <x v="3074"/>
    <x v="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1"/>
    <x v="39"/>
    <x v="3096"/>
    <x v="3075"/>
    <x v="9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1"/>
    <n v="2"/>
    <n v="18.329999999999998"/>
    <x v="6"/>
    <x v="11"/>
    <x v="3097"/>
    <x v="3076"/>
    <x v="34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1"/>
    <n v="2"/>
    <n v="27.5"/>
    <x v="6"/>
    <x v="11"/>
    <x v="3098"/>
    <x v="3077"/>
    <x v="34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10"/>
    <n v="3"/>
    <n v="15.71"/>
    <x v="5"/>
    <x v="10"/>
    <x v="3099"/>
    <x v="3078"/>
    <x v="9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4"/>
    <n v="11"/>
    <n v="55"/>
    <x v="7"/>
    <x v="14"/>
    <x v="3100"/>
    <x v="3079"/>
    <x v="9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1"/>
    <n v="22"/>
    <n v="55"/>
    <x v="6"/>
    <x v="11"/>
    <x v="3101"/>
    <x v="3080"/>
    <x v="9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8"/>
    <n v="2"/>
    <n v="36.33"/>
    <x v="3"/>
    <x v="18"/>
    <x v="3102"/>
    <x v="3081"/>
    <x v="9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6"/>
    <n v="1"/>
    <n v="15.43"/>
    <x v="0"/>
    <x v="26"/>
    <x v="3103"/>
    <x v="3082"/>
    <x v="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x v="4"/>
    <x v="7"/>
    <x v="3104"/>
    <x v="3083"/>
    <x v="47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3"/>
    <n v="4"/>
    <n v="26.75"/>
    <x v="2"/>
    <x v="3"/>
    <x v="3105"/>
    <x v="3084"/>
    <x v="5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n v="0"/>
    <n v="26.5"/>
    <x v="0"/>
    <x v="1"/>
    <x v="3106"/>
    <x v="3085"/>
    <x v="11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6"/>
    <n v="0"/>
    <n v="53"/>
    <x v="0"/>
    <x v="26"/>
    <x v="3107"/>
    <x v="3086"/>
    <x v="25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4"/>
    <n v="1"/>
    <n v="17.670000000000002"/>
    <x v="0"/>
    <x v="4"/>
    <x v="3108"/>
    <x v="3087"/>
    <x v="2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"/>
    <n v="1"/>
    <n v="35.33"/>
    <x v="0"/>
    <x v="1"/>
    <x v="3109"/>
    <x v="3088"/>
    <x v="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n v="1"/>
    <n v="26.5"/>
    <x v="0"/>
    <x v="1"/>
    <x v="3110"/>
    <x v="3089"/>
    <x v="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5"/>
    <n v="424"/>
    <n v="21.2"/>
    <x v="7"/>
    <x v="15"/>
    <x v="3111"/>
    <x v="3090"/>
    <x v="3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n v="0"/>
    <n v="26.25"/>
    <x v="0"/>
    <x v="1"/>
    <x v="3112"/>
    <x v="3091"/>
    <x v="9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1"/>
    <n v="0"/>
    <n v="6.18"/>
    <x v="1"/>
    <x v="31"/>
    <x v="3113"/>
    <x v="3092"/>
    <x v="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9"/>
    <n v="0"/>
    <n v="52.5"/>
    <x v="6"/>
    <x v="9"/>
    <x v="3114"/>
    <x v="3093"/>
    <x v="7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1"/>
    <n v="1"/>
    <n v="52.5"/>
    <x v="6"/>
    <x v="11"/>
    <x v="3115"/>
    <x v="3094"/>
    <x v="9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5"/>
    <n v="2"/>
    <n v="17.5"/>
    <x v="1"/>
    <x v="35"/>
    <x v="3116"/>
    <x v="3095"/>
    <x v="9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1"/>
    <x v="39"/>
    <x v="3117"/>
    <x v="3096"/>
    <x v="18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8"/>
    <n v="2"/>
    <n v="34.67"/>
    <x v="3"/>
    <x v="18"/>
    <x v="3118"/>
    <x v="3097"/>
    <x v="9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n v="1"/>
    <n v="17"/>
    <x v="0"/>
    <x v="6"/>
    <x v="3119"/>
    <x v="3098"/>
    <x v="3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n v="1"/>
    <n v="12.75"/>
    <x v="6"/>
    <x v="19"/>
    <x v="3120"/>
    <x v="3099"/>
    <x v="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33"/>
    <n v="2"/>
    <n v="50.5"/>
    <x v="7"/>
    <x v="33"/>
    <x v="3121"/>
    <x v="3100"/>
    <x v="9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1"/>
    <n v="3"/>
    <n v="50.5"/>
    <x v="6"/>
    <x v="11"/>
    <x v="3122"/>
    <x v="3101"/>
    <x v="11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8"/>
    <n v="13"/>
    <n v="14.43"/>
    <x v="2"/>
    <x v="38"/>
    <x v="3123"/>
    <x v="3102"/>
    <x v="11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n v="144"/>
    <n v="50.5"/>
    <x v="0"/>
    <x v="1"/>
    <x v="3124"/>
    <x v="3103"/>
    <x v="48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n v="0"/>
    <n v="100"/>
    <x v="4"/>
    <x v="29"/>
    <x v="3125"/>
    <x v="3104"/>
    <x v="5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n v="0"/>
    <n v="100"/>
    <x v="0"/>
    <x v="1"/>
    <x v="3126"/>
    <x v="3105"/>
    <x v="1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6"/>
    <n v="0"/>
    <n v="50"/>
    <x v="0"/>
    <x v="26"/>
    <x v="3127"/>
    <x v="3106"/>
    <x v="1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1"/>
    <n v="0"/>
    <n v="100"/>
    <x v="1"/>
    <x v="31"/>
    <x v="3128"/>
    <x v="3107"/>
    <x v="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n v="0"/>
    <n v="50"/>
    <x v="4"/>
    <x v="29"/>
    <x v="3129"/>
    <x v="3108"/>
    <x v="1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33"/>
    <n v="1"/>
    <n v="100"/>
    <x v="7"/>
    <x v="33"/>
    <x v="3130"/>
    <x v="3109"/>
    <x v="13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9"/>
    <n v="1"/>
    <n v="100"/>
    <x v="4"/>
    <x v="29"/>
    <x v="3131"/>
    <x v="3110"/>
    <x v="1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9"/>
    <n v="1"/>
    <n v="100"/>
    <x v="6"/>
    <x v="9"/>
    <x v="3132"/>
    <x v="3111"/>
    <x v="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10"/>
    <n v="2"/>
    <n v="100"/>
    <x v="5"/>
    <x v="10"/>
    <x v="3133"/>
    <x v="3112"/>
    <x v="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6"/>
    <n v="2"/>
    <n v="100"/>
    <x v="0"/>
    <x v="26"/>
    <x v="3134"/>
    <x v="3113"/>
    <x v="5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1"/>
    <x v="39"/>
    <x v="3135"/>
    <x v="3114"/>
    <x v="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1"/>
    <n v="2"/>
    <n v="25"/>
    <x v="6"/>
    <x v="11"/>
    <x v="3136"/>
    <x v="3115"/>
    <x v="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8"/>
    <n v="3"/>
    <n v="10"/>
    <x v="3"/>
    <x v="18"/>
    <x v="3137"/>
    <x v="3116"/>
    <x v="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2"/>
    <n v="3"/>
    <n v="100"/>
    <x v="1"/>
    <x v="32"/>
    <x v="3138"/>
    <x v="3117"/>
    <x v="9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n v="4"/>
    <n v="33.33"/>
    <x v="4"/>
    <x v="29"/>
    <x v="3139"/>
    <x v="3118"/>
    <x v="17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8"/>
    <n v="4"/>
    <n v="100"/>
    <x v="2"/>
    <x v="38"/>
    <x v="3140"/>
    <x v="3119"/>
    <x v="11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1"/>
    <n v="5"/>
    <n v="100"/>
    <x v="1"/>
    <x v="31"/>
    <x v="3141"/>
    <x v="3120"/>
    <x v="19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1"/>
    <n v="5"/>
    <n v="100"/>
    <x v="6"/>
    <x v="11"/>
    <x v="3142"/>
    <x v="3121"/>
    <x v="3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5"/>
    <n v="8"/>
    <n v="100"/>
    <x v="1"/>
    <x v="35"/>
    <x v="3143"/>
    <x v="3122"/>
    <x v="3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1"/>
    <n v="10"/>
    <n v="100"/>
    <x v="6"/>
    <x v="11"/>
    <x v="3144"/>
    <x v="3123"/>
    <x v="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1"/>
    <n v="10"/>
    <n v="16.670000000000002"/>
    <x v="6"/>
    <x v="11"/>
    <x v="3145"/>
    <x v="3124"/>
    <x v="4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1"/>
    <n v="17"/>
    <n v="33.33"/>
    <x v="6"/>
    <x v="11"/>
    <x v="3146"/>
    <x v="3125"/>
    <x v="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n v="20"/>
    <n v="100"/>
    <x v="6"/>
    <x v="19"/>
    <x v="3147"/>
    <x v="3126"/>
    <x v="25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1"/>
    <n v="20"/>
    <n v="100"/>
    <x v="6"/>
    <x v="11"/>
    <x v="3148"/>
    <x v="3127"/>
    <x v="1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1"/>
    <n v="100"/>
    <n v="20"/>
    <x v="6"/>
    <x v="11"/>
    <x v="3149"/>
    <x v="3128"/>
    <x v="5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1"/>
    <n v="1"/>
    <n v="24"/>
    <x v="6"/>
    <x v="11"/>
    <x v="3150"/>
    <x v="3129"/>
    <x v="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"/>
    <n v="1"/>
    <n v="10.56"/>
    <x v="0"/>
    <x v="1"/>
    <x v="3151"/>
    <x v="3130"/>
    <x v="11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1"/>
    <n v="2"/>
    <n v="15.83"/>
    <x v="6"/>
    <x v="11"/>
    <x v="3152"/>
    <x v="3131"/>
    <x v="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1"/>
    <n v="3"/>
    <n v="23.75"/>
    <x v="6"/>
    <x v="11"/>
    <x v="3153"/>
    <x v="1120"/>
    <x v="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1"/>
    <n v="6"/>
    <n v="9.5"/>
    <x v="6"/>
    <x v="11"/>
    <x v="3154"/>
    <x v="3132"/>
    <x v="1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1"/>
    <n v="3"/>
    <n v="15.67"/>
    <x v="6"/>
    <x v="11"/>
    <x v="3155"/>
    <x v="3133"/>
    <x v="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8"/>
    <n v="4"/>
    <n v="23.5"/>
    <x v="2"/>
    <x v="38"/>
    <x v="3156"/>
    <x v="3134"/>
    <x v="17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4"/>
    <n v="9"/>
    <n v="31"/>
    <x v="2"/>
    <x v="34"/>
    <x v="3157"/>
    <x v="3135"/>
    <x v="31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1"/>
    <n v="1"/>
    <n v="15.33"/>
    <x v="5"/>
    <x v="21"/>
    <x v="3158"/>
    <x v="3136"/>
    <x v="11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4"/>
    <n v="0"/>
    <n v="22.75"/>
    <x v="0"/>
    <x v="4"/>
    <x v="3159"/>
    <x v="3137"/>
    <x v="1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6"/>
    <n v="0"/>
    <n v="90"/>
    <x v="0"/>
    <x v="26"/>
    <x v="3160"/>
    <x v="3138"/>
    <x v="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1"/>
    <x v="39"/>
    <x v="3161"/>
    <x v="3139"/>
    <x v="2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3"/>
    <n v="0"/>
    <n v="30"/>
    <x v="7"/>
    <x v="33"/>
    <x v="3162"/>
    <x v="3140"/>
    <x v="28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n v="1"/>
    <n v="22.5"/>
    <x v="0"/>
    <x v="1"/>
    <x v="3163"/>
    <x v="3141"/>
    <x v="2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n v="1"/>
    <n v="18"/>
    <x v="4"/>
    <x v="29"/>
    <x v="3164"/>
    <x v="3142"/>
    <x v="1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1"/>
    <n v="2"/>
    <n v="30"/>
    <x v="6"/>
    <x v="11"/>
    <x v="3165"/>
    <x v="3143"/>
    <x v="14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3"/>
    <n v="5"/>
    <n v="18"/>
    <x v="7"/>
    <x v="33"/>
    <x v="3166"/>
    <x v="3144"/>
    <x v="9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0"/>
    <n v="0"/>
    <n v="17.2"/>
    <x v="4"/>
    <x v="40"/>
    <x v="3167"/>
    <x v="3145"/>
    <x v="1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1"/>
    <n v="29"/>
    <n v="14.33"/>
    <x v="6"/>
    <x v="11"/>
    <x v="3168"/>
    <x v="3146"/>
    <x v="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8"/>
    <n v="0"/>
    <n v="21.25"/>
    <x v="3"/>
    <x v="18"/>
    <x v="3169"/>
    <x v="3147"/>
    <x v="16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n v="0"/>
    <n v="21.25"/>
    <x v="0"/>
    <x v="6"/>
    <x v="3170"/>
    <x v="3148"/>
    <x v="4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8"/>
    <n v="1"/>
    <n v="5.31"/>
    <x v="3"/>
    <x v="18"/>
    <x v="3171"/>
    <x v="3149"/>
    <x v="1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2"/>
    <n v="1"/>
    <n v="42.5"/>
    <x v="1"/>
    <x v="32"/>
    <x v="3172"/>
    <x v="3150"/>
    <x v="32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x v="4"/>
    <x v="7"/>
    <x v="3173"/>
    <x v="3151"/>
    <x v="9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4"/>
    <n v="5"/>
    <n v="21.25"/>
    <x v="7"/>
    <x v="14"/>
    <x v="3174"/>
    <x v="3152"/>
    <x v="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n v="6"/>
    <n v="12.14"/>
    <x v="4"/>
    <x v="29"/>
    <x v="3175"/>
    <x v="3153"/>
    <x v="9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8"/>
    <n v="8"/>
    <n v="10.38"/>
    <x v="3"/>
    <x v="18"/>
    <x v="3176"/>
    <x v="3154"/>
    <x v="11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3"/>
    <n v="3"/>
    <n v="20.5"/>
    <x v="5"/>
    <x v="23"/>
    <x v="3177"/>
    <x v="3155"/>
    <x v="25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6"/>
    <n v="0"/>
    <n v="20.5"/>
    <x v="0"/>
    <x v="26"/>
    <x v="3178"/>
    <x v="3156"/>
    <x v="1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3"/>
    <n v="1"/>
    <n v="16.399999999999999"/>
    <x v="5"/>
    <x v="23"/>
    <x v="3179"/>
    <x v="3157"/>
    <x v="1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1"/>
    <n v="0"/>
    <n v="20.25"/>
    <x v="5"/>
    <x v="21"/>
    <x v="3180"/>
    <x v="3158"/>
    <x v="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8"/>
    <n v="3"/>
    <n v="16.2"/>
    <x v="3"/>
    <x v="18"/>
    <x v="3181"/>
    <x v="3159"/>
    <x v="33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2"/>
    <n v="1"/>
    <n v="20"/>
    <x v="1"/>
    <x v="32"/>
    <x v="3182"/>
    <x v="3160"/>
    <x v="9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6"/>
    <n v="1"/>
    <n v="20"/>
    <x v="0"/>
    <x v="26"/>
    <x v="3183"/>
    <x v="3161"/>
    <x v="11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x v="4"/>
    <x v="7"/>
    <x v="3184"/>
    <x v="3162"/>
    <x v="9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1"/>
    <n v="11"/>
    <n v="40"/>
    <x v="6"/>
    <x v="11"/>
    <x v="3185"/>
    <x v="3163"/>
    <x v="3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1"/>
    <n v="32"/>
    <n v="26.67"/>
    <x v="6"/>
    <x v="11"/>
    <x v="3186"/>
    <x v="3164"/>
    <x v="6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6"/>
    <n v="8"/>
    <n v="26"/>
    <x v="2"/>
    <x v="36"/>
    <x v="3187"/>
    <x v="3165"/>
    <x v="2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1"/>
    <n v="1"/>
    <n v="38.5"/>
    <x v="1"/>
    <x v="31"/>
    <x v="3188"/>
    <x v="3166"/>
    <x v="9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3"/>
    <n v="1"/>
    <n v="15.2"/>
    <x v="5"/>
    <x v="23"/>
    <x v="3189"/>
    <x v="3167"/>
    <x v="9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3"/>
    <n v="1"/>
    <n v="19"/>
    <x v="2"/>
    <x v="3"/>
    <x v="3190"/>
    <x v="3168"/>
    <x v="11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1"/>
    <n v="0"/>
    <n v="25"/>
    <x v="1"/>
    <x v="31"/>
    <x v="3191"/>
    <x v="3169"/>
    <x v="1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9"/>
    <n v="0"/>
    <n v="37.5"/>
    <x v="4"/>
    <x v="29"/>
    <x v="3192"/>
    <x v="3170"/>
    <x v="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0"/>
    <n v="0"/>
    <n v="37.5"/>
    <x v="4"/>
    <x v="40"/>
    <x v="3193"/>
    <x v="3171"/>
    <x v="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9"/>
    <n v="0"/>
    <n v="37.5"/>
    <x v="6"/>
    <x v="9"/>
    <x v="3194"/>
    <x v="3172"/>
    <x v="11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4"/>
    <n v="0"/>
    <n v="37.5"/>
    <x v="7"/>
    <x v="14"/>
    <x v="3195"/>
    <x v="3173"/>
    <x v="1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n v="0"/>
    <n v="75"/>
    <x v="0"/>
    <x v="1"/>
    <x v="3196"/>
    <x v="3174"/>
    <x v="2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9"/>
    <n v="1"/>
    <n v="25"/>
    <x v="4"/>
    <x v="29"/>
    <x v="3197"/>
    <x v="3175"/>
    <x v="5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4"/>
    <n v="2"/>
    <n v="25"/>
    <x v="2"/>
    <x v="34"/>
    <x v="3198"/>
    <x v="3176"/>
    <x v="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6"/>
    <n v="3"/>
    <n v="37.5"/>
    <x v="0"/>
    <x v="26"/>
    <x v="3199"/>
    <x v="3177"/>
    <x v="3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1"/>
    <n v="4"/>
    <n v="25"/>
    <x v="6"/>
    <x v="11"/>
    <x v="3200"/>
    <x v="3178"/>
    <x v="24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1"/>
    <n v="5"/>
    <n v="18.75"/>
    <x v="6"/>
    <x v="11"/>
    <x v="3201"/>
    <x v="3179"/>
    <x v="5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1"/>
    <n v="150"/>
    <n v="25"/>
    <x v="6"/>
    <x v="11"/>
    <x v="3202"/>
    <x v="3180"/>
    <x v="3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9"/>
    <n v="0"/>
    <n v="5.29"/>
    <x v="4"/>
    <x v="29"/>
    <x v="3203"/>
    <x v="3181"/>
    <x v="11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n v="0"/>
    <n v="24.33"/>
    <x v="4"/>
    <x v="29"/>
    <x v="3204"/>
    <x v="3182"/>
    <x v="1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2"/>
    <n v="7"/>
    <n v="18"/>
    <x v="7"/>
    <x v="12"/>
    <x v="3205"/>
    <x v="3183"/>
    <x v="16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1"/>
    <n v="7"/>
    <n v="12"/>
    <x v="1"/>
    <x v="31"/>
    <x v="3206"/>
    <x v="3184"/>
    <x v="9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9"/>
    <n v="0"/>
    <n v="23.67"/>
    <x v="6"/>
    <x v="9"/>
    <x v="3207"/>
    <x v="3185"/>
    <x v="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n v="0"/>
    <n v="23.67"/>
    <x v="4"/>
    <x v="29"/>
    <x v="3208"/>
    <x v="3186"/>
    <x v="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1"/>
    <n v="0"/>
    <n v="23.33"/>
    <x v="6"/>
    <x v="11"/>
    <x v="3209"/>
    <x v="3187"/>
    <x v="11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6"/>
    <n v="0"/>
    <n v="35"/>
    <x v="0"/>
    <x v="26"/>
    <x v="3210"/>
    <x v="3188"/>
    <x v="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8"/>
    <n v="1"/>
    <n v="35"/>
    <x v="3"/>
    <x v="18"/>
    <x v="3211"/>
    <x v="3189"/>
    <x v="2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n v="1"/>
    <n v="17.5"/>
    <x v="4"/>
    <x v="29"/>
    <x v="3212"/>
    <x v="3190"/>
    <x v="9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2"/>
    <n v="3"/>
    <n v="35"/>
    <x v="7"/>
    <x v="12"/>
    <x v="3213"/>
    <x v="3191"/>
    <x v="1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1"/>
    <n v="14"/>
    <n v="11.67"/>
    <x v="5"/>
    <x v="21"/>
    <x v="3214"/>
    <x v="3192"/>
    <x v="19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1"/>
    <n v="14"/>
    <n v="10"/>
    <x v="6"/>
    <x v="11"/>
    <x v="3215"/>
    <x v="3193"/>
    <x v="9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1"/>
    <n v="35"/>
    <n v="17.5"/>
    <x v="6"/>
    <x v="11"/>
    <x v="3216"/>
    <x v="3194"/>
    <x v="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1"/>
    <n v="140"/>
    <n v="23.33"/>
    <x v="6"/>
    <x v="11"/>
    <x v="3217"/>
    <x v="3195"/>
    <x v="44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3"/>
    <n v="2"/>
    <n v="11.64"/>
    <x v="2"/>
    <x v="3"/>
    <x v="3218"/>
    <x v="3196"/>
    <x v="17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1"/>
    <n v="4"/>
    <n v="23"/>
    <x v="6"/>
    <x v="11"/>
    <x v="3219"/>
    <x v="3197"/>
    <x v="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6"/>
    <n v="0"/>
    <n v="34"/>
    <x v="0"/>
    <x v="26"/>
    <x v="3220"/>
    <x v="3198"/>
    <x v="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6"/>
    <n v="3"/>
    <n v="8.5"/>
    <x v="0"/>
    <x v="26"/>
    <x v="3221"/>
    <x v="3199"/>
    <x v="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2"/>
    <n v="1"/>
    <n v="67"/>
    <x v="1"/>
    <x v="32"/>
    <x v="3222"/>
    <x v="3200"/>
    <x v="9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0"/>
    <n v="0"/>
    <n v="16.25"/>
    <x v="4"/>
    <x v="40"/>
    <x v="3223"/>
    <x v="3201"/>
    <x v="1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3"/>
    <n v="1"/>
    <n v="32.5"/>
    <x v="7"/>
    <x v="33"/>
    <x v="3224"/>
    <x v="3202"/>
    <x v="15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3"/>
    <n v="1"/>
    <n v="32.5"/>
    <x v="7"/>
    <x v="33"/>
    <x v="3225"/>
    <x v="3203"/>
    <x v="11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n v="1"/>
    <n v="8.1300000000000008"/>
    <x v="0"/>
    <x v="1"/>
    <x v="3226"/>
    <x v="3204"/>
    <x v="9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"/>
    <n v="2"/>
    <n v="13"/>
    <x v="0"/>
    <x v="1"/>
    <x v="3227"/>
    <x v="3205"/>
    <x v="11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1"/>
    <n v="9"/>
    <n v="16.25"/>
    <x v="6"/>
    <x v="11"/>
    <x v="3228"/>
    <x v="3206"/>
    <x v="48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1"/>
    <n v="6500"/>
    <n v="21.67"/>
    <x v="6"/>
    <x v="11"/>
    <x v="3229"/>
    <x v="3207"/>
    <x v="3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7"/>
    <n v="160"/>
    <n v="4.92"/>
    <x v="1"/>
    <x v="17"/>
    <x v="3230"/>
    <x v="3208"/>
    <x v="5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1"/>
    <n v="2"/>
    <n v="15.75"/>
    <x v="6"/>
    <x v="11"/>
    <x v="3231"/>
    <x v="3209"/>
    <x v="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3"/>
    <n v="0"/>
    <n v="12.4"/>
    <x v="7"/>
    <x v="33"/>
    <x v="3232"/>
    <x v="3210"/>
    <x v="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6"/>
    <n v="0"/>
    <n v="30.5"/>
    <x v="0"/>
    <x v="26"/>
    <x v="3233"/>
    <x v="3211"/>
    <x v="11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n v="0"/>
    <n v="30.5"/>
    <x v="0"/>
    <x v="1"/>
    <x v="3234"/>
    <x v="3212"/>
    <x v="11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3"/>
    <n v="1"/>
    <n v="20.329999999999998"/>
    <x v="5"/>
    <x v="23"/>
    <x v="3235"/>
    <x v="3213"/>
    <x v="38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1"/>
    <n v="8"/>
    <n v="10.17"/>
    <x v="6"/>
    <x v="11"/>
    <x v="3236"/>
    <x v="3214"/>
    <x v="15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10"/>
    <n v="0"/>
    <n v="30"/>
    <x v="5"/>
    <x v="10"/>
    <x v="3237"/>
    <x v="3215"/>
    <x v="9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1"/>
    <n v="1"/>
    <n v="20"/>
    <x v="6"/>
    <x v="11"/>
    <x v="3238"/>
    <x v="3216"/>
    <x v="9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1"/>
    <n v="2"/>
    <n v="15"/>
    <x v="6"/>
    <x v="11"/>
    <x v="3239"/>
    <x v="3217"/>
    <x v="5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6"/>
    <n v="3"/>
    <n v="20"/>
    <x v="0"/>
    <x v="26"/>
    <x v="3240"/>
    <x v="3218"/>
    <x v="1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1"/>
    <n v="6"/>
    <n v="15"/>
    <x v="6"/>
    <x v="11"/>
    <x v="3241"/>
    <x v="3219"/>
    <x v="11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8"/>
    <n v="9"/>
    <n v="60"/>
    <x v="2"/>
    <x v="38"/>
    <x v="3242"/>
    <x v="3220"/>
    <x v="9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n v="9"/>
    <n v="30"/>
    <x v="0"/>
    <x v="6"/>
    <x v="3243"/>
    <x v="3221"/>
    <x v="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9"/>
    <n v="1"/>
    <n v="29.5"/>
    <x v="4"/>
    <x v="29"/>
    <x v="3244"/>
    <x v="3222"/>
    <x v="9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1"/>
    <n v="2"/>
    <n v="59"/>
    <x v="6"/>
    <x v="11"/>
    <x v="3245"/>
    <x v="3223"/>
    <x v="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5"/>
    <n v="2"/>
    <n v="19"/>
    <x v="1"/>
    <x v="35"/>
    <x v="3246"/>
    <x v="3224"/>
    <x v="1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9"/>
    <n v="0"/>
    <n v="18.670000000000002"/>
    <x v="6"/>
    <x v="9"/>
    <x v="3247"/>
    <x v="3225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6"/>
    <n v="1"/>
    <n v="14"/>
    <x v="0"/>
    <x v="26"/>
    <x v="3248"/>
    <x v="3226"/>
    <x v="9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8"/>
    <n v="1"/>
    <n v="18.670000000000002"/>
    <x v="3"/>
    <x v="18"/>
    <x v="3249"/>
    <x v="3227"/>
    <x v="9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6"/>
    <n v="0"/>
    <n v="27.5"/>
    <x v="0"/>
    <x v="26"/>
    <x v="3250"/>
    <x v="3228"/>
    <x v="1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6"/>
    <n v="0"/>
    <n v="18.329999999999998"/>
    <x v="0"/>
    <x v="26"/>
    <x v="3251"/>
    <x v="3229"/>
    <x v="1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1"/>
    <n v="0"/>
    <n v="18.329999999999998"/>
    <x v="6"/>
    <x v="11"/>
    <x v="3252"/>
    <x v="3230"/>
    <x v="9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2"/>
    <n v="1"/>
    <n v="27.5"/>
    <x v="1"/>
    <x v="32"/>
    <x v="3253"/>
    <x v="3231"/>
    <x v="5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6"/>
    <n v="1"/>
    <n v="27.5"/>
    <x v="0"/>
    <x v="26"/>
    <x v="3254"/>
    <x v="3232"/>
    <x v="1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n v="1"/>
    <n v="27.5"/>
    <x v="4"/>
    <x v="29"/>
    <x v="3255"/>
    <x v="3233"/>
    <x v="3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1"/>
    <n v="1"/>
    <n v="27.5"/>
    <x v="1"/>
    <x v="31"/>
    <x v="3256"/>
    <x v="3234"/>
    <x v="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n v="6"/>
    <n v="18.329999999999998"/>
    <x v="6"/>
    <x v="19"/>
    <x v="3257"/>
    <x v="3235"/>
    <x v="1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n v="0"/>
    <n v="13.25"/>
    <x v="0"/>
    <x v="1"/>
    <x v="3258"/>
    <x v="3236"/>
    <x v="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8"/>
    <n v="0"/>
    <n v="13.25"/>
    <x v="3"/>
    <x v="18"/>
    <x v="3259"/>
    <x v="3237"/>
    <x v="11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1"/>
    <x v="39"/>
    <x v="3260"/>
    <x v="3238"/>
    <x v="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1"/>
    <x v="39"/>
    <x v="3261"/>
    <x v="323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6"/>
    <n v="0"/>
    <n v="26"/>
    <x v="0"/>
    <x v="26"/>
    <x v="3262"/>
    <x v="3240"/>
    <x v="2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3"/>
    <n v="0"/>
    <n v="3.71"/>
    <x v="5"/>
    <x v="23"/>
    <x v="3263"/>
    <x v="3241"/>
    <x v="21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9"/>
    <n v="0"/>
    <n v="52"/>
    <x v="4"/>
    <x v="29"/>
    <x v="3264"/>
    <x v="3242"/>
    <x v="1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4"/>
    <n v="0"/>
    <n v="8.5"/>
    <x v="0"/>
    <x v="4"/>
    <x v="3265"/>
    <x v="3243"/>
    <x v="32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8"/>
    <n v="0"/>
    <n v="12.75"/>
    <x v="3"/>
    <x v="18"/>
    <x v="3266"/>
    <x v="3244"/>
    <x v="9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n v="1"/>
    <n v="17"/>
    <x v="3"/>
    <x v="28"/>
    <x v="3267"/>
    <x v="3245"/>
    <x v="5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9"/>
    <n v="1"/>
    <n v="25.5"/>
    <x v="4"/>
    <x v="29"/>
    <x v="3268"/>
    <x v="3246"/>
    <x v="11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3"/>
    <n v="1"/>
    <n v="25.5"/>
    <x v="5"/>
    <x v="23"/>
    <x v="3269"/>
    <x v="3247"/>
    <x v="4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4"/>
    <n v="1"/>
    <n v="25.5"/>
    <x v="7"/>
    <x v="14"/>
    <x v="3270"/>
    <x v="3248"/>
    <x v="5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6"/>
    <n v="3"/>
    <n v="12.75"/>
    <x v="2"/>
    <x v="36"/>
    <x v="3271"/>
    <x v="3249"/>
    <x v="14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0"/>
    <n v="3"/>
    <n v="25.5"/>
    <x v="5"/>
    <x v="10"/>
    <x v="3272"/>
    <x v="3250"/>
    <x v="31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1"/>
    <n v="9"/>
    <n v="8.5"/>
    <x v="6"/>
    <x v="11"/>
    <x v="3273"/>
    <x v="3251"/>
    <x v="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6"/>
    <n v="0"/>
    <n v="50"/>
    <x v="0"/>
    <x v="26"/>
    <x v="3274"/>
    <x v="3252"/>
    <x v="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3"/>
    <n v="0"/>
    <n v="50"/>
    <x v="5"/>
    <x v="23"/>
    <x v="3275"/>
    <x v="3253"/>
    <x v="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6"/>
    <n v="0"/>
    <n v="50"/>
    <x v="0"/>
    <x v="26"/>
    <x v="3276"/>
    <x v="3254"/>
    <x v="11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6"/>
    <n v="0"/>
    <n v="50"/>
    <x v="0"/>
    <x v="26"/>
    <x v="3277"/>
    <x v="3255"/>
    <x v="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n v="0"/>
    <n v="25"/>
    <x v="0"/>
    <x v="6"/>
    <x v="3278"/>
    <x v="3256"/>
    <x v="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3"/>
    <n v="0"/>
    <n v="50"/>
    <x v="7"/>
    <x v="33"/>
    <x v="3279"/>
    <x v="3257"/>
    <x v="9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8"/>
    <n v="0"/>
    <n v="12.5"/>
    <x v="3"/>
    <x v="18"/>
    <x v="3280"/>
    <x v="3258"/>
    <x v="7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n v="0"/>
    <n v="50"/>
    <x v="4"/>
    <x v="29"/>
    <x v="3281"/>
    <x v="3259"/>
    <x v="11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n v="0"/>
    <n v="50"/>
    <x v="4"/>
    <x v="29"/>
    <x v="3282"/>
    <x v="3260"/>
    <x v="1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9"/>
    <n v="0"/>
    <n v="16.670000000000002"/>
    <x v="6"/>
    <x v="9"/>
    <x v="3283"/>
    <x v="3261"/>
    <x v="5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10"/>
    <n v="0"/>
    <n v="50"/>
    <x v="5"/>
    <x v="10"/>
    <x v="3284"/>
    <x v="3262"/>
    <x v="3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8"/>
    <n v="0"/>
    <n v="50"/>
    <x v="2"/>
    <x v="38"/>
    <x v="3285"/>
    <x v="3263"/>
    <x v="48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n v="0"/>
    <n v="50"/>
    <x v="4"/>
    <x v="29"/>
    <x v="3286"/>
    <x v="3264"/>
    <x v="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9"/>
    <n v="0"/>
    <n v="50"/>
    <x v="6"/>
    <x v="9"/>
    <x v="3287"/>
    <x v="3265"/>
    <x v="5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0"/>
    <n v="0"/>
    <n v="50"/>
    <x v="5"/>
    <x v="10"/>
    <x v="3288"/>
    <x v="3266"/>
    <x v="45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9"/>
    <n v="1"/>
    <n v="50"/>
    <x v="4"/>
    <x v="29"/>
    <x v="3289"/>
    <x v="3267"/>
    <x v="9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n v="1"/>
    <n v="50"/>
    <x v="4"/>
    <x v="29"/>
    <x v="3290"/>
    <x v="3268"/>
    <x v="9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5"/>
    <n v="1"/>
    <n v="25"/>
    <x v="1"/>
    <x v="35"/>
    <x v="3291"/>
    <x v="3269"/>
    <x v="36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1"/>
    <n v="1"/>
    <n v="25"/>
    <x v="6"/>
    <x v="11"/>
    <x v="3292"/>
    <x v="3270"/>
    <x v="33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0"/>
    <n v="1"/>
    <n v="50"/>
    <x v="8"/>
    <x v="30"/>
    <x v="3293"/>
    <x v="3271"/>
    <x v="9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6"/>
    <n v="1"/>
    <n v="50"/>
    <x v="2"/>
    <x v="36"/>
    <x v="3294"/>
    <x v="3272"/>
    <x v="11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n v="1"/>
    <n v="50"/>
    <x v="6"/>
    <x v="19"/>
    <x v="3295"/>
    <x v="3273"/>
    <x v="9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1"/>
    <n v="1"/>
    <n v="50"/>
    <x v="6"/>
    <x v="11"/>
    <x v="3296"/>
    <x v="3274"/>
    <x v="1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33"/>
    <n v="1"/>
    <n v="25"/>
    <x v="7"/>
    <x v="33"/>
    <x v="3297"/>
    <x v="3275"/>
    <x v="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4"/>
    <n v="2"/>
    <n v="50"/>
    <x v="7"/>
    <x v="14"/>
    <x v="3298"/>
    <x v="3276"/>
    <x v="11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3"/>
    <n v="3"/>
    <n v="16.670000000000002"/>
    <x v="5"/>
    <x v="23"/>
    <x v="3299"/>
    <x v="3277"/>
    <x v="9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5"/>
    <n v="3"/>
    <n v="50"/>
    <x v="1"/>
    <x v="35"/>
    <x v="3300"/>
    <x v="3278"/>
    <x v="4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1"/>
    <n v="3"/>
    <n v="50"/>
    <x v="6"/>
    <x v="11"/>
    <x v="3301"/>
    <x v="3279"/>
    <x v="47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3"/>
    <n v="5"/>
    <n v="50"/>
    <x v="5"/>
    <x v="23"/>
    <x v="3302"/>
    <x v="3280"/>
    <x v="19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n v="5"/>
    <n v="50"/>
    <x v="3"/>
    <x v="28"/>
    <x v="3303"/>
    <x v="3281"/>
    <x v="9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1"/>
    <n v="5"/>
    <n v="50"/>
    <x v="6"/>
    <x v="11"/>
    <x v="3304"/>
    <x v="3282"/>
    <x v="1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8"/>
    <n v="10"/>
    <n v="10"/>
    <x v="3"/>
    <x v="18"/>
    <x v="3305"/>
    <x v="3283"/>
    <x v="41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5"/>
    <n v="0"/>
    <n v="16"/>
    <x v="1"/>
    <x v="35"/>
    <x v="3306"/>
    <x v="3284"/>
    <x v="9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8"/>
    <n v="0"/>
    <n v="11.92"/>
    <x v="3"/>
    <x v="18"/>
    <x v="3307"/>
    <x v="3285"/>
    <x v="11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8"/>
    <n v="0"/>
    <n v="6.71"/>
    <x v="3"/>
    <x v="18"/>
    <x v="3308"/>
    <x v="3286"/>
    <x v="2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1"/>
    <n v="5"/>
    <n v="9.4"/>
    <x v="6"/>
    <x v="11"/>
    <x v="3309"/>
    <x v="3287"/>
    <x v="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n v="0"/>
    <n v="22.5"/>
    <x v="4"/>
    <x v="29"/>
    <x v="3310"/>
    <x v="3288"/>
    <x v="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3"/>
    <n v="0"/>
    <n v="22.5"/>
    <x v="5"/>
    <x v="23"/>
    <x v="3311"/>
    <x v="3289"/>
    <x v="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8"/>
    <n v="0"/>
    <n v="11.25"/>
    <x v="3"/>
    <x v="18"/>
    <x v="3312"/>
    <x v="3290"/>
    <x v="9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8"/>
    <n v="0"/>
    <n v="15"/>
    <x v="3"/>
    <x v="18"/>
    <x v="3313"/>
    <x v="3291"/>
    <x v="9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1"/>
    <n v="1"/>
    <n v="22.5"/>
    <x v="6"/>
    <x v="11"/>
    <x v="3314"/>
    <x v="3292"/>
    <x v="18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1"/>
    <n v="1"/>
    <n v="22.5"/>
    <x v="6"/>
    <x v="11"/>
    <x v="3315"/>
    <x v="3293"/>
    <x v="11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1"/>
    <x v="39"/>
    <x v="3316"/>
    <x v="3294"/>
    <x v="9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3"/>
    <n v="1"/>
    <n v="9"/>
    <x v="7"/>
    <x v="33"/>
    <x v="3317"/>
    <x v="3295"/>
    <x v="2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1"/>
    <n v="2"/>
    <n v="11.25"/>
    <x v="6"/>
    <x v="11"/>
    <x v="3318"/>
    <x v="3296"/>
    <x v="9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1"/>
    <n v="2"/>
    <n v="15"/>
    <x v="6"/>
    <x v="11"/>
    <x v="3319"/>
    <x v="3297"/>
    <x v="7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3"/>
    <n v="2"/>
    <n v="22.5"/>
    <x v="7"/>
    <x v="33"/>
    <x v="3320"/>
    <x v="3298"/>
    <x v="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3"/>
    <n v="2"/>
    <n v="9"/>
    <x v="5"/>
    <x v="23"/>
    <x v="3321"/>
    <x v="3299"/>
    <x v="1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1"/>
    <n v="3"/>
    <n v="15"/>
    <x v="6"/>
    <x v="11"/>
    <x v="3322"/>
    <x v="3300"/>
    <x v="36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8"/>
    <n v="5"/>
    <n v="15"/>
    <x v="3"/>
    <x v="18"/>
    <x v="3323"/>
    <x v="3301"/>
    <x v="11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1"/>
    <n v="5"/>
    <n v="15"/>
    <x v="1"/>
    <x v="31"/>
    <x v="3324"/>
    <x v="3302"/>
    <x v="9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8"/>
    <n v="8"/>
    <n v="9"/>
    <x v="3"/>
    <x v="18"/>
    <x v="3325"/>
    <x v="3303"/>
    <x v="2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8"/>
    <n v="14"/>
    <n v="10.56"/>
    <x v="3"/>
    <x v="18"/>
    <x v="3326"/>
    <x v="3304"/>
    <x v="6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n v="0"/>
    <n v="10.5"/>
    <x v="0"/>
    <x v="6"/>
    <x v="3327"/>
    <x v="3305"/>
    <x v="9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n v="4"/>
    <n v="10.5"/>
    <x v="4"/>
    <x v="29"/>
    <x v="3328"/>
    <x v="3306"/>
    <x v="43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8"/>
    <n v="0"/>
    <n v="6.83"/>
    <x v="3"/>
    <x v="18"/>
    <x v="3329"/>
    <x v="3307"/>
    <x v="33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1"/>
    <n v="2"/>
    <n v="10.25"/>
    <x v="6"/>
    <x v="11"/>
    <x v="3330"/>
    <x v="3308"/>
    <x v="34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9"/>
    <n v="4"/>
    <n v="10.25"/>
    <x v="6"/>
    <x v="9"/>
    <x v="3331"/>
    <x v="3309"/>
    <x v="42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3"/>
    <n v="0"/>
    <n v="1.54"/>
    <x v="2"/>
    <x v="3"/>
    <x v="3332"/>
    <x v="3310"/>
    <x v="5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1"/>
    <n v="0"/>
    <n v="20"/>
    <x v="5"/>
    <x v="21"/>
    <x v="3333"/>
    <x v="3311"/>
    <x v="9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9"/>
    <n v="0"/>
    <n v="13.33"/>
    <x v="6"/>
    <x v="9"/>
    <x v="3334"/>
    <x v="3312"/>
    <x v="28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3"/>
    <n v="1"/>
    <n v="10"/>
    <x v="2"/>
    <x v="3"/>
    <x v="3335"/>
    <x v="3313"/>
    <x v="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7"/>
    <n v="1"/>
    <n v="40"/>
    <x v="7"/>
    <x v="37"/>
    <x v="3336"/>
    <x v="3314"/>
    <x v="1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n v="1"/>
    <n v="13.33"/>
    <x v="4"/>
    <x v="29"/>
    <x v="3337"/>
    <x v="3315"/>
    <x v="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3"/>
    <n v="1"/>
    <n v="20"/>
    <x v="7"/>
    <x v="33"/>
    <x v="3338"/>
    <x v="3316"/>
    <x v="9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3"/>
    <n v="1"/>
    <n v="20"/>
    <x v="2"/>
    <x v="3"/>
    <x v="3339"/>
    <x v="3317"/>
    <x v="9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1"/>
    <n v="1"/>
    <n v="20"/>
    <x v="6"/>
    <x v="11"/>
    <x v="3340"/>
    <x v="3318"/>
    <x v="5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3"/>
    <n v="1"/>
    <n v="20"/>
    <x v="7"/>
    <x v="33"/>
    <x v="3341"/>
    <x v="3319"/>
    <x v="8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1"/>
    <n v="2"/>
    <n v="13.33"/>
    <x v="6"/>
    <x v="11"/>
    <x v="3342"/>
    <x v="3320"/>
    <x v="11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1"/>
    <n v="3"/>
    <n v="13.33"/>
    <x v="5"/>
    <x v="21"/>
    <x v="3343"/>
    <x v="3321"/>
    <x v="2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9"/>
    <n v="3"/>
    <n v="13.33"/>
    <x v="6"/>
    <x v="19"/>
    <x v="3344"/>
    <x v="3322"/>
    <x v="3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6"/>
    <n v="0"/>
    <n v="13"/>
    <x v="0"/>
    <x v="26"/>
    <x v="3345"/>
    <x v="3323"/>
    <x v="2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1"/>
    <n v="1"/>
    <n v="9.75"/>
    <x v="6"/>
    <x v="11"/>
    <x v="3346"/>
    <x v="3324"/>
    <x v="1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1"/>
    <n v="4"/>
    <n v="9.5"/>
    <x v="6"/>
    <x v="11"/>
    <x v="3347"/>
    <x v="3325"/>
    <x v="9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1"/>
    <n v="1"/>
    <n v="18.5"/>
    <x v="6"/>
    <x v="11"/>
    <x v="3348"/>
    <x v="3326"/>
    <x v="1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n v="0"/>
    <n v="12"/>
    <x v="4"/>
    <x v="29"/>
    <x v="3349"/>
    <x v="3327"/>
    <x v="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n v="0"/>
    <n v="18"/>
    <x v="3"/>
    <x v="28"/>
    <x v="3350"/>
    <x v="3328"/>
    <x v="9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1"/>
    <x v="39"/>
    <x v="3351"/>
    <x v="3329"/>
    <x v="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4"/>
    <n v="1"/>
    <n v="12"/>
    <x v="0"/>
    <x v="4"/>
    <x v="3352"/>
    <x v="3330"/>
    <x v="9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n v="0"/>
    <n v="17.5"/>
    <x v="4"/>
    <x v="29"/>
    <x v="3353"/>
    <x v="3331"/>
    <x v="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n v="0"/>
    <n v="17.5"/>
    <x v="4"/>
    <x v="29"/>
    <x v="3354"/>
    <x v="3332"/>
    <x v="11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n v="0"/>
    <n v="17.5"/>
    <x v="6"/>
    <x v="19"/>
    <x v="3355"/>
    <x v="3333"/>
    <x v="11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1"/>
    <x v="39"/>
    <x v="3356"/>
    <x v="3334"/>
    <x v="4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n v="0"/>
    <n v="11.67"/>
    <x v="4"/>
    <x v="29"/>
    <x v="3357"/>
    <x v="3335"/>
    <x v="1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4"/>
    <n v="1"/>
    <n v="8.75"/>
    <x v="7"/>
    <x v="14"/>
    <x v="3358"/>
    <x v="3336"/>
    <x v="11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6"/>
    <n v="1"/>
    <n v="8.75"/>
    <x v="0"/>
    <x v="26"/>
    <x v="3359"/>
    <x v="3337"/>
    <x v="5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4"/>
    <n v="1"/>
    <n v="11.67"/>
    <x v="7"/>
    <x v="14"/>
    <x v="3360"/>
    <x v="3338"/>
    <x v="9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1"/>
    <n v="2"/>
    <n v="35"/>
    <x v="6"/>
    <x v="11"/>
    <x v="3361"/>
    <x v="3339"/>
    <x v="5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9"/>
    <n v="2"/>
    <n v="17.5"/>
    <x v="6"/>
    <x v="19"/>
    <x v="3362"/>
    <x v="3340"/>
    <x v="21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8"/>
    <n v="5"/>
    <n v="11.67"/>
    <x v="2"/>
    <x v="38"/>
    <x v="3363"/>
    <x v="3341"/>
    <x v="19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1"/>
    <n v="1"/>
    <n v="34.950000000000003"/>
    <x v="6"/>
    <x v="11"/>
    <x v="3364"/>
    <x v="3342"/>
    <x v="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8"/>
    <n v="0"/>
    <n v="8.5"/>
    <x v="3"/>
    <x v="18"/>
    <x v="3365"/>
    <x v="3343"/>
    <x v="24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4"/>
    <n v="1"/>
    <n v="34"/>
    <x v="7"/>
    <x v="14"/>
    <x v="3366"/>
    <x v="3344"/>
    <x v="21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1"/>
    <x v="39"/>
    <x v="3367"/>
    <x v="3345"/>
    <x v="5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5"/>
    <n v="1"/>
    <n v="16"/>
    <x v="1"/>
    <x v="35"/>
    <x v="3368"/>
    <x v="3346"/>
    <x v="16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1"/>
    <n v="2"/>
    <n v="8"/>
    <x v="6"/>
    <x v="11"/>
    <x v="3369"/>
    <x v="3347"/>
    <x v="4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1"/>
    <n v="3"/>
    <n v="10.67"/>
    <x v="6"/>
    <x v="11"/>
    <x v="3370"/>
    <x v="3348"/>
    <x v="57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6"/>
    <n v="0"/>
    <n v="15.5"/>
    <x v="0"/>
    <x v="26"/>
    <x v="3371"/>
    <x v="3349"/>
    <x v="27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3"/>
    <n v="0"/>
    <n v="10.33"/>
    <x v="5"/>
    <x v="23"/>
    <x v="3372"/>
    <x v="3350"/>
    <x v="35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1"/>
    <n v="0"/>
    <n v="15"/>
    <x v="5"/>
    <x v="21"/>
    <x v="3373"/>
    <x v="3351"/>
    <x v="9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n v="0"/>
    <n v="30"/>
    <x v="4"/>
    <x v="29"/>
    <x v="3374"/>
    <x v="3352"/>
    <x v="1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6"/>
    <n v="0"/>
    <n v="30"/>
    <x v="0"/>
    <x v="26"/>
    <x v="3375"/>
    <x v="3353"/>
    <x v="2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n v="0"/>
    <n v="15"/>
    <x v="4"/>
    <x v="29"/>
    <x v="3376"/>
    <x v="3354"/>
    <x v="9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3"/>
    <n v="1"/>
    <n v="30"/>
    <x v="7"/>
    <x v="33"/>
    <x v="3377"/>
    <x v="3355"/>
    <x v="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0"/>
    <n v="1"/>
    <n v="15"/>
    <x v="4"/>
    <x v="40"/>
    <x v="3378"/>
    <x v="3356"/>
    <x v="38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23"/>
    <n v="1"/>
    <n v="10"/>
    <x v="5"/>
    <x v="23"/>
    <x v="3379"/>
    <x v="3357"/>
    <x v="4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5"/>
    <n v="1"/>
    <n v="15"/>
    <x v="1"/>
    <x v="35"/>
    <x v="3380"/>
    <x v="3358"/>
    <x v="9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2"/>
    <n v="1"/>
    <n v="30"/>
    <x v="7"/>
    <x v="12"/>
    <x v="3381"/>
    <x v="3359"/>
    <x v="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3"/>
    <n v="1"/>
    <n v="15"/>
    <x v="7"/>
    <x v="33"/>
    <x v="3382"/>
    <x v="3360"/>
    <x v="5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1"/>
    <n v="5"/>
    <n v="30"/>
    <x v="6"/>
    <x v="11"/>
    <x v="3383"/>
    <x v="3361"/>
    <x v="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n v="6"/>
    <n v="15"/>
    <x v="6"/>
    <x v="19"/>
    <x v="3384"/>
    <x v="3362"/>
    <x v="1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n v="120"/>
    <n v="7.5"/>
    <x v="2"/>
    <x v="3"/>
    <x v="3385"/>
    <x v="3363"/>
    <x v="11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8"/>
    <n v="0"/>
    <n v="5.8"/>
    <x v="3"/>
    <x v="18"/>
    <x v="3386"/>
    <x v="3364"/>
    <x v="2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1"/>
    <n v="0"/>
    <n v="29"/>
    <x v="6"/>
    <x v="11"/>
    <x v="3387"/>
    <x v="3365"/>
    <x v="9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1"/>
    <n v="1"/>
    <n v="7.25"/>
    <x v="6"/>
    <x v="11"/>
    <x v="3388"/>
    <x v="3366"/>
    <x v="1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"/>
    <n v="116"/>
    <n v="7.25"/>
    <x v="7"/>
    <x v="25"/>
    <x v="3389"/>
    <x v="3367"/>
    <x v="42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n v="1"/>
    <n v="28"/>
    <x v="0"/>
    <x v="1"/>
    <x v="3390"/>
    <x v="3368"/>
    <x v="9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2"/>
    <n v="1"/>
    <n v="14"/>
    <x v="1"/>
    <x v="32"/>
    <x v="3391"/>
    <x v="3369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1"/>
    <n v="1"/>
    <n v="6.75"/>
    <x v="6"/>
    <x v="11"/>
    <x v="3392"/>
    <x v="3370"/>
    <x v="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n v="0"/>
    <n v="13.01"/>
    <x v="4"/>
    <x v="29"/>
    <x v="3393"/>
    <x v="3371"/>
    <x v="9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9"/>
    <n v="0"/>
    <n v="6.5"/>
    <x v="6"/>
    <x v="9"/>
    <x v="3394"/>
    <x v="3372"/>
    <x v="19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n v="0"/>
    <n v="13"/>
    <x v="3"/>
    <x v="28"/>
    <x v="3395"/>
    <x v="3373"/>
    <x v="25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1"/>
    <n v="0"/>
    <n v="13"/>
    <x v="6"/>
    <x v="11"/>
    <x v="3396"/>
    <x v="3374"/>
    <x v="2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3"/>
    <n v="0"/>
    <n v="13"/>
    <x v="5"/>
    <x v="23"/>
    <x v="3397"/>
    <x v="3375"/>
    <x v="50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9"/>
    <n v="0"/>
    <n v="13"/>
    <x v="6"/>
    <x v="9"/>
    <x v="3398"/>
    <x v="3376"/>
    <x v="32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6"/>
    <n v="0"/>
    <n v="13"/>
    <x v="0"/>
    <x v="26"/>
    <x v="3399"/>
    <x v="3377"/>
    <x v="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n v="0"/>
    <n v="13"/>
    <x v="0"/>
    <x v="1"/>
    <x v="3400"/>
    <x v="3378"/>
    <x v="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1"/>
    <n v="0"/>
    <n v="13"/>
    <x v="1"/>
    <x v="31"/>
    <x v="3401"/>
    <x v="3379"/>
    <x v="9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n v="0"/>
    <n v="13"/>
    <x v="4"/>
    <x v="29"/>
    <x v="3402"/>
    <x v="3380"/>
    <x v="2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8"/>
    <n v="1"/>
    <n v="13"/>
    <x v="3"/>
    <x v="18"/>
    <x v="3403"/>
    <x v="3381"/>
    <x v="1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1"/>
    <n v="1"/>
    <n v="13"/>
    <x v="6"/>
    <x v="11"/>
    <x v="3404"/>
    <x v="3382"/>
    <x v="9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n v="2"/>
    <n v="13"/>
    <x v="4"/>
    <x v="29"/>
    <x v="3405"/>
    <x v="3383"/>
    <x v="3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1"/>
    <n v="0"/>
    <n v="25"/>
    <x v="6"/>
    <x v="11"/>
    <x v="3406"/>
    <x v="3384"/>
    <x v="9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9"/>
    <n v="0"/>
    <n v="25"/>
    <x v="6"/>
    <x v="9"/>
    <x v="3407"/>
    <x v="3385"/>
    <x v="19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3"/>
    <n v="0"/>
    <n v="25"/>
    <x v="5"/>
    <x v="23"/>
    <x v="3408"/>
    <x v="3386"/>
    <x v="5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6"/>
    <n v="0"/>
    <n v="25"/>
    <x v="0"/>
    <x v="26"/>
    <x v="3409"/>
    <x v="3387"/>
    <x v="5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1"/>
    <n v="0"/>
    <n v="25"/>
    <x v="6"/>
    <x v="11"/>
    <x v="3410"/>
    <x v="3388"/>
    <x v="5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n v="0"/>
    <n v="25"/>
    <x v="4"/>
    <x v="29"/>
    <x v="3411"/>
    <x v="3389"/>
    <x v="3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6"/>
    <n v="0"/>
    <n v="25"/>
    <x v="0"/>
    <x v="26"/>
    <x v="3412"/>
    <x v="3390"/>
    <x v="11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8"/>
    <n v="0"/>
    <n v="25"/>
    <x v="3"/>
    <x v="18"/>
    <x v="3413"/>
    <x v="3391"/>
    <x v="1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1"/>
    <n v="0"/>
    <n v="25"/>
    <x v="6"/>
    <x v="11"/>
    <x v="3414"/>
    <x v="3392"/>
    <x v="11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3"/>
    <n v="0"/>
    <n v="12.5"/>
    <x v="5"/>
    <x v="23"/>
    <x v="3415"/>
    <x v="3393"/>
    <x v="2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33"/>
    <n v="0"/>
    <n v="25"/>
    <x v="7"/>
    <x v="33"/>
    <x v="3416"/>
    <x v="3394"/>
    <x v="9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6"/>
    <n v="0"/>
    <n v="25"/>
    <x v="2"/>
    <x v="36"/>
    <x v="3417"/>
    <x v="3395"/>
    <x v="9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8"/>
    <n v="1"/>
    <n v="25"/>
    <x v="3"/>
    <x v="18"/>
    <x v="3418"/>
    <x v="3396"/>
    <x v="11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1"/>
    <n v="1"/>
    <n v="12.5"/>
    <x v="6"/>
    <x v="11"/>
    <x v="3419"/>
    <x v="3397"/>
    <x v="5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6"/>
    <n v="1"/>
    <n v="25"/>
    <x v="0"/>
    <x v="26"/>
    <x v="3420"/>
    <x v="3398"/>
    <x v="1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1"/>
    <n v="1"/>
    <n v="25"/>
    <x v="6"/>
    <x v="11"/>
    <x v="3421"/>
    <x v="3399"/>
    <x v="14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n v="1"/>
    <n v="25"/>
    <x v="4"/>
    <x v="29"/>
    <x v="3422"/>
    <x v="3400"/>
    <x v="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1"/>
    <x v="39"/>
    <x v="3423"/>
    <x v="3401"/>
    <x v="5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n v="1"/>
    <n v="8.33"/>
    <x v="4"/>
    <x v="29"/>
    <x v="3424"/>
    <x v="3402"/>
    <x v="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1"/>
    <n v="1"/>
    <n v="25"/>
    <x v="6"/>
    <x v="11"/>
    <x v="3425"/>
    <x v="3403"/>
    <x v="3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7"/>
    <n v="1"/>
    <n v="25"/>
    <x v="7"/>
    <x v="37"/>
    <x v="3426"/>
    <x v="3404"/>
    <x v="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1"/>
    <n v="1"/>
    <n v="25"/>
    <x v="6"/>
    <x v="11"/>
    <x v="3427"/>
    <x v="3405"/>
    <x v="27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1"/>
    <n v="1"/>
    <n v="12.5"/>
    <x v="6"/>
    <x v="11"/>
    <x v="3428"/>
    <x v="3406"/>
    <x v="9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n v="1"/>
    <n v="12.5"/>
    <x v="6"/>
    <x v="19"/>
    <x v="3429"/>
    <x v="3407"/>
    <x v="4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3"/>
    <n v="2"/>
    <n v="6.25"/>
    <x v="2"/>
    <x v="3"/>
    <x v="3430"/>
    <x v="3408"/>
    <x v="11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9"/>
    <n v="3"/>
    <n v="12.5"/>
    <x v="6"/>
    <x v="9"/>
    <x v="3431"/>
    <x v="3409"/>
    <x v="9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1"/>
    <n v="3"/>
    <n v="25"/>
    <x v="6"/>
    <x v="11"/>
    <x v="3432"/>
    <x v="3410"/>
    <x v="7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8"/>
    <n v="5"/>
    <n v="8.33"/>
    <x v="3"/>
    <x v="18"/>
    <x v="3433"/>
    <x v="3411"/>
    <x v="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9"/>
    <n v="5"/>
    <n v="25"/>
    <x v="6"/>
    <x v="19"/>
    <x v="3434"/>
    <x v="3412"/>
    <x v="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8"/>
    <n v="13"/>
    <n v="12.5"/>
    <x v="3"/>
    <x v="18"/>
    <x v="3435"/>
    <x v="3413"/>
    <x v="9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9"/>
    <n v="0"/>
    <n v="2.67"/>
    <x v="6"/>
    <x v="9"/>
    <x v="3436"/>
    <x v="3414"/>
    <x v="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3"/>
    <n v="2"/>
    <n v="4.8"/>
    <x v="5"/>
    <x v="23"/>
    <x v="3437"/>
    <x v="3415"/>
    <x v="6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1"/>
    <n v="2"/>
    <n v="5.75"/>
    <x v="6"/>
    <x v="11"/>
    <x v="3438"/>
    <x v="3416"/>
    <x v="9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1"/>
    <n v="5"/>
    <n v="5.75"/>
    <x v="6"/>
    <x v="11"/>
    <x v="3439"/>
    <x v="3417"/>
    <x v="7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9"/>
    <n v="0"/>
    <n v="7.33"/>
    <x v="6"/>
    <x v="9"/>
    <x v="3440"/>
    <x v="3418"/>
    <x v="2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4"/>
    <n v="1"/>
    <n v="22"/>
    <x v="7"/>
    <x v="14"/>
    <x v="3441"/>
    <x v="3419"/>
    <x v="9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n v="0"/>
    <n v="10.5"/>
    <x v="3"/>
    <x v="28"/>
    <x v="3442"/>
    <x v="3420"/>
    <x v="9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1"/>
    <n v="0"/>
    <n v="7"/>
    <x v="6"/>
    <x v="11"/>
    <x v="3443"/>
    <x v="3421"/>
    <x v="14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3"/>
    <n v="0"/>
    <n v="10.5"/>
    <x v="7"/>
    <x v="33"/>
    <x v="3444"/>
    <x v="3422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1"/>
    <n v="0"/>
    <n v="10.5"/>
    <x v="6"/>
    <x v="11"/>
    <x v="3445"/>
    <x v="3423"/>
    <x v="38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1"/>
    <n v="0"/>
    <n v="10.5"/>
    <x v="6"/>
    <x v="11"/>
    <x v="3446"/>
    <x v="3424"/>
    <x v="1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5"/>
    <n v="1"/>
    <n v="7"/>
    <x v="1"/>
    <x v="35"/>
    <x v="3447"/>
    <x v="3425"/>
    <x v="11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n v="1"/>
    <n v="10.5"/>
    <x v="4"/>
    <x v="29"/>
    <x v="3448"/>
    <x v="3426"/>
    <x v="9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8"/>
    <n v="1"/>
    <n v="3"/>
    <x v="3"/>
    <x v="18"/>
    <x v="3449"/>
    <x v="3427"/>
    <x v="9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1"/>
    <n v="1"/>
    <n v="7"/>
    <x v="6"/>
    <x v="11"/>
    <x v="3450"/>
    <x v="3428"/>
    <x v="1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1"/>
    <n v="0"/>
    <n v="20"/>
    <x v="6"/>
    <x v="11"/>
    <x v="3451"/>
    <x v="3429"/>
    <x v="8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1"/>
    <n v="0"/>
    <n v="20"/>
    <x v="6"/>
    <x v="11"/>
    <x v="3452"/>
    <x v="3430"/>
    <x v="3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10"/>
    <n v="0"/>
    <n v="20"/>
    <x v="5"/>
    <x v="10"/>
    <x v="3453"/>
    <x v="3431"/>
    <x v="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1"/>
    <n v="0"/>
    <n v="20"/>
    <x v="6"/>
    <x v="11"/>
    <x v="3454"/>
    <x v="3432"/>
    <x v="1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1"/>
    <n v="0"/>
    <n v="10"/>
    <x v="6"/>
    <x v="11"/>
    <x v="3455"/>
    <x v="3433"/>
    <x v="3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6"/>
    <n v="0"/>
    <n v="10"/>
    <x v="0"/>
    <x v="26"/>
    <x v="3456"/>
    <x v="3434"/>
    <x v="2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4"/>
    <n v="0"/>
    <n v="20"/>
    <x v="7"/>
    <x v="14"/>
    <x v="3457"/>
    <x v="3435"/>
    <x v="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n v="1"/>
    <n v="20"/>
    <x v="3"/>
    <x v="28"/>
    <x v="3458"/>
    <x v="3436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6"/>
    <n v="1"/>
    <n v="20"/>
    <x v="0"/>
    <x v="26"/>
    <x v="3459"/>
    <x v="3437"/>
    <x v="9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2"/>
    <n v="1"/>
    <n v="10"/>
    <x v="7"/>
    <x v="12"/>
    <x v="3460"/>
    <x v="3438"/>
    <x v="5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8"/>
    <n v="4"/>
    <n v="20"/>
    <x v="2"/>
    <x v="38"/>
    <x v="3461"/>
    <x v="3439"/>
    <x v="48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1"/>
    <n v="13"/>
    <n v="10"/>
    <x v="6"/>
    <x v="11"/>
    <x v="3462"/>
    <x v="3440"/>
    <x v="1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4"/>
    <n v="0"/>
    <n v="3.8"/>
    <x v="0"/>
    <x v="4"/>
    <x v="3463"/>
    <x v="3441"/>
    <x v="5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1"/>
    <n v="8"/>
    <n v="4.75"/>
    <x v="6"/>
    <x v="11"/>
    <x v="3464"/>
    <x v="3442"/>
    <x v="9"/>
    <x v="0"/>
  </r>
  <r>
    <n v="638"/>
    <s v="W (Canceled)"/>
    <s v="O0"/>
    <n v="200000"/>
    <n v="18"/>
    <x v="1"/>
    <s v="DE"/>
    <s v="EUR"/>
    <n v="1490447662"/>
    <n v="1485267262"/>
    <b v="0"/>
    <n v="6"/>
    <b v="0"/>
    <x v="26"/>
    <n v="0"/>
    <n v="3"/>
    <x v="0"/>
    <x v="26"/>
    <x v="3465"/>
    <x v="3443"/>
    <x v="3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4"/>
    <n v="0"/>
    <n v="18"/>
    <x v="7"/>
    <x v="14"/>
    <x v="3466"/>
    <x v="3444"/>
    <x v="32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0"/>
    <n v="0"/>
    <n v="5.67"/>
    <x v="5"/>
    <x v="10"/>
    <x v="3467"/>
    <x v="3445"/>
    <x v="11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n v="0"/>
    <n v="5.67"/>
    <x v="4"/>
    <x v="29"/>
    <x v="3468"/>
    <x v="3446"/>
    <x v="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1"/>
    <n v="0"/>
    <n v="16"/>
    <x v="6"/>
    <x v="11"/>
    <x v="3469"/>
    <x v="3447"/>
    <x v="1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8"/>
    <n v="2"/>
    <n v="5.33"/>
    <x v="3"/>
    <x v="18"/>
    <x v="3470"/>
    <x v="3448"/>
    <x v="22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n v="0"/>
    <n v="7.5"/>
    <x v="0"/>
    <x v="1"/>
    <x v="3471"/>
    <x v="3449"/>
    <x v="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4"/>
    <n v="0"/>
    <n v="15"/>
    <x v="2"/>
    <x v="34"/>
    <x v="3472"/>
    <x v="3450"/>
    <x v="9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8"/>
    <n v="0"/>
    <n v="7.5"/>
    <x v="3"/>
    <x v="18"/>
    <x v="3473"/>
    <x v="3451"/>
    <x v="9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1"/>
    <n v="0"/>
    <n v="7.5"/>
    <x v="1"/>
    <x v="31"/>
    <x v="3474"/>
    <x v="3452"/>
    <x v="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1"/>
    <n v="0"/>
    <n v="5"/>
    <x v="1"/>
    <x v="31"/>
    <x v="3475"/>
    <x v="3453"/>
    <x v="7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1"/>
    <n v="0"/>
    <n v="15"/>
    <x v="6"/>
    <x v="11"/>
    <x v="3476"/>
    <x v="3454"/>
    <x v="11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1"/>
    <n v="1"/>
    <n v="7.5"/>
    <x v="1"/>
    <x v="31"/>
    <x v="3477"/>
    <x v="3455"/>
    <x v="35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1"/>
    <n v="1"/>
    <n v="15"/>
    <x v="1"/>
    <x v="31"/>
    <x v="3478"/>
    <x v="3456"/>
    <x v="4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0"/>
    <n v="1"/>
    <n v="15"/>
    <x v="8"/>
    <x v="30"/>
    <x v="3479"/>
    <x v="3457"/>
    <x v="33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4"/>
    <n v="1"/>
    <n v="15"/>
    <x v="0"/>
    <x v="4"/>
    <x v="3480"/>
    <x v="3458"/>
    <x v="5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6"/>
    <n v="2"/>
    <n v="15"/>
    <x v="0"/>
    <x v="26"/>
    <x v="3481"/>
    <x v="3459"/>
    <x v="9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n v="2"/>
    <n v="7.5"/>
    <x v="6"/>
    <x v="19"/>
    <x v="3482"/>
    <x v="3460"/>
    <x v="3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3"/>
    <n v="3"/>
    <n v="7.5"/>
    <x v="2"/>
    <x v="3"/>
    <x v="3483"/>
    <x v="3461"/>
    <x v="4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1"/>
    <n v="10"/>
    <n v="5"/>
    <x v="6"/>
    <x v="11"/>
    <x v="3484"/>
    <x v="3462"/>
    <x v="11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3"/>
    <n v="0"/>
    <n v="4.83"/>
    <x v="5"/>
    <x v="23"/>
    <x v="3485"/>
    <x v="3463"/>
    <x v="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6"/>
    <n v="0"/>
    <n v="2"/>
    <x v="0"/>
    <x v="26"/>
    <x v="3486"/>
    <x v="3464"/>
    <x v="3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x v="5"/>
    <x v="16"/>
    <x v="3487"/>
    <x v="3465"/>
    <x v="43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1"/>
    <n v="130"/>
    <n v="3.25"/>
    <x v="6"/>
    <x v="11"/>
    <x v="3488"/>
    <x v="3466"/>
    <x v="1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6"/>
    <n v="0"/>
    <n v="4"/>
    <x v="0"/>
    <x v="26"/>
    <x v="3489"/>
    <x v="3467"/>
    <x v="11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8"/>
    <n v="0"/>
    <n v="3"/>
    <x v="3"/>
    <x v="18"/>
    <x v="3490"/>
    <x v="3468"/>
    <x v="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n v="1"/>
    <n v="4"/>
    <x v="0"/>
    <x v="6"/>
    <x v="3491"/>
    <x v="3469"/>
    <x v="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0"/>
    <n v="0"/>
    <n v="5.5"/>
    <x v="5"/>
    <x v="10"/>
    <x v="3492"/>
    <x v="3470"/>
    <x v="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n v="0"/>
    <n v="2.75"/>
    <x v="0"/>
    <x v="1"/>
    <x v="3493"/>
    <x v="3471"/>
    <x v="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1"/>
    <n v="0"/>
    <n v="5.5"/>
    <x v="6"/>
    <x v="11"/>
    <x v="3494"/>
    <x v="3472"/>
    <x v="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3"/>
    <n v="0"/>
    <n v="5.5"/>
    <x v="5"/>
    <x v="23"/>
    <x v="3495"/>
    <x v="3473"/>
    <x v="1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8"/>
    <n v="0"/>
    <n v="3.67"/>
    <x v="3"/>
    <x v="18"/>
    <x v="3496"/>
    <x v="3474"/>
    <x v="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n v="0"/>
    <n v="3.67"/>
    <x v="3"/>
    <x v="28"/>
    <x v="3497"/>
    <x v="3475"/>
    <x v="37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4"/>
    <n v="0"/>
    <n v="5.5"/>
    <x v="7"/>
    <x v="14"/>
    <x v="3498"/>
    <x v="3476"/>
    <x v="11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1"/>
    <n v="0"/>
    <n v="5.5"/>
    <x v="6"/>
    <x v="11"/>
    <x v="3499"/>
    <x v="3477"/>
    <x v="1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9"/>
    <n v="0"/>
    <n v="5.5"/>
    <x v="6"/>
    <x v="9"/>
    <x v="3500"/>
    <x v="3478"/>
    <x v="5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1"/>
    <n v="1"/>
    <n v="5.5"/>
    <x v="6"/>
    <x v="11"/>
    <x v="3501"/>
    <x v="3479"/>
    <x v="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1"/>
    <n v="0"/>
    <n v="10"/>
    <x v="5"/>
    <x v="21"/>
    <x v="3502"/>
    <x v="3480"/>
    <x v="2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n v="0"/>
    <n v="10"/>
    <x v="4"/>
    <x v="29"/>
    <x v="3503"/>
    <x v="3481"/>
    <x v="4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1"/>
    <n v="0"/>
    <n v="10"/>
    <x v="5"/>
    <x v="21"/>
    <x v="3504"/>
    <x v="3482"/>
    <x v="11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n v="0"/>
    <n v="10"/>
    <x v="4"/>
    <x v="29"/>
    <x v="3505"/>
    <x v="3483"/>
    <x v="3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n v="0"/>
    <n v="10"/>
    <x v="0"/>
    <x v="6"/>
    <x v="3506"/>
    <x v="3484"/>
    <x v="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5"/>
    <n v="0"/>
    <n v="10"/>
    <x v="1"/>
    <x v="35"/>
    <x v="3507"/>
    <x v="3485"/>
    <x v="40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1"/>
    <n v="0"/>
    <n v="10"/>
    <x v="6"/>
    <x v="11"/>
    <x v="3508"/>
    <x v="3486"/>
    <x v="32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9"/>
    <n v="0"/>
    <n v="5"/>
    <x v="6"/>
    <x v="9"/>
    <x v="3509"/>
    <x v="3487"/>
    <x v="36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9"/>
    <n v="0"/>
    <n v="10"/>
    <x v="6"/>
    <x v="9"/>
    <x v="3510"/>
    <x v="3488"/>
    <x v="2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6"/>
    <n v="0"/>
    <n v="10"/>
    <x v="0"/>
    <x v="26"/>
    <x v="3511"/>
    <x v="3489"/>
    <x v="9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n v="0"/>
    <n v="10"/>
    <x v="3"/>
    <x v="28"/>
    <x v="3512"/>
    <x v="3490"/>
    <x v="9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8"/>
    <n v="0"/>
    <n v="5"/>
    <x v="3"/>
    <x v="18"/>
    <x v="3513"/>
    <x v="3491"/>
    <x v="11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9"/>
    <n v="0"/>
    <n v="10"/>
    <x v="6"/>
    <x v="19"/>
    <x v="3514"/>
    <x v="3492"/>
    <x v="11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6"/>
    <n v="0"/>
    <n v="10"/>
    <x v="0"/>
    <x v="26"/>
    <x v="3515"/>
    <x v="3493"/>
    <x v="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3"/>
    <n v="0"/>
    <n v="5"/>
    <x v="5"/>
    <x v="23"/>
    <x v="3516"/>
    <x v="3494"/>
    <x v="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3"/>
    <n v="0"/>
    <n v="10"/>
    <x v="5"/>
    <x v="23"/>
    <x v="3517"/>
    <x v="3495"/>
    <x v="27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2"/>
    <n v="0"/>
    <n v="10"/>
    <x v="1"/>
    <x v="32"/>
    <x v="3518"/>
    <x v="3496"/>
    <x v="2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1"/>
    <n v="0"/>
    <n v="10"/>
    <x v="6"/>
    <x v="11"/>
    <x v="3519"/>
    <x v="3497"/>
    <x v="5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8"/>
    <n v="0"/>
    <n v="3.33"/>
    <x v="3"/>
    <x v="18"/>
    <x v="3520"/>
    <x v="3498"/>
    <x v="11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4"/>
    <n v="0"/>
    <n v="5"/>
    <x v="7"/>
    <x v="14"/>
    <x v="3521"/>
    <x v="3499"/>
    <x v="9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3"/>
    <n v="0"/>
    <n v="10"/>
    <x v="5"/>
    <x v="23"/>
    <x v="3522"/>
    <x v="3500"/>
    <x v="9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6"/>
    <n v="0"/>
    <n v="10"/>
    <x v="0"/>
    <x v="26"/>
    <x v="3523"/>
    <x v="3501"/>
    <x v="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6"/>
    <n v="0"/>
    <n v="10"/>
    <x v="0"/>
    <x v="26"/>
    <x v="3524"/>
    <x v="3502"/>
    <x v="15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6"/>
    <n v="0"/>
    <n v="10"/>
    <x v="0"/>
    <x v="26"/>
    <x v="3525"/>
    <x v="3503"/>
    <x v="11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n v="0"/>
    <n v="5"/>
    <x v="4"/>
    <x v="29"/>
    <x v="3526"/>
    <x v="3504"/>
    <x v="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9"/>
    <n v="0"/>
    <n v="10"/>
    <x v="6"/>
    <x v="19"/>
    <x v="3527"/>
    <x v="3505"/>
    <x v="3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10"/>
    <n v="0"/>
    <n v="10"/>
    <x v="5"/>
    <x v="10"/>
    <x v="3528"/>
    <x v="3506"/>
    <x v="2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1"/>
    <n v="0"/>
    <n v="10"/>
    <x v="6"/>
    <x v="11"/>
    <x v="3529"/>
    <x v="3507"/>
    <x v="9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1"/>
    <n v="0"/>
    <n v="10"/>
    <x v="6"/>
    <x v="11"/>
    <x v="3530"/>
    <x v="3508"/>
    <x v="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1"/>
    <n v="0"/>
    <n v="10"/>
    <x v="5"/>
    <x v="21"/>
    <x v="3531"/>
    <x v="3509"/>
    <x v="2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1"/>
    <x v="39"/>
    <x v="3532"/>
    <x v="3510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1"/>
    <n v="0"/>
    <n v="10"/>
    <x v="6"/>
    <x v="11"/>
    <x v="3533"/>
    <x v="3511"/>
    <x v="1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n v="0"/>
    <n v="5"/>
    <x v="3"/>
    <x v="28"/>
    <x v="3534"/>
    <x v="3512"/>
    <x v="9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8"/>
    <n v="0"/>
    <n v="10"/>
    <x v="2"/>
    <x v="38"/>
    <x v="3535"/>
    <x v="3513"/>
    <x v="9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n v="1"/>
    <n v="5"/>
    <x v="3"/>
    <x v="28"/>
    <x v="3536"/>
    <x v="3514"/>
    <x v="1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1"/>
    <x v="39"/>
    <x v="3537"/>
    <x v="3515"/>
    <x v="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9"/>
    <n v="1"/>
    <n v="10"/>
    <x v="6"/>
    <x v="9"/>
    <x v="3538"/>
    <x v="3516"/>
    <x v="1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1"/>
    <n v="1"/>
    <n v="10"/>
    <x v="6"/>
    <x v="11"/>
    <x v="3539"/>
    <x v="3517"/>
    <x v="3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1"/>
    <n v="1"/>
    <n v="10"/>
    <x v="6"/>
    <x v="11"/>
    <x v="3540"/>
    <x v="3518"/>
    <x v="24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6"/>
    <n v="1"/>
    <n v="5"/>
    <x v="0"/>
    <x v="26"/>
    <x v="3541"/>
    <x v="3519"/>
    <x v="7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1"/>
    <n v="1"/>
    <n v="10"/>
    <x v="6"/>
    <x v="11"/>
    <x v="3542"/>
    <x v="3520"/>
    <x v="5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1"/>
    <n v="1"/>
    <n v="10"/>
    <x v="6"/>
    <x v="11"/>
    <x v="3543"/>
    <x v="3521"/>
    <x v="11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8"/>
    <n v="1"/>
    <n v="10"/>
    <x v="3"/>
    <x v="18"/>
    <x v="3544"/>
    <x v="3522"/>
    <x v="1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0"/>
    <n v="2"/>
    <n v="10"/>
    <x v="8"/>
    <x v="30"/>
    <x v="3545"/>
    <x v="3523"/>
    <x v="23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n v="2"/>
    <n v="5"/>
    <x v="6"/>
    <x v="19"/>
    <x v="3546"/>
    <x v="3524"/>
    <x v="23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1"/>
    <n v="2"/>
    <n v="10"/>
    <x v="6"/>
    <x v="11"/>
    <x v="3547"/>
    <x v="3525"/>
    <x v="43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1"/>
    <n v="5"/>
    <n v="10"/>
    <x v="6"/>
    <x v="11"/>
    <x v="3548"/>
    <x v="3526"/>
    <x v="7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1"/>
    <n v="10"/>
    <n v="10"/>
    <x v="6"/>
    <x v="11"/>
    <x v="3549"/>
    <x v="3527"/>
    <x v="9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0"/>
    <n v="100"/>
    <n v="10"/>
    <x v="7"/>
    <x v="20"/>
    <x v="3550"/>
    <x v="3528"/>
    <x v="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3"/>
    <n v="200"/>
    <n v="10"/>
    <x v="7"/>
    <x v="13"/>
    <x v="3551"/>
    <x v="3529"/>
    <x v="11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6"/>
    <n v="0"/>
    <n v="9"/>
    <x v="0"/>
    <x v="26"/>
    <x v="3552"/>
    <x v="3530"/>
    <x v="1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n v="0"/>
    <n v="2"/>
    <x v="0"/>
    <x v="1"/>
    <x v="3553"/>
    <x v="3531"/>
    <x v="9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n v="0"/>
    <n v="8"/>
    <x v="4"/>
    <x v="29"/>
    <x v="3554"/>
    <x v="3532"/>
    <x v="11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1"/>
    <n v="0"/>
    <n v="4"/>
    <x v="5"/>
    <x v="21"/>
    <x v="3555"/>
    <x v="3533"/>
    <x v="9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6"/>
    <n v="1"/>
    <n v="1"/>
    <x v="0"/>
    <x v="26"/>
    <x v="3556"/>
    <x v="3534"/>
    <x v="9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n v="2"/>
    <n v="2"/>
    <x v="0"/>
    <x v="6"/>
    <x v="3557"/>
    <x v="3535"/>
    <x v="17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1"/>
    <n v="0"/>
    <n v="7"/>
    <x v="6"/>
    <x v="11"/>
    <x v="3558"/>
    <x v="3536"/>
    <x v="21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1"/>
    <n v="0"/>
    <n v="2.33"/>
    <x v="6"/>
    <x v="11"/>
    <x v="3559"/>
    <x v="3537"/>
    <x v="11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1"/>
    <n v="0"/>
    <n v="2.33"/>
    <x v="1"/>
    <x v="31"/>
    <x v="3560"/>
    <x v="3538"/>
    <x v="33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3"/>
    <n v="0"/>
    <n v="3"/>
    <x v="5"/>
    <x v="23"/>
    <x v="3561"/>
    <x v="3539"/>
    <x v="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6"/>
    <n v="0"/>
    <n v="3"/>
    <x v="0"/>
    <x v="26"/>
    <x v="3562"/>
    <x v="3540"/>
    <x v="9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8"/>
    <n v="0"/>
    <n v="3"/>
    <x v="2"/>
    <x v="38"/>
    <x v="3563"/>
    <x v="3541"/>
    <x v="11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0"/>
    <n v="0"/>
    <n v="3"/>
    <x v="8"/>
    <x v="30"/>
    <x v="3564"/>
    <x v="3542"/>
    <x v="19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n v="0"/>
    <n v="3"/>
    <x v="3"/>
    <x v="28"/>
    <x v="3565"/>
    <x v="3543"/>
    <x v="2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1"/>
    <n v="0"/>
    <n v="6"/>
    <x v="1"/>
    <x v="31"/>
    <x v="3566"/>
    <x v="3544"/>
    <x v="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1"/>
    <n v="1"/>
    <n v="3"/>
    <x v="6"/>
    <x v="11"/>
    <x v="3567"/>
    <x v="3545"/>
    <x v="19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6"/>
    <n v="1"/>
    <n v="3"/>
    <x v="0"/>
    <x v="26"/>
    <x v="3568"/>
    <x v="3546"/>
    <x v="11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n v="0"/>
    <n v="5"/>
    <x v="4"/>
    <x v="29"/>
    <x v="3569"/>
    <x v="3547"/>
    <x v="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0"/>
    <n v="0"/>
    <n v="5"/>
    <x v="5"/>
    <x v="10"/>
    <x v="3570"/>
    <x v="3548"/>
    <x v="11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n v="0"/>
    <n v="5"/>
    <x v="4"/>
    <x v="29"/>
    <x v="3571"/>
    <x v="3549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3"/>
    <n v="0"/>
    <n v="5"/>
    <x v="5"/>
    <x v="23"/>
    <x v="3572"/>
    <x v="3550"/>
    <x v="3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9"/>
    <n v="0"/>
    <n v="1"/>
    <x v="4"/>
    <x v="29"/>
    <x v="3573"/>
    <x v="3551"/>
    <x v="3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n v="0"/>
    <n v="5"/>
    <x v="4"/>
    <x v="29"/>
    <x v="3574"/>
    <x v="3552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8"/>
    <n v="0"/>
    <n v="5"/>
    <x v="3"/>
    <x v="18"/>
    <x v="3575"/>
    <x v="3553"/>
    <x v="11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4"/>
    <n v="0"/>
    <n v="5"/>
    <x v="7"/>
    <x v="14"/>
    <x v="3576"/>
    <x v="3554"/>
    <x v="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9"/>
    <n v="0"/>
    <n v="5"/>
    <x v="6"/>
    <x v="9"/>
    <x v="3577"/>
    <x v="3555"/>
    <x v="7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n v="0"/>
    <n v="5"/>
    <x v="3"/>
    <x v="28"/>
    <x v="3578"/>
    <x v="3556"/>
    <x v="9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n v="0"/>
    <n v="5"/>
    <x v="6"/>
    <x v="19"/>
    <x v="3579"/>
    <x v="3557"/>
    <x v="2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3"/>
    <n v="0"/>
    <n v="5"/>
    <x v="5"/>
    <x v="23"/>
    <x v="3580"/>
    <x v="3558"/>
    <x v="2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5"/>
    <n v="0"/>
    <n v="5"/>
    <x v="1"/>
    <x v="35"/>
    <x v="3581"/>
    <x v="3559"/>
    <x v="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1"/>
    <n v="0"/>
    <n v="5"/>
    <x v="6"/>
    <x v="11"/>
    <x v="3582"/>
    <x v="3560"/>
    <x v="66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5"/>
    <n v="0"/>
    <n v="5"/>
    <x v="1"/>
    <x v="35"/>
    <x v="3583"/>
    <x v="3561"/>
    <x v="9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n v="0"/>
    <n v="5"/>
    <x v="4"/>
    <x v="29"/>
    <x v="3584"/>
    <x v="3562"/>
    <x v="11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1"/>
    <n v="0"/>
    <n v="5"/>
    <x v="6"/>
    <x v="11"/>
    <x v="3585"/>
    <x v="3563"/>
    <x v="9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1"/>
    <n v="0"/>
    <n v="5"/>
    <x v="6"/>
    <x v="11"/>
    <x v="3586"/>
    <x v="3564"/>
    <x v="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8"/>
    <n v="0"/>
    <n v="5"/>
    <x v="3"/>
    <x v="18"/>
    <x v="3587"/>
    <x v="3565"/>
    <x v="44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5"/>
    <n v="0"/>
    <n v="5"/>
    <x v="1"/>
    <x v="35"/>
    <x v="3588"/>
    <x v="3566"/>
    <x v="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1"/>
    <n v="0"/>
    <n v="5"/>
    <x v="6"/>
    <x v="11"/>
    <x v="3589"/>
    <x v="3567"/>
    <x v="11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1"/>
    <n v="0"/>
    <n v="5"/>
    <x v="6"/>
    <x v="11"/>
    <x v="3590"/>
    <x v="3568"/>
    <x v="11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1"/>
    <n v="0"/>
    <n v="5"/>
    <x v="6"/>
    <x v="11"/>
    <x v="3591"/>
    <x v="3569"/>
    <x v="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1"/>
    <n v="0"/>
    <n v="5"/>
    <x v="6"/>
    <x v="11"/>
    <x v="3592"/>
    <x v="3570"/>
    <x v="9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8"/>
    <n v="1"/>
    <n v="5"/>
    <x v="3"/>
    <x v="18"/>
    <x v="3593"/>
    <x v="3571"/>
    <x v="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4"/>
    <n v="1"/>
    <n v="5"/>
    <x v="2"/>
    <x v="34"/>
    <x v="3594"/>
    <x v="3572"/>
    <x v="7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n v="1"/>
    <n v="1"/>
    <x v="4"/>
    <x v="29"/>
    <x v="3595"/>
    <x v="3573"/>
    <x v="3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7"/>
    <n v="1"/>
    <n v="5"/>
    <x v="7"/>
    <x v="37"/>
    <x v="3596"/>
    <x v="3574"/>
    <x v="6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6"/>
    <n v="1"/>
    <n v="5"/>
    <x v="0"/>
    <x v="26"/>
    <x v="3597"/>
    <x v="3575"/>
    <x v="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1"/>
    <n v="1"/>
    <n v="5"/>
    <x v="6"/>
    <x v="11"/>
    <x v="3598"/>
    <x v="3576"/>
    <x v="9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n v="0"/>
    <n v="2"/>
    <x v="3"/>
    <x v="28"/>
    <x v="3599"/>
    <x v="3577"/>
    <x v="16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9"/>
    <n v="0"/>
    <n v="1.33"/>
    <x v="4"/>
    <x v="29"/>
    <x v="3600"/>
    <x v="3578"/>
    <x v="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6"/>
    <n v="0"/>
    <n v="4"/>
    <x v="0"/>
    <x v="26"/>
    <x v="3601"/>
    <x v="3579"/>
    <x v="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1"/>
    <n v="0"/>
    <n v="2"/>
    <x v="6"/>
    <x v="11"/>
    <x v="3602"/>
    <x v="3580"/>
    <x v="5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n v="0"/>
    <n v="1.5"/>
    <x v="6"/>
    <x v="19"/>
    <x v="3603"/>
    <x v="3581"/>
    <x v="19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3"/>
    <n v="0"/>
    <n v="1"/>
    <x v="5"/>
    <x v="23"/>
    <x v="3604"/>
    <x v="3582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1"/>
    <n v="0"/>
    <n v="3"/>
    <x v="6"/>
    <x v="11"/>
    <x v="3605"/>
    <x v="3583"/>
    <x v="1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4"/>
    <n v="0"/>
    <n v="1"/>
    <x v="2"/>
    <x v="34"/>
    <x v="3606"/>
    <x v="3584"/>
    <x v="9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9"/>
    <n v="0"/>
    <n v="1"/>
    <x v="6"/>
    <x v="9"/>
    <x v="3607"/>
    <x v="3585"/>
    <x v="47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"/>
    <n v="0"/>
    <n v="1"/>
    <x v="0"/>
    <x v="1"/>
    <x v="3608"/>
    <x v="3586"/>
    <x v="11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1"/>
    <n v="0"/>
    <n v="1.5"/>
    <x v="6"/>
    <x v="11"/>
    <x v="3609"/>
    <x v="3587"/>
    <x v="6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6"/>
    <n v="0"/>
    <n v="1.5"/>
    <x v="0"/>
    <x v="26"/>
    <x v="3610"/>
    <x v="3588"/>
    <x v="9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0"/>
    <n v="0"/>
    <n v="1"/>
    <x v="5"/>
    <x v="10"/>
    <x v="3611"/>
    <x v="3589"/>
    <x v="37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1"/>
    <n v="0"/>
    <n v="1"/>
    <x v="6"/>
    <x v="11"/>
    <x v="3612"/>
    <x v="3590"/>
    <x v="43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1"/>
    <n v="2"/>
    <n v="1.5"/>
    <x v="6"/>
    <x v="11"/>
    <x v="3613"/>
    <x v="3591"/>
    <x v="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1"/>
    <n v="3"/>
    <n v="1"/>
    <x v="1"/>
    <x v="31"/>
    <x v="3614"/>
    <x v="3592"/>
    <x v="3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n v="0"/>
    <n v="1"/>
    <x v="6"/>
    <x v="19"/>
    <x v="3615"/>
    <x v="3593"/>
    <x v="39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n v="0"/>
    <n v="1"/>
    <x v="4"/>
    <x v="29"/>
    <x v="3616"/>
    <x v="3594"/>
    <x v="5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3"/>
    <n v="0"/>
    <n v="1"/>
    <x v="5"/>
    <x v="23"/>
    <x v="3617"/>
    <x v="3595"/>
    <x v="48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1"/>
    <n v="0"/>
    <n v="2"/>
    <x v="6"/>
    <x v="11"/>
    <x v="3618"/>
    <x v="3596"/>
    <x v="3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6"/>
    <n v="0"/>
    <n v="2"/>
    <x v="0"/>
    <x v="26"/>
    <x v="3619"/>
    <x v="3597"/>
    <x v="9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1"/>
    <n v="0"/>
    <n v="1"/>
    <x v="1"/>
    <x v="31"/>
    <x v="3620"/>
    <x v="3598"/>
    <x v="11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n v="0"/>
    <n v="1"/>
    <x v="4"/>
    <x v="29"/>
    <x v="3621"/>
    <x v="3599"/>
    <x v="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9"/>
    <n v="0"/>
    <n v="1"/>
    <x v="6"/>
    <x v="9"/>
    <x v="3622"/>
    <x v="3600"/>
    <x v="4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1"/>
    <n v="0"/>
    <n v="1"/>
    <x v="6"/>
    <x v="11"/>
    <x v="3623"/>
    <x v="3601"/>
    <x v="1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6"/>
    <n v="0"/>
    <n v="2"/>
    <x v="0"/>
    <x v="26"/>
    <x v="3624"/>
    <x v="3602"/>
    <x v="9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1"/>
    <n v="0"/>
    <n v="1"/>
    <x v="6"/>
    <x v="11"/>
    <x v="3625"/>
    <x v="3603"/>
    <x v="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9"/>
    <n v="0"/>
    <n v="1"/>
    <x v="6"/>
    <x v="9"/>
    <x v="3626"/>
    <x v="3604"/>
    <x v="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6"/>
    <n v="0"/>
    <n v="1"/>
    <x v="2"/>
    <x v="36"/>
    <x v="3627"/>
    <x v="3605"/>
    <x v="9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1"/>
    <x v="39"/>
    <x v="3628"/>
    <x v="3606"/>
    <x v="4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5"/>
    <n v="0"/>
    <n v="2"/>
    <x v="1"/>
    <x v="35"/>
    <x v="3629"/>
    <x v="3607"/>
    <x v="11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8"/>
    <n v="1"/>
    <n v="1"/>
    <x v="3"/>
    <x v="18"/>
    <x v="3630"/>
    <x v="3608"/>
    <x v="25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8"/>
    <n v="2"/>
    <n v="1"/>
    <x v="3"/>
    <x v="18"/>
    <x v="3631"/>
    <x v="3609"/>
    <x v="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6"/>
    <n v="0"/>
    <n v="1"/>
    <x v="0"/>
    <x v="26"/>
    <x v="3632"/>
    <x v="3610"/>
    <x v="5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6"/>
    <n v="0"/>
    <n v="1"/>
    <x v="0"/>
    <x v="26"/>
    <x v="3633"/>
    <x v="3611"/>
    <x v="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6"/>
    <n v="0"/>
    <n v="1"/>
    <x v="0"/>
    <x v="26"/>
    <x v="3634"/>
    <x v="3612"/>
    <x v="5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1"/>
    <n v="0"/>
    <n v="1"/>
    <x v="6"/>
    <x v="11"/>
    <x v="3635"/>
    <x v="3613"/>
    <x v="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n v="0"/>
    <n v="1"/>
    <x v="0"/>
    <x v="1"/>
    <x v="3636"/>
    <x v="3614"/>
    <x v="11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1"/>
    <n v="0"/>
    <n v="1"/>
    <x v="1"/>
    <x v="31"/>
    <x v="3637"/>
    <x v="3615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9"/>
    <n v="0"/>
    <n v="1"/>
    <x v="4"/>
    <x v="29"/>
    <x v="3638"/>
    <x v="3616"/>
    <x v="11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6"/>
    <n v="0"/>
    <n v="1"/>
    <x v="0"/>
    <x v="26"/>
    <x v="3639"/>
    <x v="3617"/>
    <x v="3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n v="0"/>
    <n v="1"/>
    <x v="4"/>
    <x v="29"/>
    <x v="3640"/>
    <x v="3618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n v="0"/>
    <n v="1"/>
    <x v="0"/>
    <x v="1"/>
    <x v="3641"/>
    <x v="3619"/>
    <x v="1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3"/>
    <n v="0"/>
    <n v="1"/>
    <x v="5"/>
    <x v="23"/>
    <x v="3642"/>
    <x v="3620"/>
    <x v="19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0"/>
    <n v="0"/>
    <n v="1"/>
    <x v="5"/>
    <x v="10"/>
    <x v="3643"/>
    <x v="3621"/>
    <x v="5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n v="0"/>
    <n v="1"/>
    <x v="4"/>
    <x v="29"/>
    <x v="3644"/>
    <x v="3622"/>
    <x v="26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n v="0"/>
    <n v="1"/>
    <x v="6"/>
    <x v="19"/>
    <x v="3645"/>
    <x v="3623"/>
    <x v="11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n v="0"/>
    <n v="1"/>
    <x v="4"/>
    <x v="29"/>
    <x v="3646"/>
    <x v="3624"/>
    <x v="7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n v="0"/>
    <n v="1"/>
    <x v="4"/>
    <x v="29"/>
    <x v="3647"/>
    <x v="3625"/>
    <x v="11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n v="0"/>
    <n v="1"/>
    <x v="4"/>
    <x v="29"/>
    <x v="3648"/>
    <x v="3626"/>
    <x v="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1"/>
    <n v="0"/>
    <n v="1"/>
    <x v="6"/>
    <x v="11"/>
    <x v="3649"/>
    <x v="3627"/>
    <x v="5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n v="0"/>
    <n v="1"/>
    <x v="3"/>
    <x v="28"/>
    <x v="3650"/>
    <x v="3628"/>
    <x v="6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1"/>
    <n v="0"/>
    <n v="1"/>
    <x v="6"/>
    <x v="11"/>
    <x v="3651"/>
    <x v="3629"/>
    <x v="32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9"/>
    <n v="0"/>
    <n v="1"/>
    <x v="6"/>
    <x v="9"/>
    <x v="3652"/>
    <x v="3630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n v="0"/>
    <n v="1"/>
    <x v="6"/>
    <x v="19"/>
    <x v="3653"/>
    <x v="3631"/>
    <x v="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n v="0"/>
    <n v="1"/>
    <x v="6"/>
    <x v="19"/>
    <x v="3654"/>
    <x v="3632"/>
    <x v="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9"/>
    <n v="0"/>
    <n v="1"/>
    <x v="6"/>
    <x v="9"/>
    <x v="3655"/>
    <x v="3633"/>
    <x v="5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6"/>
    <n v="0"/>
    <n v="1"/>
    <x v="0"/>
    <x v="26"/>
    <x v="3656"/>
    <x v="3634"/>
    <x v="2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4"/>
    <n v="0"/>
    <n v="1"/>
    <x v="7"/>
    <x v="14"/>
    <x v="3657"/>
    <x v="3635"/>
    <x v="1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6"/>
    <n v="0"/>
    <n v="1"/>
    <x v="0"/>
    <x v="26"/>
    <x v="3658"/>
    <x v="3636"/>
    <x v="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5"/>
    <n v="0"/>
    <n v="1"/>
    <x v="1"/>
    <x v="35"/>
    <x v="3659"/>
    <x v="3637"/>
    <x v="23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1"/>
    <n v="0"/>
    <n v="1"/>
    <x v="6"/>
    <x v="11"/>
    <x v="3660"/>
    <x v="3638"/>
    <x v="3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1"/>
    <n v="0"/>
    <n v="1"/>
    <x v="1"/>
    <x v="31"/>
    <x v="3661"/>
    <x v="3639"/>
    <x v="1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10"/>
    <n v="0"/>
    <n v="1"/>
    <x v="5"/>
    <x v="10"/>
    <x v="3662"/>
    <x v="3640"/>
    <x v="32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1"/>
    <n v="0"/>
    <n v="1"/>
    <x v="6"/>
    <x v="11"/>
    <x v="3663"/>
    <x v="3641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6"/>
    <n v="0"/>
    <n v="1"/>
    <x v="0"/>
    <x v="26"/>
    <x v="3664"/>
    <x v="3642"/>
    <x v="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6"/>
    <n v="0"/>
    <n v="1"/>
    <x v="0"/>
    <x v="26"/>
    <x v="3665"/>
    <x v="3643"/>
    <x v="48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4"/>
    <n v="0"/>
    <n v="1"/>
    <x v="2"/>
    <x v="34"/>
    <x v="3666"/>
    <x v="3644"/>
    <x v="11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1"/>
    <n v="0"/>
    <n v="1"/>
    <x v="6"/>
    <x v="11"/>
    <x v="3667"/>
    <x v="3645"/>
    <x v="5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1"/>
    <n v="0"/>
    <n v="1"/>
    <x v="6"/>
    <x v="11"/>
    <x v="3668"/>
    <x v="3646"/>
    <x v="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10"/>
    <n v="0"/>
    <n v="1"/>
    <x v="5"/>
    <x v="10"/>
    <x v="3669"/>
    <x v="3647"/>
    <x v="37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1"/>
    <n v="0"/>
    <n v="1"/>
    <x v="1"/>
    <x v="31"/>
    <x v="3670"/>
    <x v="3648"/>
    <x v="1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9"/>
    <n v="0"/>
    <n v="1"/>
    <x v="4"/>
    <x v="29"/>
    <x v="3671"/>
    <x v="3649"/>
    <x v="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6"/>
    <n v="0"/>
    <n v="1"/>
    <x v="0"/>
    <x v="26"/>
    <x v="3672"/>
    <x v="3650"/>
    <x v="11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6"/>
    <n v="0"/>
    <n v="1"/>
    <x v="0"/>
    <x v="26"/>
    <x v="3673"/>
    <x v="3651"/>
    <x v="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8"/>
    <n v="0"/>
    <n v="1"/>
    <x v="3"/>
    <x v="18"/>
    <x v="3674"/>
    <x v="3652"/>
    <x v="57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1"/>
    <n v="0"/>
    <n v="1"/>
    <x v="6"/>
    <x v="11"/>
    <x v="3675"/>
    <x v="3653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1"/>
    <n v="0"/>
    <n v="1"/>
    <x v="6"/>
    <x v="11"/>
    <x v="3676"/>
    <x v="3654"/>
    <x v="9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4"/>
    <n v="0"/>
    <n v="1"/>
    <x v="7"/>
    <x v="14"/>
    <x v="3677"/>
    <x v="3655"/>
    <x v="11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n v="0"/>
    <n v="1"/>
    <x v="4"/>
    <x v="29"/>
    <x v="3678"/>
    <x v="3656"/>
    <x v="48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3"/>
    <n v="0"/>
    <n v="1"/>
    <x v="5"/>
    <x v="23"/>
    <x v="3679"/>
    <x v="3657"/>
    <x v="9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1"/>
    <n v="0"/>
    <n v="1"/>
    <x v="5"/>
    <x v="21"/>
    <x v="3680"/>
    <x v="3658"/>
    <x v="5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6"/>
    <n v="0"/>
    <n v="1"/>
    <x v="0"/>
    <x v="26"/>
    <x v="3681"/>
    <x v="3659"/>
    <x v="9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8"/>
    <n v="0"/>
    <n v="1"/>
    <x v="2"/>
    <x v="38"/>
    <x v="3682"/>
    <x v="3660"/>
    <x v="13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4"/>
    <n v="0"/>
    <n v="1"/>
    <x v="7"/>
    <x v="14"/>
    <x v="3683"/>
    <x v="3661"/>
    <x v="31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n v="0"/>
    <n v="1"/>
    <x v="6"/>
    <x v="19"/>
    <x v="3684"/>
    <x v="3662"/>
    <x v="9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4"/>
    <n v="0"/>
    <n v="1"/>
    <x v="7"/>
    <x v="14"/>
    <x v="3685"/>
    <x v="3663"/>
    <x v="8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n v="0"/>
    <n v="1"/>
    <x v="0"/>
    <x v="1"/>
    <x v="3686"/>
    <x v="3664"/>
    <x v="11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8"/>
    <n v="0"/>
    <n v="1"/>
    <x v="3"/>
    <x v="18"/>
    <x v="3687"/>
    <x v="3665"/>
    <x v="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1"/>
    <n v="0"/>
    <n v="1"/>
    <x v="6"/>
    <x v="11"/>
    <x v="3688"/>
    <x v="3666"/>
    <x v="3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1"/>
    <n v="0"/>
    <n v="1"/>
    <x v="6"/>
    <x v="11"/>
    <x v="3689"/>
    <x v="3667"/>
    <x v="1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0"/>
    <n v="0"/>
    <n v="1"/>
    <x v="8"/>
    <x v="30"/>
    <x v="3690"/>
    <x v="3668"/>
    <x v="9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6"/>
    <n v="0"/>
    <n v="1"/>
    <x v="2"/>
    <x v="36"/>
    <x v="3691"/>
    <x v="3669"/>
    <x v="2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1"/>
    <n v="0"/>
    <n v="1"/>
    <x v="6"/>
    <x v="11"/>
    <x v="3692"/>
    <x v="3670"/>
    <x v="11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3"/>
    <n v="0"/>
    <n v="1"/>
    <x v="5"/>
    <x v="23"/>
    <x v="3693"/>
    <x v="3671"/>
    <x v="25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28"/>
    <n v="0"/>
    <n v="1"/>
    <x v="3"/>
    <x v="28"/>
    <x v="3694"/>
    <x v="3672"/>
    <x v="9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4"/>
    <n v="0"/>
    <n v="1"/>
    <x v="7"/>
    <x v="14"/>
    <x v="3695"/>
    <x v="3673"/>
    <x v="19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6"/>
    <n v="0"/>
    <n v="1"/>
    <x v="0"/>
    <x v="26"/>
    <x v="3696"/>
    <x v="3674"/>
    <x v="9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9"/>
    <n v="0"/>
    <n v="1"/>
    <x v="6"/>
    <x v="9"/>
    <x v="3697"/>
    <x v="3675"/>
    <x v="62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n v="0"/>
    <n v="1"/>
    <x v="6"/>
    <x v="19"/>
    <x v="3698"/>
    <x v="3676"/>
    <x v="11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4"/>
    <n v="0"/>
    <n v="1"/>
    <x v="2"/>
    <x v="34"/>
    <x v="3699"/>
    <x v="3677"/>
    <x v="5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1"/>
    <x v="39"/>
    <x v="3700"/>
    <x v="3678"/>
    <x v="45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1"/>
    <n v="0"/>
    <n v="1"/>
    <x v="1"/>
    <x v="31"/>
    <x v="3701"/>
    <x v="3679"/>
    <x v="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9"/>
    <n v="0"/>
    <n v="1"/>
    <x v="4"/>
    <x v="29"/>
    <x v="3702"/>
    <x v="3680"/>
    <x v="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1"/>
    <n v="0"/>
    <n v="1"/>
    <x v="6"/>
    <x v="11"/>
    <x v="3703"/>
    <x v="3681"/>
    <x v="1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1"/>
    <n v="0"/>
    <n v="0"/>
    <x v="5"/>
    <x v="21"/>
    <x v="3704"/>
    <x v="3682"/>
    <x v="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9"/>
    <n v="0"/>
    <n v="0"/>
    <x v="6"/>
    <x v="9"/>
    <x v="3705"/>
    <x v="3683"/>
    <x v="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1"/>
    <n v="0"/>
    <n v="0"/>
    <x v="1"/>
    <x v="31"/>
    <x v="3706"/>
    <x v="3684"/>
    <x v="3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3"/>
    <n v="0"/>
    <n v="0"/>
    <x v="5"/>
    <x v="23"/>
    <x v="3707"/>
    <x v="3685"/>
    <x v="5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10"/>
    <n v="0"/>
    <n v="0"/>
    <x v="5"/>
    <x v="10"/>
    <x v="3708"/>
    <x v="3686"/>
    <x v="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9"/>
    <n v="0"/>
    <n v="0"/>
    <x v="6"/>
    <x v="9"/>
    <x v="3709"/>
    <x v="3687"/>
    <x v="9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0"/>
    <n v="0"/>
    <n v="0"/>
    <x v="5"/>
    <x v="10"/>
    <x v="3710"/>
    <x v="3688"/>
    <x v="1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0"/>
    <n v="0"/>
    <n v="0"/>
    <x v="5"/>
    <x v="10"/>
    <x v="3711"/>
    <x v="3689"/>
    <x v="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10"/>
    <n v="0"/>
    <n v="0"/>
    <x v="5"/>
    <x v="10"/>
    <x v="3712"/>
    <x v="3690"/>
    <x v="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10"/>
    <n v="0"/>
    <n v="0"/>
    <x v="5"/>
    <x v="10"/>
    <x v="3713"/>
    <x v="3691"/>
    <x v="9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9"/>
    <n v="0"/>
    <n v="0"/>
    <x v="6"/>
    <x v="9"/>
    <x v="3714"/>
    <x v="3692"/>
    <x v="9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9"/>
    <n v="0"/>
    <n v="0"/>
    <x v="6"/>
    <x v="9"/>
    <x v="3715"/>
    <x v="3693"/>
    <x v="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6"/>
    <n v="0"/>
    <n v="0"/>
    <x v="0"/>
    <x v="26"/>
    <x v="3716"/>
    <x v="3694"/>
    <x v="2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0"/>
    <n v="0"/>
    <n v="0"/>
    <x v="5"/>
    <x v="10"/>
    <x v="3717"/>
    <x v="3695"/>
    <x v="9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"/>
    <n v="0"/>
    <n v="0"/>
    <x v="0"/>
    <x v="1"/>
    <x v="3718"/>
    <x v="3696"/>
    <x v="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7"/>
    <n v="0"/>
    <n v="0"/>
    <x v="7"/>
    <x v="37"/>
    <x v="3719"/>
    <x v="3697"/>
    <x v="9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4"/>
    <n v="0"/>
    <n v="0"/>
    <x v="0"/>
    <x v="4"/>
    <x v="3720"/>
    <x v="369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6"/>
    <n v="0"/>
    <n v="0"/>
    <x v="0"/>
    <x v="26"/>
    <x v="3721"/>
    <x v="3699"/>
    <x v="1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9"/>
    <n v="0"/>
    <n v="0"/>
    <x v="6"/>
    <x v="19"/>
    <x v="3722"/>
    <x v="3700"/>
    <x v="1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10"/>
    <n v="0"/>
    <n v="0"/>
    <x v="5"/>
    <x v="10"/>
    <x v="3723"/>
    <x v="3701"/>
    <x v="9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4"/>
    <n v="0"/>
    <n v="0"/>
    <x v="7"/>
    <x v="14"/>
    <x v="3724"/>
    <x v="3702"/>
    <x v="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n v="0"/>
    <n v="0"/>
    <x v="3"/>
    <x v="28"/>
    <x v="3725"/>
    <x v="3703"/>
    <x v="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1"/>
    <n v="0"/>
    <n v="0"/>
    <x v="5"/>
    <x v="21"/>
    <x v="3726"/>
    <x v="3704"/>
    <x v="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1"/>
    <n v="0"/>
    <n v="0"/>
    <x v="1"/>
    <x v="31"/>
    <x v="3727"/>
    <x v="3705"/>
    <x v="2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6"/>
    <n v="0"/>
    <n v="0"/>
    <x v="2"/>
    <x v="36"/>
    <x v="3728"/>
    <x v="3706"/>
    <x v="1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0"/>
    <n v="0"/>
    <n v="0"/>
    <x v="4"/>
    <x v="40"/>
    <x v="3729"/>
    <x v="3707"/>
    <x v="1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6"/>
    <n v="0"/>
    <n v="0"/>
    <x v="0"/>
    <x v="26"/>
    <x v="3730"/>
    <x v="3708"/>
    <x v="21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10"/>
    <n v="0"/>
    <n v="0"/>
    <x v="5"/>
    <x v="10"/>
    <x v="3731"/>
    <x v="3709"/>
    <x v="7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1"/>
    <n v="0"/>
    <n v="0"/>
    <x v="6"/>
    <x v="11"/>
    <x v="3732"/>
    <x v="3710"/>
    <x v="1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n v="0"/>
    <n v="0"/>
    <x v="6"/>
    <x v="19"/>
    <x v="3733"/>
    <x v="3711"/>
    <x v="1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6"/>
    <n v="0"/>
    <n v="0"/>
    <x v="2"/>
    <x v="36"/>
    <x v="3734"/>
    <x v="3712"/>
    <x v="1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1"/>
    <n v="0"/>
    <n v="0"/>
    <x v="1"/>
    <x v="31"/>
    <x v="3735"/>
    <x v="3713"/>
    <x v="9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4"/>
    <n v="0"/>
    <n v="0"/>
    <x v="7"/>
    <x v="14"/>
    <x v="3736"/>
    <x v="3714"/>
    <x v="35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6"/>
    <n v="0"/>
    <n v="0"/>
    <x v="0"/>
    <x v="26"/>
    <x v="3737"/>
    <x v="3715"/>
    <x v="9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6"/>
    <n v="0"/>
    <n v="0"/>
    <x v="0"/>
    <x v="26"/>
    <x v="3738"/>
    <x v="3716"/>
    <x v="14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3"/>
    <n v="0"/>
    <n v="0"/>
    <x v="5"/>
    <x v="23"/>
    <x v="3739"/>
    <x v="3717"/>
    <x v="5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6"/>
    <n v="0"/>
    <n v="0"/>
    <x v="0"/>
    <x v="26"/>
    <x v="3740"/>
    <x v="3718"/>
    <x v="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6"/>
    <n v="0"/>
    <n v="0"/>
    <x v="0"/>
    <x v="26"/>
    <x v="3741"/>
    <x v="3719"/>
    <x v="14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n v="0"/>
    <n v="0"/>
    <x v="0"/>
    <x v="1"/>
    <x v="3742"/>
    <x v="3720"/>
    <x v="23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3"/>
    <n v="0"/>
    <n v="0"/>
    <x v="7"/>
    <x v="33"/>
    <x v="3743"/>
    <x v="3721"/>
    <x v="4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0"/>
    <n v="0"/>
    <n v="0"/>
    <x v="4"/>
    <x v="40"/>
    <x v="3744"/>
    <x v="3722"/>
    <x v="9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0"/>
    <n v="0"/>
    <n v="0"/>
    <x v="4"/>
    <x v="40"/>
    <x v="3745"/>
    <x v="3723"/>
    <x v="2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9"/>
    <n v="0"/>
    <n v="0"/>
    <x v="4"/>
    <x v="29"/>
    <x v="3746"/>
    <x v="3724"/>
    <x v="1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1"/>
    <x v="39"/>
    <x v="3747"/>
    <x v="3725"/>
    <x v="7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9"/>
    <n v="0"/>
    <n v="0"/>
    <x v="6"/>
    <x v="9"/>
    <x v="3748"/>
    <x v="3726"/>
    <x v="2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n v="0"/>
    <n v="0"/>
    <x v="6"/>
    <x v="19"/>
    <x v="3749"/>
    <x v="3727"/>
    <x v="5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0"/>
    <n v="0"/>
    <n v="0"/>
    <x v="5"/>
    <x v="10"/>
    <x v="3750"/>
    <x v="3728"/>
    <x v="22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9"/>
    <n v="0"/>
    <n v="0"/>
    <x v="4"/>
    <x v="29"/>
    <x v="3751"/>
    <x v="3729"/>
    <x v="9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6"/>
    <n v="0"/>
    <n v="0"/>
    <x v="0"/>
    <x v="26"/>
    <x v="3752"/>
    <x v="3730"/>
    <x v="5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9"/>
    <n v="0"/>
    <n v="0"/>
    <x v="6"/>
    <x v="9"/>
    <x v="3753"/>
    <x v="3731"/>
    <x v="5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6"/>
    <n v="0"/>
    <n v="0"/>
    <x v="0"/>
    <x v="26"/>
    <x v="3754"/>
    <x v="3732"/>
    <x v="1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9"/>
    <n v="0"/>
    <n v="0"/>
    <x v="6"/>
    <x v="9"/>
    <x v="3755"/>
    <x v="3733"/>
    <x v="19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1"/>
    <n v="0"/>
    <n v="0"/>
    <x v="6"/>
    <x v="11"/>
    <x v="3756"/>
    <x v="3734"/>
    <x v="9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1"/>
    <n v="0"/>
    <n v="0"/>
    <x v="5"/>
    <x v="21"/>
    <x v="3757"/>
    <x v="3735"/>
    <x v="1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6"/>
    <n v="0"/>
    <n v="0"/>
    <x v="0"/>
    <x v="26"/>
    <x v="3758"/>
    <x v="3736"/>
    <x v="9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1"/>
    <n v="0"/>
    <n v="0"/>
    <x v="5"/>
    <x v="21"/>
    <x v="3759"/>
    <x v="3737"/>
    <x v="40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10"/>
    <n v="0"/>
    <n v="0"/>
    <x v="5"/>
    <x v="10"/>
    <x v="3760"/>
    <x v="3738"/>
    <x v="11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10"/>
    <n v="0"/>
    <n v="0"/>
    <x v="5"/>
    <x v="10"/>
    <x v="3761"/>
    <x v="3739"/>
    <x v="32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3"/>
    <n v="0"/>
    <n v="0"/>
    <x v="5"/>
    <x v="23"/>
    <x v="3762"/>
    <x v="3740"/>
    <x v="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6"/>
    <n v="0"/>
    <n v="0"/>
    <x v="0"/>
    <x v="26"/>
    <x v="3763"/>
    <x v="3741"/>
    <x v="1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7"/>
    <n v="0"/>
    <n v="0"/>
    <x v="7"/>
    <x v="37"/>
    <x v="3764"/>
    <x v="3742"/>
    <x v="9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1"/>
    <n v="0"/>
    <n v="0"/>
    <x v="1"/>
    <x v="31"/>
    <x v="3765"/>
    <x v="3743"/>
    <x v="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6"/>
    <n v="0"/>
    <n v="0"/>
    <x v="0"/>
    <x v="26"/>
    <x v="3766"/>
    <x v="3744"/>
    <x v="9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6"/>
    <n v="0"/>
    <n v="0"/>
    <x v="0"/>
    <x v="26"/>
    <x v="3767"/>
    <x v="3745"/>
    <x v="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1"/>
    <n v="0"/>
    <n v="0"/>
    <x v="6"/>
    <x v="11"/>
    <x v="3768"/>
    <x v="3746"/>
    <x v="32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9"/>
    <n v="0"/>
    <n v="0"/>
    <x v="6"/>
    <x v="9"/>
    <x v="3769"/>
    <x v="3747"/>
    <x v="1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9"/>
    <n v="0"/>
    <n v="0"/>
    <x v="6"/>
    <x v="9"/>
    <x v="3770"/>
    <x v="3748"/>
    <x v="9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6"/>
    <n v="0"/>
    <n v="0"/>
    <x v="0"/>
    <x v="26"/>
    <x v="3771"/>
    <x v="3749"/>
    <x v="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0"/>
    <n v="0"/>
    <n v="0"/>
    <x v="4"/>
    <x v="40"/>
    <x v="3772"/>
    <x v="3750"/>
    <x v="11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0"/>
    <n v="0"/>
    <n v="0"/>
    <x v="8"/>
    <x v="30"/>
    <x v="3773"/>
    <x v="3751"/>
    <x v="1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n v="0"/>
    <n v="0"/>
    <x v="3"/>
    <x v="28"/>
    <x v="3774"/>
    <x v="3752"/>
    <x v="1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1"/>
    <n v="0"/>
    <n v="0"/>
    <x v="1"/>
    <x v="31"/>
    <x v="3775"/>
    <x v="3753"/>
    <x v="1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9"/>
    <n v="0"/>
    <n v="0"/>
    <x v="4"/>
    <x v="29"/>
    <x v="3776"/>
    <x v="3754"/>
    <x v="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1"/>
    <n v="0"/>
    <n v="0"/>
    <x v="1"/>
    <x v="31"/>
    <x v="3777"/>
    <x v="3755"/>
    <x v="14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0"/>
    <n v="0"/>
    <n v="0"/>
    <x v="4"/>
    <x v="40"/>
    <x v="3778"/>
    <x v="3756"/>
    <x v="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9"/>
    <n v="0"/>
    <n v="0"/>
    <x v="4"/>
    <x v="29"/>
    <x v="3779"/>
    <x v="3757"/>
    <x v="9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6"/>
    <n v="0"/>
    <n v="0"/>
    <x v="0"/>
    <x v="26"/>
    <x v="3780"/>
    <x v="3758"/>
    <x v="33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3"/>
    <n v="0"/>
    <n v="0"/>
    <x v="5"/>
    <x v="23"/>
    <x v="3781"/>
    <x v="3759"/>
    <x v="11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2"/>
    <n v="0"/>
    <n v="0"/>
    <x v="1"/>
    <x v="32"/>
    <x v="3782"/>
    <x v="3760"/>
    <x v="11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6"/>
    <n v="0"/>
    <n v="0"/>
    <x v="0"/>
    <x v="26"/>
    <x v="3783"/>
    <x v="3761"/>
    <x v="1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6"/>
    <n v="0"/>
    <n v="0"/>
    <x v="0"/>
    <x v="26"/>
    <x v="3784"/>
    <x v="3762"/>
    <x v="5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9"/>
    <n v="0"/>
    <n v="0"/>
    <x v="4"/>
    <x v="29"/>
    <x v="3785"/>
    <x v="3763"/>
    <x v="9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n v="0"/>
    <n v="0"/>
    <x v="4"/>
    <x v="29"/>
    <x v="3786"/>
    <x v="3764"/>
    <x v="25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1"/>
    <n v="0"/>
    <n v="0"/>
    <x v="6"/>
    <x v="11"/>
    <x v="3787"/>
    <x v="3765"/>
    <x v="6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9"/>
    <n v="0"/>
    <n v="0"/>
    <x v="6"/>
    <x v="19"/>
    <x v="3788"/>
    <x v="3766"/>
    <x v="75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9"/>
    <n v="0"/>
    <n v="0"/>
    <x v="6"/>
    <x v="19"/>
    <x v="3789"/>
    <x v="3767"/>
    <x v="33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1"/>
    <n v="0"/>
    <n v="0"/>
    <x v="6"/>
    <x v="11"/>
    <x v="3790"/>
    <x v="3768"/>
    <x v="19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10"/>
    <n v="0"/>
    <n v="0"/>
    <x v="5"/>
    <x v="10"/>
    <x v="3791"/>
    <x v="3769"/>
    <x v="1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6"/>
    <n v="0"/>
    <n v="0"/>
    <x v="0"/>
    <x v="26"/>
    <x v="3792"/>
    <x v="3770"/>
    <x v="11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10"/>
    <n v="0"/>
    <n v="0"/>
    <x v="5"/>
    <x v="10"/>
    <x v="3793"/>
    <x v="3771"/>
    <x v="42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10"/>
    <n v="0"/>
    <n v="0"/>
    <x v="5"/>
    <x v="10"/>
    <x v="3794"/>
    <x v="3772"/>
    <x v="11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6"/>
    <n v="0"/>
    <n v="0"/>
    <x v="0"/>
    <x v="26"/>
    <x v="3795"/>
    <x v="3773"/>
    <x v="1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6"/>
    <n v="0"/>
    <n v="0"/>
    <x v="0"/>
    <x v="26"/>
    <x v="3796"/>
    <x v="3774"/>
    <x v="7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8"/>
    <n v="0"/>
    <n v="0"/>
    <x v="3"/>
    <x v="18"/>
    <x v="3797"/>
    <x v="3775"/>
    <x v="21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n v="0"/>
    <n v="0"/>
    <x v="4"/>
    <x v="29"/>
    <x v="3798"/>
    <x v="3776"/>
    <x v="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n v="0"/>
    <n v="0"/>
    <x v="4"/>
    <x v="29"/>
    <x v="3799"/>
    <x v="3777"/>
    <x v="9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7"/>
    <n v="0"/>
    <n v="0"/>
    <x v="7"/>
    <x v="37"/>
    <x v="3800"/>
    <x v="3778"/>
    <x v="2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1"/>
    <n v="0"/>
    <n v="0"/>
    <x v="1"/>
    <x v="31"/>
    <x v="3801"/>
    <x v="3779"/>
    <x v="1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6"/>
    <n v="0"/>
    <n v="0"/>
    <x v="0"/>
    <x v="26"/>
    <x v="3802"/>
    <x v="3780"/>
    <x v="9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9"/>
    <n v="0"/>
    <n v="0"/>
    <x v="6"/>
    <x v="9"/>
    <x v="3803"/>
    <x v="3781"/>
    <x v="5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1"/>
    <n v="0"/>
    <n v="0"/>
    <x v="6"/>
    <x v="11"/>
    <x v="3804"/>
    <x v="3782"/>
    <x v="3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n v="0"/>
    <n v="0"/>
    <x v="6"/>
    <x v="19"/>
    <x v="3805"/>
    <x v="3783"/>
    <x v="24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1"/>
    <n v="0"/>
    <n v="0"/>
    <x v="6"/>
    <x v="11"/>
    <x v="3806"/>
    <x v="3784"/>
    <x v="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0"/>
    <n v="0"/>
    <n v="0"/>
    <x v="4"/>
    <x v="40"/>
    <x v="3807"/>
    <x v="3785"/>
    <x v="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1"/>
    <n v="0"/>
    <n v="0"/>
    <x v="5"/>
    <x v="21"/>
    <x v="3808"/>
    <x v="3786"/>
    <x v="3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3"/>
    <n v="0"/>
    <n v="0"/>
    <x v="5"/>
    <x v="23"/>
    <x v="3809"/>
    <x v="3787"/>
    <x v="9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3"/>
    <n v="0"/>
    <n v="0"/>
    <x v="5"/>
    <x v="23"/>
    <x v="3810"/>
    <x v="3788"/>
    <x v="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6"/>
    <n v="0"/>
    <n v="0"/>
    <x v="0"/>
    <x v="26"/>
    <x v="3811"/>
    <x v="3789"/>
    <x v="9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33"/>
    <n v="0"/>
    <n v="0"/>
    <x v="7"/>
    <x v="33"/>
    <x v="3812"/>
    <x v="3790"/>
    <x v="11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8"/>
    <n v="0"/>
    <n v="0"/>
    <x v="2"/>
    <x v="38"/>
    <x v="3813"/>
    <x v="3791"/>
    <x v="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n v="0"/>
    <n v="0"/>
    <x v="4"/>
    <x v="29"/>
    <x v="3814"/>
    <x v="3792"/>
    <x v="5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0"/>
    <n v="0"/>
    <n v="0"/>
    <x v="4"/>
    <x v="40"/>
    <x v="3815"/>
    <x v="3793"/>
    <x v="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9"/>
    <n v="0"/>
    <n v="0"/>
    <x v="4"/>
    <x v="29"/>
    <x v="3816"/>
    <x v="3794"/>
    <x v="37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1"/>
    <n v="0"/>
    <n v="0"/>
    <x v="6"/>
    <x v="11"/>
    <x v="3817"/>
    <x v="3795"/>
    <x v="11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1"/>
    <n v="0"/>
    <n v="0"/>
    <x v="6"/>
    <x v="11"/>
    <x v="3818"/>
    <x v="3796"/>
    <x v="11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1"/>
    <n v="0"/>
    <n v="0"/>
    <x v="6"/>
    <x v="11"/>
    <x v="3819"/>
    <x v="3797"/>
    <x v="1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1"/>
    <n v="0"/>
    <n v="0"/>
    <x v="6"/>
    <x v="11"/>
    <x v="3820"/>
    <x v="3798"/>
    <x v="1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1"/>
    <x v="39"/>
    <x v="3821"/>
    <x v="3799"/>
    <x v="1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n v="0"/>
    <n v="0"/>
    <x v="4"/>
    <x v="29"/>
    <x v="3822"/>
    <x v="3800"/>
    <x v="4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1"/>
    <n v="0"/>
    <n v="0"/>
    <x v="6"/>
    <x v="11"/>
    <x v="3823"/>
    <x v="3801"/>
    <x v="1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5"/>
    <n v="0"/>
    <n v="0"/>
    <x v="1"/>
    <x v="35"/>
    <x v="3824"/>
    <x v="3802"/>
    <x v="2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0"/>
    <n v="0"/>
    <n v="0"/>
    <x v="5"/>
    <x v="10"/>
    <x v="3825"/>
    <x v="3803"/>
    <x v="9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33"/>
    <n v="0"/>
    <n v="0"/>
    <x v="7"/>
    <x v="33"/>
    <x v="3826"/>
    <x v="3804"/>
    <x v="7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4"/>
    <n v="0"/>
    <n v="0"/>
    <x v="2"/>
    <x v="34"/>
    <x v="3827"/>
    <x v="3805"/>
    <x v="9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3"/>
    <n v="0"/>
    <n v="0"/>
    <x v="2"/>
    <x v="3"/>
    <x v="3828"/>
    <x v="3806"/>
    <x v="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8"/>
    <n v="0"/>
    <n v="0"/>
    <x v="3"/>
    <x v="18"/>
    <x v="3829"/>
    <x v="3807"/>
    <x v="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n v="0"/>
    <n v="0"/>
    <x v="4"/>
    <x v="29"/>
    <x v="3830"/>
    <x v="3808"/>
    <x v="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n v="0"/>
    <n v="0"/>
    <x v="4"/>
    <x v="29"/>
    <x v="3831"/>
    <x v="3809"/>
    <x v="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9"/>
    <n v="0"/>
    <n v="0"/>
    <x v="4"/>
    <x v="29"/>
    <x v="3832"/>
    <x v="3810"/>
    <x v="35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n v="0"/>
    <n v="0"/>
    <x v="4"/>
    <x v="29"/>
    <x v="3833"/>
    <x v="3811"/>
    <x v="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9"/>
    <n v="0"/>
    <n v="0"/>
    <x v="6"/>
    <x v="9"/>
    <x v="3834"/>
    <x v="3812"/>
    <x v="3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n v="0"/>
    <n v="0"/>
    <x v="6"/>
    <x v="19"/>
    <x v="3835"/>
    <x v="3813"/>
    <x v="9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9"/>
    <n v="0"/>
    <n v="0"/>
    <x v="6"/>
    <x v="19"/>
    <x v="3836"/>
    <x v="3814"/>
    <x v="4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9"/>
    <n v="0"/>
    <n v="0"/>
    <x v="6"/>
    <x v="19"/>
    <x v="3837"/>
    <x v="3815"/>
    <x v="9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9"/>
    <n v="0"/>
    <n v="0"/>
    <x v="6"/>
    <x v="19"/>
    <x v="3838"/>
    <x v="3816"/>
    <x v="9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3"/>
    <n v="0"/>
    <n v="0"/>
    <x v="5"/>
    <x v="23"/>
    <x v="3839"/>
    <x v="3817"/>
    <x v="2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1"/>
    <n v="0"/>
    <n v="0"/>
    <x v="1"/>
    <x v="31"/>
    <x v="3840"/>
    <x v="3818"/>
    <x v="11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6"/>
    <n v="0"/>
    <n v="0"/>
    <x v="0"/>
    <x v="26"/>
    <x v="3841"/>
    <x v="3819"/>
    <x v="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1"/>
    <n v="0"/>
    <n v="0"/>
    <x v="1"/>
    <x v="31"/>
    <x v="3842"/>
    <x v="3820"/>
    <x v="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1"/>
    <n v="0"/>
    <n v="0"/>
    <x v="1"/>
    <x v="31"/>
    <x v="3843"/>
    <x v="3821"/>
    <x v="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6"/>
    <n v="0"/>
    <n v="0"/>
    <x v="0"/>
    <x v="26"/>
    <x v="3844"/>
    <x v="3822"/>
    <x v="13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10"/>
    <n v="0"/>
    <n v="0"/>
    <x v="5"/>
    <x v="10"/>
    <x v="3845"/>
    <x v="3823"/>
    <x v="25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3"/>
    <n v="0"/>
    <n v="0"/>
    <x v="5"/>
    <x v="23"/>
    <x v="3846"/>
    <x v="3824"/>
    <x v="9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30"/>
    <n v="0"/>
    <n v="0"/>
    <x v="8"/>
    <x v="30"/>
    <x v="3847"/>
    <x v="3825"/>
    <x v="9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n v="0"/>
    <n v="0"/>
    <x v="6"/>
    <x v="19"/>
    <x v="3848"/>
    <x v="3826"/>
    <x v="1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n v="0"/>
    <n v="0"/>
    <x v="0"/>
    <x v="1"/>
    <x v="3849"/>
    <x v="3827"/>
    <x v="9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0"/>
    <n v="0"/>
    <n v="0"/>
    <x v="5"/>
    <x v="10"/>
    <x v="3850"/>
    <x v="3828"/>
    <x v="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10"/>
    <n v="0"/>
    <n v="0"/>
    <x v="5"/>
    <x v="10"/>
    <x v="3851"/>
    <x v="3829"/>
    <x v="11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3"/>
    <n v="0"/>
    <n v="0"/>
    <x v="5"/>
    <x v="23"/>
    <x v="3852"/>
    <x v="3830"/>
    <x v="9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3"/>
    <n v="0"/>
    <n v="0"/>
    <x v="5"/>
    <x v="23"/>
    <x v="3853"/>
    <x v="3831"/>
    <x v="9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3"/>
    <n v="0"/>
    <n v="0"/>
    <x v="5"/>
    <x v="23"/>
    <x v="3854"/>
    <x v="3832"/>
    <x v="1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6"/>
    <n v="0"/>
    <n v="0"/>
    <x v="0"/>
    <x v="26"/>
    <x v="3855"/>
    <x v="3833"/>
    <x v="9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6"/>
    <n v="0"/>
    <n v="0"/>
    <x v="0"/>
    <x v="26"/>
    <x v="3856"/>
    <x v="3834"/>
    <x v="9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6"/>
    <n v="0"/>
    <n v="0"/>
    <x v="0"/>
    <x v="26"/>
    <x v="3857"/>
    <x v="3835"/>
    <x v="9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0"/>
    <n v="0"/>
    <n v="0"/>
    <x v="8"/>
    <x v="30"/>
    <x v="3858"/>
    <x v="3836"/>
    <x v="3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0"/>
    <n v="0"/>
    <n v="0"/>
    <x v="8"/>
    <x v="30"/>
    <x v="3859"/>
    <x v="3837"/>
    <x v="11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8"/>
    <n v="0"/>
    <n v="0"/>
    <x v="3"/>
    <x v="18"/>
    <x v="3860"/>
    <x v="3838"/>
    <x v="11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n v="0"/>
    <n v="0"/>
    <x v="4"/>
    <x v="29"/>
    <x v="3861"/>
    <x v="3839"/>
    <x v="9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1"/>
    <n v="0"/>
    <n v="0"/>
    <x v="1"/>
    <x v="31"/>
    <x v="3862"/>
    <x v="3840"/>
    <x v="9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5"/>
    <n v="0"/>
    <n v="0"/>
    <x v="1"/>
    <x v="35"/>
    <x v="3863"/>
    <x v="3841"/>
    <x v="9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4"/>
    <n v="0"/>
    <n v="0"/>
    <x v="7"/>
    <x v="14"/>
    <x v="3864"/>
    <x v="3842"/>
    <x v="5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4"/>
    <n v="0"/>
    <n v="0"/>
    <x v="7"/>
    <x v="14"/>
    <x v="3865"/>
    <x v="3843"/>
    <x v="4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n v="0"/>
    <n v="0"/>
    <x v="3"/>
    <x v="28"/>
    <x v="3866"/>
    <x v="3844"/>
    <x v="9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6"/>
    <n v="0"/>
    <n v="0"/>
    <x v="0"/>
    <x v="26"/>
    <x v="3867"/>
    <x v="3845"/>
    <x v="9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6"/>
    <n v="0"/>
    <n v="0"/>
    <x v="0"/>
    <x v="26"/>
    <x v="3868"/>
    <x v="3846"/>
    <x v="9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n v="0"/>
    <n v="0"/>
    <x v="4"/>
    <x v="29"/>
    <x v="3869"/>
    <x v="3847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n v="0"/>
    <n v="0"/>
    <x v="4"/>
    <x v="29"/>
    <x v="3870"/>
    <x v="3848"/>
    <x v="11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0"/>
    <n v="0"/>
    <n v="0"/>
    <x v="4"/>
    <x v="40"/>
    <x v="3871"/>
    <x v="3849"/>
    <x v="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9"/>
    <n v="0"/>
    <n v="0"/>
    <x v="4"/>
    <x v="29"/>
    <x v="3872"/>
    <x v="3850"/>
    <x v="4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9"/>
    <n v="0"/>
    <n v="0"/>
    <x v="4"/>
    <x v="29"/>
    <x v="3873"/>
    <x v="3851"/>
    <x v="2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n v="0"/>
    <n v="0"/>
    <x v="4"/>
    <x v="29"/>
    <x v="3874"/>
    <x v="3852"/>
    <x v="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n v="0"/>
    <n v="0"/>
    <x v="4"/>
    <x v="29"/>
    <x v="3875"/>
    <x v="3853"/>
    <x v="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1"/>
    <x v="39"/>
    <x v="3876"/>
    <x v="3854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1"/>
    <n v="0"/>
    <n v="0"/>
    <x v="6"/>
    <x v="11"/>
    <x v="3877"/>
    <x v="3855"/>
    <x v="5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9"/>
    <n v="0"/>
    <n v="0"/>
    <x v="6"/>
    <x v="9"/>
    <x v="3878"/>
    <x v="3856"/>
    <x v="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9"/>
    <n v="0"/>
    <n v="0"/>
    <x v="6"/>
    <x v="19"/>
    <x v="3879"/>
    <x v="3857"/>
    <x v="36"/>
    <x v="0"/>
  </r>
  <r>
    <n v="3886"/>
    <s v="a (Canceled)"/>
    <n v="1"/>
    <n v="10000"/>
    <n v="0"/>
    <x v="1"/>
    <s v="AU"/>
    <s v="AUD"/>
    <n v="1418275702"/>
    <n v="1415683702"/>
    <b v="0"/>
    <n v="0"/>
    <b v="0"/>
    <x v="19"/>
    <n v="0"/>
    <n v="0"/>
    <x v="6"/>
    <x v="19"/>
    <x v="3880"/>
    <x v="3858"/>
    <x v="11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1"/>
    <n v="0"/>
    <n v="0"/>
    <x v="6"/>
    <x v="11"/>
    <x v="3881"/>
    <x v="3859"/>
    <x v="33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1"/>
    <n v="0"/>
    <n v="0"/>
    <x v="6"/>
    <x v="11"/>
    <x v="3882"/>
    <x v="3860"/>
    <x v="9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1"/>
    <n v="0"/>
    <n v="0"/>
    <x v="6"/>
    <x v="11"/>
    <x v="3883"/>
    <x v="3861"/>
    <x v="41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1"/>
    <n v="0"/>
    <n v="0"/>
    <x v="6"/>
    <x v="11"/>
    <x v="3884"/>
    <x v="3862"/>
    <x v="11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1"/>
    <n v="0"/>
    <n v="0"/>
    <x v="6"/>
    <x v="11"/>
    <x v="3885"/>
    <x v="3863"/>
    <x v="19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n v="0"/>
    <n v="0"/>
    <x v="4"/>
    <x v="29"/>
    <x v="3886"/>
    <x v="3864"/>
    <x v="9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6"/>
    <n v="0"/>
    <n v="0"/>
    <x v="0"/>
    <x v="26"/>
    <x v="3887"/>
    <x v="3865"/>
    <x v="4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9"/>
    <n v="0"/>
    <n v="0"/>
    <x v="4"/>
    <x v="29"/>
    <x v="3888"/>
    <x v="3866"/>
    <x v="9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9"/>
    <n v="0"/>
    <n v="0"/>
    <x v="6"/>
    <x v="9"/>
    <x v="3889"/>
    <x v="3867"/>
    <x v="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1"/>
    <n v="0"/>
    <n v="0"/>
    <x v="6"/>
    <x v="11"/>
    <x v="3890"/>
    <x v="3868"/>
    <x v="5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1"/>
    <n v="0"/>
    <n v="0"/>
    <x v="1"/>
    <x v="31"/>
    <x v="3891"/>
    <x v="3869"/>
    <x v="1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1"/>
    <n v="0"/>
    <n v="0"/>
    <x v="6"/>
    <x v="11"/>
    <x v="3892"/>
    <x v="3870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3"/>
    <n v="0"/>
    <n v="0"/>
    <x v="2"/>
    <x v="3"/>
    <x v="3893"/>
    <x v="3871"/>
    <x v="9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10"/>
    <n v="0"/>
    <n v="0"/>
    <x v="5"/>
    <x v="10"/>
    <x v="3894"/>
    <x v="3872"/>
    <x v="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n v="0"/>
    <n v="0"/>
    <x v="3"/>
    <x v="28"/>
    <x v="3895"/>
    <x v="3873"/>
    <x v="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n v="0"/>
    <n v="0"/>
    <x v="4"/>
    <x v="29"/>
    <x v="3896"/>
    <x v="3874"/>
    <x v="1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n v="0"/>
    <n v="0"/>
    <x v="4"/>
    <x v="29"/>
    <x v="3897"/>
    <x v="3875"/>
    <x v="4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9"/>
    <n v="0"/>
    <n v="0"/>
    <x v="4"/>
    <x v="29"/>
    <x v="3898"/>
    <x v="3876"/>
    <x v="1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1"/>
    <x v="39"/>
    <x v="3899"/>
    <x v="3877"/>
    <x v="48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1"/>
    <n v="0"/>
    <n v="0"/>
    <x v="6"/>
    <x v="11"/>
    <x v="3900"/>
    <x v="3878"/>
    <x v="21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n v="0"/>
    <n v="0"/>
    <x v="6"/>
    <x v="19"/>
    <x v="3901"/>
    <x v="3879"/>
    <x v="41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1"/>
    <n v="0"/>
    <n v="0"/>
    <x v="6"/>
    <x v="11"/>
    <x v="3902"/>
    <x v="3880"/>
    <x v="3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3"/>
    <n v="0"/>
    <n v="0"/>
    <x v="5"/>
    <x v="23"/>
    <x v="3903"/>
    <x v="3881"/>
    <x v="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6"/>
    <n v="0"/>
    <n v="0"/>
    <x v="0"/>
    <x v="26"/>
    <x v="3904"/>
    <x v="3882"/>
    <x v="9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6"/>
    <n v="0"/>
    <n v="0"/>
    <x v="0"/>
    <x v="26"/>
    <x v="3905"/>
    <x v="3883"/>
    <x v="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3"/>
    <n v="0"/>
    <n v="0"/>
    <x v="5"/>
    <x v="23"/>
    <x v="3906"/>
    <x v="3884"/>
    <x v="9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1"/>
    <n v="0"/>
    <n v="0"/>
    <x v="5"/>
    <x v="21"/>
    <x v="3907"/>
    <x v="3885"/>
    <x v="2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3"/>
    <n v="0"/>
    <n v="0"/>
    <x v="5"/>
    <x v="23"/>
    <x v="3908"/>
    <x v="3886"/>
    <x v="5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3"/>
    <n v="0"/>
    <n v="0"/>
    <x v="5"/>
    <x v="23"/>
    <x v="3909"/>
    <x v="3887"/>
    <x v="1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3"/>
    <n v="0"/>
    <n v="0"/>
    <x v="7"/>
    <x v="33"/>
    <x v="3910"/>
    <x v="3888"/>
    <x v="9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4"/>
    <n v="0"/>
    <n v="0"/>
    <x v="7"/>
    <x v="14"/>
    <x v="3911"/>
    <x v="3889"/>
    <x v="2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0"/>
    <n v="0"/>
    <n v="0"/>
    <x v="4"/>
    <x v="40"/>
    <x v="3912"/>
    <x v="3890"/>
    <x v="7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1"/>
    <n v="0"/>
    <n v="0"/>
    <x v="6"/>
    <x v="11"/>
    <x v="3913"/>
    <x v="3891"/>
    <x v="15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n v="0"/>
    <n v="0"/>
    <x v="4"/>
    <x v="29"/>
    <x v="3914"/>
    <x v="3892"/>
    <x v="11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3"/>
    <n v="0"/>
    <n v="0"/>
    <x v="5"/>
    <x v="23"/>
    <x v="3915"/>
    <x v="3893"/>
    <x v="6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33"/>
    <n v="0"/>
    <n v="0"/>
    <x v="7"/>
    <x v="33"/>
    <x v="3916"/>
    <x v="3894"/>
    <x v="21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n v="0"/>
    <n v="0"/>
    <x v="4"/>
    <x v="29"/>
    <x v="3917"/>
    <x v="3895"/>
    <x v="9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6"/>
    <n v="0"/>
    <n v="0"/>
    <x v="2"/>
    <x v="36"/>
    <x v="3918"/>
    <x v="3896"/>
    <x v="9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0"/>
    <n v="0"/>
    <n v="0"/>
    <x v="5"/>
    <x v="10"/>
    <x v="3919"/>
    <x v="3897"/>
    <x v="5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10"/>
    <n v="0"/>
    <n v="0"/>
    <x v="5"/>
    <x v="10"/>
    <x v="3920"/>
    <x v="3898"/>
    <x v="11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3"/>
    <n v="0"/>
    <n v="0"/>
    <x v="5"/>
    <x v="23"/>
    <x v="3921"/>
    <x v="3899"/>
    <x v="19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n v="0"/>
    <n v="0"/>
    <x v="4"/>
    <x v="29"/>
    <x v="3922"/>
    <x v="3900"/>
    <x v="11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1"/>
    <n v="0"/>
    <n v="0"/>
    <x v="1"/>
    <x v="31"/>
    <x v="3923"/>
    <x v="3901"/>
    <x v="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8"/>
    <n v="0"/>
    <n v="0"/>
    <x v="2"/>
    <x v="38"/>
    <x v="3924"/>
    <x v="3902"/>
    <x v="9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4"/>
    <n v="0"/>
    <n v="0"/>
    <x v="7"/>
    <x v="14"/>
    <x v="3925"/>
    <x v="3903"/>
    <x v="32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9"/>
    <n v="0"/>
    <n v="0"/>
    <x v="4"/>
    <x v="29"/>
    <x v="3926"/>
    <x v="3904"/>
    <x v="1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1"/>
    <n v="0"/>
    <n v="0"/>
    <x v="6"/>
    <x v="11"/>
    <x v="3927"/>
    <x v="3905"/>
    <x v="5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1"/>
    <x v="39"/>
    <x v="3928"/>
    <x v="3906"/>
    <x v="1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1"/>
    <n v="0"/>
    <n v="0"/>
    <x v="5"/>
    <x v="21"/>
    <x v="3929"/>
    <x v="3907"/>
    <x v="41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3"/>
    <n v="0"/>
    <n v="0"/>
    <x v="7"/>
    <x v="33"/>
    <x v="3930"/>
    <x v="3908"/>
    <x v="9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4"/>
    <n v="0"/>
    <n v="0"/>
    <x v="7"/>
    <x v="14"/>
    <x v="3931"/>
    <x v="3909"/>
    <x v="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6"/>
    <n v="0"/>
    <n v="0"/>
    <x v="0"/>
    <x v="26"/>
    <x v="3932"/>
    <x v="3910"/>
    <x v="4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1"/>
    <n v="0"/>
    <n v="0"/>
    <x v="6"/>
    <x v="11"/>
    <x v="3933"/>
    <x v="3911"/>
    <x v="5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9"/>
    <n v="0"/>
    <n v="0"/>
    <x v="6"/>
    <x v="19"/>
    <x v="3934"/>
    <x v="3912"/>
    <x v="1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1"/>
    <n v="0"/>
    <n v="0"/>
    <x v="6"/>
    <x v="11"/>
    <x v="3935"/>
    <x v="3913"/>
    <x v="33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n v="0"/>
    <n v="0"/>
    <x v="4"/>
    <x v="29"/>
    <x v="3936"/>
    <x v="3914"/>
    <x v="9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1"/>
    <n v="0"/>
    <n v="0"/>
    <x v="5"/>
    <x v="21"/>
    <x v="3937"/>
    <x v="3915"/>
    <x v="9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1"/>
    <n v="0"/>
    <n v="0"/>
    <x v="5"/>
    <x v="21"/>
    <x v="3938"/>
    <x v="3916"/>
    <x v="11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0"/>
    <n v="0"/>
    <n v="0"/>
    <x v="5"/>
    <x v="10"/>
    <x v="3939"/>
    <x v="3917"/>
    <x v="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0"/>
    <n v="0"/>
    <n v="0"/>
    <x v="5"/>
    <x v="10"/>
    <x v="3940"/>
    <x v="3918"/>
    <x v="7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3"/>
    <n v="0"/>
    <n v="0"/>
    <x v="5"/>
    <x v="23"/>
    <x v="3941"/>
    <x v="3919"/>
    <x v="6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3"/>
    <n v="0"/>
    <n v="0"/>
    <x v="5"/>
    <x v="23"/>
    <x v="3942"/>
    <x v="3920"/>
    <x v="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6"/>
    <n v="0"/>
    <n v="0"/>
    <x v="0"/>
    <x v="26"/>
    <x v="3943"/>
    <x v="3921"/>
    <x v="9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6"/>
    <n v="0"/>
    <n v="0"/>
    <x v="0"/>
    <x v="26"/>
    <x v="3944"/>
    <x v="3922"/>
    <x v="1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6"/>
    <n v="0"/>
    <n v="0"/>
    <x v="0"/>
    <x v="26"/>
    <x v="3945"/>
    <x v="3923"/>
    <x v="11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5"/>
    <n v="0"/>
    <n v="0"/>
    <x v="1"/>
    <x v="35"/>
    <x v="3946"/>
    <x v="3924"/>
    <x v="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3"/>
    <n v="0"/>
    <n v="0"/>
    <x v="7"/>
    <x v="33"/>
    <x v="3947"/>
    <x v="3925"/>
    <x v="25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"/>
    <n v="0"/>
    <n v="0"/>
    <x v="0"/>
    <x v="1"/>
    <x v="3948"/>
    <x v="3926"/>
    <x v="11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n v="0"/>
    <n v="0"/>
    <x v="3"/>
    <x v="28"/>
    <x v="3949"/>
    <x v="3927"/>
    <x v="9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7"/>
    <n v="0"/>
    <n v="0"/>
    <x v="7"/>
    <x v="37"/>
    <x v="3950"/>
    <x v="3928"/>
    <x v="4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1"/>
    <n v="0"/>
    <n v="0"/>
    <x v="1"/>
    <x v="31"/>
    <x v="3951"/>
    <x v="3929"/>
    <x v="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5"/>
    <n v="0"/>
    <n v="0"/>
    <x v="1"/>
    <x v="35"/>
    <x v="3952"/>
    <x v="3930"/>
    <x v="9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4"/>
    <n v="0"/>
    <n v="0"/>
    <x v="7"/>
    <x v="14"/>
    <x v="3953"/>
    <x v="3931"/>
    <x v="5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4"/>
    <n v="0"/>
    <n v="0"/>
    <x v="7"/>
    <x v="14"/>
    <x v="3954"/>
    <x v="3932"/>
    <x v="11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6"/>
    <n v="0"/>
    <n v="0"/>
    <x v="0"/>
    <x v="26"/>
    <x v="3955"/>
    <x v="3933"/>
    <x v="11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0"/>
    <n v="0"/>
    <n v="0"/>
    <x v="4"/>
    <x v="40"/>
    <x v="3956"/>
    <x v="3934"/>
    <x v="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1"/>
    <x v="39"/>
    <x v="3957"/>
    <x v="3935"/>
    <x v="9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n v="0"/>
    <n v="0"/>
    <x v="6"/>
    <x v="19"/>
    <x v="3958"/>
    <x v="3936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1"/>
    <n v="0"/>
    <n v="0"/>
    <x v="6"/>
    <x v="11"/>
    <x v="3959"/>
    <x v="3937"/>
    <x v="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1"/>
    <n v="0"/>
    <n v="0"/>
    <x v="6"/>
    <x v="11"/>
    <x v="3960"/>
    <x v="3938"/>
    <x v="40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1"/>
    <n v="0"/>
    <n v="0"/>
    <x v="1"/>
    <x v="31"/>
    <x v="3961"/>
    <x v="3939"/>
    <x v="19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1"/>
    <n v="0"/>
    <n v="0"/>
    <x v="6"/>
    <x v="11"/>
    <x v="3962"/>
    <x v="3940"/>
    <x v="62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0"/>
    <n v="0"/>
    <n v="0"/>
    <x v="8"/>
    <x v="30"/>
    <x v="3963"/>
    <x v="3941"/>
    <x v="18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6"/>
    <n v="0"/>
    <n v="0"/>
    <x v="0"/>
    <x v="26"/>
    <x v="3964"/>
    <x v="3942"/>
    <x v="11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1"/>
    <n v="0"/>
    <n v="0"/>
    <x v="5"/>
    <x v="21"/>
    <x v="3965"/>
    <x v="3943"/>
    <x v="36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5"/>
    <n v="0"/>
    <n v="0"/>
    <x v="1"/>
    <x v="35"/>
    <x v="3966"/>
    <x v="3944"/>
    <x v="9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0"/>
    <n v="0"/>
    <n v="0"/>
    <x v="8"/>
    <x v="30"/>
    <x v="3967"/>
    <x v="3945"/>
    <x v="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n v="0"/>
    <n v="0"/>
    <x v="3"/>
    <x v="28"/>
    <x v="3968"/>
    <x v="394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1"/>
    <n v="0"/>
    <n v="0"/>
    <x v="1"/>
    <x v="31"/>
    <x v="3969"/>
    <x v="3947"/>
    <x v="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2"/>
    <n v="0"/>
    <n v="0"/>
    <x v="1"/>
    <x v="32"/>
    <x v="3970"/>
    <x v="3948"/>
    <x v="54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4"/>
    <n v="0"/>
    <n v="0"/>
    <x v="7"/>
    <x v="14"/>
    <x v="3971"/>
    <x v="3949"/>
    <x v="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6"/>
    <n v="0"/>
    <n v="0"/>
    <x v="0"/>
    <x v="26"/>
    <x v="3972"/>
    <x v="3950"/>
    <x v="1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1"/>
    <x v="39"/>
    <x v="3973"/>
    <x v="3951"/>
    <x v="5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n v="0"/>
    <n v="0"/>
    <x v="6"/>
    <x v="19"/>
    <x v="3974"/>
    <x v="3952"/>
    <x v="11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1"/>
    <n v="0"/>
    <n v="0"/>
    <x v="6"/>
    <x v="11"/>
    <x v="3975"/>
    <x v="3953"/>
    <x v="5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5"/>
    <n v="0"/>
    <n v="0"/>
    <x v="1"/>
    <x v="35"/>
    <x v="3976"/>
    <x v="3954"/>
    <x v="43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30"/>
    <n v="0"/>
    <n v="0"/>
    <x v="8"/>
    <x v="30"/>
    <x v="3977"/>
    <x v="3955"/>
    <x v="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8"/>
    <n v="0"/>
    <n v="0"/>
    <x v="2"/>
    <x v="38"/>
    <x v="3978"/>
    <x v="3956"/>
    <x v="11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33"/>
    <n v="0"/>
    <n v="0"/>
    <x v="7"/>
    <x v="33"/>
    <x v="3979"/>
    <x v="3957"/>
    <x v="24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1"/>
    <x v="39"/>
    <x v="3980"/>
    <x v="3958"/>
    <x v="5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8"/>
    <n v="0"/>
    <n v="0"/>
    <x v="3"/>
    <x v="18"/>
    <x v="3981"/>
    <x v="3959"/>
    <x v="6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6"/>
    <n v="0"/>
    <n v="0"/>
    <x v="2"/>
    <x v="36"/>
    <x v="3982"/>
    <x v="3960"/>
    <x v="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1"/>
    <n v="0"/>
    <n v="0"/>
    <x v="5"/>
    <x v="21"/>
    <x v="3983"/>
    <x v="3961"/>
    <x v="1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10"/>
    <n v="0"/>
    <n v="0"/>
    <x v="5"/>
    <x v="10"/>
    <x v="3984"/>
    <x v="3962"/>
    <x v="9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3"/>
    <n v="0"/>
    <n v="0"/>
    <x v="5"/>
    <x v="23"/>
    <x v="3985"/>
    <x v="3963"/>
    <x v="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2"/>
    <n v="0"/>
    <n v="0"/>
    <x v="7"/>
    <x v="12"/>
    <x v="3986"/>
    <x v="3964"/>
    <x v="9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0"/>
    <n v="0"/>
    <n v="0"/>
    <x v="8"/>
    <x v="30"/>
    <x v="3987"/>
    <x v="3965"/>
    <x v="2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n v="0"/>
    <n v="0"/>
    <x v="3"/>
    <x v="28"/>
    <x v="3988"/>
    <x v="3966"/>
    <x v="19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4"/>
    <n v="0"/>
    <n v="0"/>
    <x v="7"/>
    <x v="14"/>
    <x v="3989"/>
    <x v="3967"/>
    <x v="11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4"/>
    <n v="0"/>
    <n v="0"/>
    <x v="7"/>
    <x v="14"/>
    <x v="3990"/>
    <x v="3968"/>
    <x v="1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3"/>
    <n v="0"/>
    <n v="0"/>
    <x v="2"/>
    <x v="3"/>
    <x v="3991"/>
    <x v="3969"/>
    <x v="6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6"/>
    <n v="0"/>
    <n v="0"/>
    <x v="0"/>
    <x v="26"/>
    <x v="3992"/>
    <x v="3970"/>
    <x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n v="0"/>
    <n v="0"/>
    <x v="4"/>
    <x v="29"/>
    <x v="3993"/>
    <x v="3971"/>
    <x v="1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n v="0"/>
    <n v="0"/>
    <x v="4"/>
    <x v="29"/>
    <x v="3994"/>
    <x v="3972"/>
    <x v="55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1"/>
    <n v="0"/>
    <n v="0"/>
    <x v="6"/>
    <x v="11"/>
    <x v="3995"/>
    <x v="3973"/>
    <x v="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9"/>
    <n v="0"/>
    <n v="0"/>
    <x v="6"/>
    <x v="9"/>
    <x v="3996"/>
    <x v="3974"/>
    <x v="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n v="0"/>
    <n v="0"/>
    <x v="6"/>
    <x v="19"/>
    <x v="3997"/>
    <x v="3975"/>
    <x v="43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n v="0"/>
    <n v="0"/>
    <x v="6"/>
    <x v="19"/>
    <x v="3998"/>
    <x v="3976"/>
    <x v="11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1"/>
    <n v="0"/>
    <n v="0"/>
    <x v="6"/>
    <x v="11"/>
    <x v="3999"/>
    <x v="3977"/>
    <x v="44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1"/>
    <n v="0"/>
    <n v="0"/>
    <x v="6"/>
    <x v="11"/>
    <x v="4000"/>
    <x v="3978"/>
    <x v="9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1"/>
    <n v="0"/>
    <n v="0"/>
    <x v="6"/>
    <x v="11"/>
    <x v="4001"/>
    <x v="3979"/>
    <x v="9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1"/>
    <n v="0"/>
    <n v="0"/>
    <x v="6"/>
    <x v="11"/>
    <x v="4002"/>
    <x v="3980"/>
    <x v="34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3"/>
    <n v="0"/>
    <n v="0"/>
    <x v="7"/>
    <x v="33"/>
    <x v="4003"/>
    <x v="3981"/>
    <x v="9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1"/>
    <n v="0"/>
    <n v="0"/>
    <x v="6"/>
    <x v="11"/>
    <x v="4004"/>
    <x v="3982"/>
    <x v="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6"/>
    <n v="0"/>
    <n v="0"/>
    <x v="0"/>
    <x v="26"/>
    <x v="4005"/>
    <x v="3983"/>
    <x v="9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5"/>
    <n v="0"/>
    <n v="0"/>
    <x v="1"/>
    <x v="35"/>
    <x v="4006"/>
    <x v="3984"/>
    <x v="11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3"/>
    <n v="0"/>
    <n v="0"/>
    <x v="7"/>
    <x v="33"/>
    <x v="4007"/>
    <x v="3985"/>
    <x v="1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30"/>
    <n v="0"/>
    <n v="0"/>
    <x v="8"/>
    <x v="30"/>
    <x v="4008"/>
    <x v="3986"/>
    <x v="9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0"/>
    <n v="0"/>
    <n v="0"/>
    <x v="8"/>
    <x v="30"/>
    <x v="4009"/>
    <x v="3987"/>
    <x v="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7"/>
    <n v="0"/>
    <n v="0"/>
    <x v="7"/>
    <x v="37"/>
    <x v="4010"/>
    <x v="3988"/>
    <x v="62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7"/>
    <n v="0"/>
    <n v="0"/>
    <x v="7"/>
    <x v="37"/>
    <x v="4011"/>
    <x v="3989"/>
    <x v="9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n v="0"/>
    <n v="0"/>
    <x v="0"/>
    <x v="1"/>
    <x v="4012"/>
    <x v="3990"/>
    <x v="11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6"/>
    <n v="0"/>
    <n v="0"/>
    <x v="0"/>
    <x v="26"/>
    <x v="4013"/>
    <x v="3991"/>
    <x v="9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5"/>
    <n v="0"/>
    <n v="0"/>
    <x v="1"/>
    <x v="35"/>
    <x v="4014"/>
    <x v="3992"/>
    <x v="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5"/>
    <n v="0"/>
    <n v="0"/>
    <x v="1"/>
    <x v="35"/>
    <x v="4015"/>
    <x v="3993"/>
    <x v="9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1"/>
    <n v="0"/>
    <n v="0"/>
    <x v="6"/>
    <x v="11"/>
    <x v="4016"/>
    <x v="3994"/>
    <x v="1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3"/>
    <n v="0"/>
    <n v="0"/>
    <x v="5"/>
    <x v="23"/>
    <x v="4017"/>
    <x v="3995"/>
    <x v="1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7"/>
    <n v="0"/>
    <n v="0"/>
    <x v="7"/>
    <x v="37"/>
    <x v="4018"/>
    <x v="3996"/>
    <x v="11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5"/>
    <n v="0"/>
    <n v="0"/>
    <x v="1"/>
    <x v="35"/>
    <x v="4019"/>
    <x v="3997"/>
    <x v="39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5"/>
    <n v="0"/>
    <n v="0"/>
    <x v="1"/>
    <x v="35"/>
    <x v="4020"/>
    <x v="3998"/>
    <x v="9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4"/>
    <n v="0"/>
    <n v="0"/>
    <x v="7"/>
    <x v="14"/>
    <x v="4021"/>
    <x v="3999"/>
    <x v="45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6"/>
    <n v="0"/>
    <n v="0"/>
    <x v="2"/>
    <x v="36"/>
    <x v="4022"/>
    <x v="4000"/>
    <x v="11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8"/>
    <n v="0"/>
    <n v="0"/>
    <x v="3"/>
    <x v="18"/>
    <x v="4023"/>
    <x v="4001"/>
    <x v="13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6"/>
    <n v="0"/>
    <n v="0"/>
    <x v="0"/>
    <x v="26"/>
    <x v="4024"/>
    <x v="4002"/>
    <x v="5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6"/>
    <n v="0"/>
    <n v="0"/>
    <x v="0"/>
    <x v="26"/>
    <x v="4025"/>
    <x v="4003"/>
    <x v="9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1"/>
    <n v="0"/>
    <n v="0"/>
    <x v="6"/>
    <x v="11"/>
    <x v="4026"/>
    <x v="4004"/>
    <x v="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1"/>
    <n v="0"/>
    <n v="0"/>
    <x v="6"/>
    <x v="11"/>
    <x v="4027"/>
    <x v="4005"/>
    <x v="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1"/>
    <x v="39"/>
    <x v="4028"/>
    <x v="4006"/>
    <x v="4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2"/>
    <n v="0"/>
    <n v="0"/>
    <x v="1"/>
    <x v="32"/>
    <x v="4029"/>
    <x v="4007"/>
    <x v="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n v="0"/>
    <n v="0"/>
    <x v="0"/>
    <x v="1"/>
    <x v="4030"/>
    <x v="4008"/>
    <x v="9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0"/>
    <n v="0"/>
    <n v="0"/>
    <x v="5"/>
    <x v="10"/>
    <x v="4031"/>
    <x v="4009"/>
    <x v="9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0"/>
    <n v="0"/>
    <n v="0"/>
    <x v="5"/>
    <x v="10"/>
    <x v="4032"/>
    <x v="4010"/>
    <x v="9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3"/>
    <n v="0"/>
    <n v="0"/>
    <x v="5"/>
    <x v="23"/>
    <x v="4033"/>
    <x v="4011"/>
    <x v="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6"/>
    <n v="0"/>
    <n v="0"/>
    <x v="0"/>
    <x v="26"/>
    <x v="4034"/>
    <x v="4012"/>
    <x v="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3"/>
    <n v="0"/>
    <n v="0"/>
    <x v="7"/>
    <x v="33"/>
    <x v="4035"/>
    <x v="4013"/>
    <x v="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1"/>
    <n v="0"/>
    <n v="0"/>
    <x v="1"/>
    <x v="31"/>
    <x v="4036"/>
    <x v="4014"/>
    <x v="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5"/>
    <n v="0"/>
    <n v="0"/>
    <x v="1"/>
    <x v="35"/>
    <x v="4037"/>
    <x v="4015"/>
    <x v="19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4"/>
    <n v="0"/>
    <n v="0"/>
    <x v="2"/>
    <x v="34"/>
    <x v="4038"/>
    <x v="4016"/>
    <x v="9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3"/>
    <n v="0"/>
    <n v="0"/>
    <x v="2"/>
    <x v="3"/>
    <x v="4039"/>
    <x v="4017"/>
    <x v="42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6"/>
    <n v="0"/>
    <n v="0"/>
    <x v="0"/>
    <x v="26"/>
    <x v="4040"/>
    <x v="4018"/>
    <x v="3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1"/>
    <n v="0"/>
    <n v="0"/>
    <x v="6"/>
    <x v="11"/>
    <x v="4041"/>
    <x v="4019"/>
    <x v="2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1"/>
    <n v="0"/>
    <n v="0"/>
    <x v="6"/>
    <x v="11"/>
    <x v="4042"/>
    <x v="4020"/>
    <x v="59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n v="0"/>
    <n v="0"/>
    <x v="6"/>
    <x v="19"/>
    <x v="4043"/>
    <x v="4021"/>
    <x v="5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1"/>
    <n v="0"/>
    <n v="0"/>
    <x v="6"/>
    <x v="11"/>
    <x v="4044"/>
    <x v="4022"/>
    <x v="18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3"/>
    <n v="0"/>
    <n v="0"/>
    <x v="7"/>
    <x v="33"/>
    <x v="4045"/>
    <x v="4023"/>
    <x v="23"/>
    <x v="0"/>
  </r>
  <r>
    <n v="131"/>
    <s v="I (Canceled)"/>
    <s v="I"/>
    <n v="1200"/>
    <n v="0"/>
    <x v="1"/>
    <s v="US"/>
    <s v="USD"/>
    <n v="1467763200"/>
    <n v="1466453161"/>
    <b v="0"/>
    <n v="0"/>
    <b v="0"/>
    <x v="21"/>
    <n v="0"/>
    <n v="0"/>
    <x v="5"/>
    <x v="21"/>
    <x v="4046"/>
    <x v="4024"/>
    <x v="5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n v="0"/>
    <n v="0"/>
    <x v="0"/>
    <x v="1"/>
    <x v="4047"/>
    <x v="4025"/>
    <x v="2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4"/>
    <n v="0"/>
    <n v="0"/>
    <x v="2"/>
    <x v="34"/>
    <x v="4048"/>
    <x v="4026"/>
    <x v="45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4"/>
    <n v="0"/>
    <n v="0"/>
    <x v="2"/>
    <x v="34"/>
    <x v="4049"/>
    <x v="4027"/>
    <x v="11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1"/>
    <n v="0"/>
    <n v="0"/>
    <x v="6"/>
    <x v="11"/>
    <x v="4050"/>
    <x v="4028"/>
    <x v="2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1"/>
    <n v="0"/>
    <n v="0"/>
    <x v="6"/>
    <x v="11"/>
    <x v="4051"/>
    <x v="4029"/>
    <x v="7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1"/>
    <n v="0"/>
    <n v="0"/>
    <x v="6"/>
    <x v="11"/>
    <x v="4052"/>
    <x v="4030"/>
    <x v="5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0"/>
    <n v="0"/>
    <n v="0"/>
    <x v="4"/>
    <x v="40"/>
    <x v="4053"/>
    <x v="4031"/>
    <x v="48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0"/>
    <n v="0"/>
    <n v="0"/>
    <x v="5"/>
    <x v="10"/>
    <x v="4054"/>
    <x v="4032"/>
    <x v="9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30"/>
    <n v="0"/>
    <n v="0"/>
    <x v="8"/>
    <x v="30"/>
    <x v="4055"/>
    <x v="4033"/>
    <x v="7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8"/>
    <n v="0"/>
    <n v="0"/>
    <x v="3"/>
    <x v="18"/>
    <x v="4056"/>
    <x v="4034"/>
    <x v="9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0"/>
    <n v="0"/>
    <n v="0"/>
    <x v="5"/>
    <x v="10"/>
    <x v="4057"/>
    <x v="4035"/>
    <x v="9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0"/>
    <n v="0"/>
    <n v="0"/>
    <x v="5"/>
    <x v="10"/>
    <x v="4058"/>
    <x v="4036"/>
    <x v="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3"/>
    <n v="0"/>
    <n v="0"/>
    <x v="5"/>
    <x v="23"/>
    <x v="4059"/>
    <x v="4037"/>
    <x v="11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23"/>
    <n v="0"/>
    <n v="0"/>
    <x v="5"/>
    <x v="23"/>
    <x v="4060"/>
    <x v="4038"/>
    <x v="9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2"/>
    <n v="0"/>
    <n v="0"/>
    <x v="7"/>
    <x v="12"/>
    <x v="4061"/>
    <x v="4039"/>
    <x v="1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0"/>
    <n v="0"/>
    <n v="0"/>
    <x v="8"/>
    <x v="30"/>
    <x v="4062"/>
    <x v="4040"/>
    <x v="11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1"/>
    <n v="0"/>
    <n v="0"/>
    <x v="1"/>
    <x v="31"/>
    <x v="4063"/>
    <x v="4041"/>
    <x v="5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8"/>
    <n v="0"/>
    <n v="0"/>
    <x v="2"/>
    <x v="38"/>
    <x v="4064"/>
    <x v="4042"/>
    <x v="1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4"/>
    <n v="0"/>
    <n v="0"/>
    <x v="7"/>
    <x v="14"/>
    <x v="4065"/>
    <x v="4043"/>
    <x v="57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6"/>
    <n v="0"/>
    <n v="0"/>
    <x v="0"/>
    <x v="26"/>
    <x v="4066"/>
    <x v="4044"/>
    <x v="4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6"/>
    <n v="0"/>
    <n v="0"/>
    <x v="0"/>
    <x v="26"/>
    <x v="4067"/>
    <x v="4045"/>
    <x v="2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n v="0"/>
    <n v="0"/>
    <x v="4"/>
    <x v="29"/>
    <x v="4068"/>
    <x v="4046"/>
    <x v="9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1"/>
    <n v="0"/>
    <n v="0"/>
    <x v="6"/>
    <x v="11"/>
    <x v="4069"/>
    <x v="4047"/>
    <x v="3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1"/>
    <n v="0"/>
    <n v="0"/>
    <x v="6"/>
    <x v="11"/>
    <x v="4070"/>
    <x v="4048"/>
    <x v="6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1"/>
    <n v="0"/>
    <n v="0"/>
    <x v="1"/>
    <x v="31"/>
    <x v="4071"/>
    <x v="4049"/>
    <x v="25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n v="0"/>
    <n v="0"/>
    <x v="0"/>
    <x v="1"/>
    <x v="4072"/>
    <x v="4050"/>
    <x v="5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6"/>
    <n v="0"/>
    <n v="0"/>
    <x v="0"/>
    <x v="26"/>
    <x v="4073"/>
    <x v="4051"/>
    <x v="7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8"/>
    <n v="0"/>
    <n v="0"/>
    <x v="2"/>
    <x v="38"/>
    <x v="4074"/>
    <x v="4052"/>
    <x v="38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1"/>
    <n v="0"/>
    <n v="0"/>
    <x v="6"/>
    <x v="11"/>
    <x v="4075"/>
    <x v="4053"/>
    <x v="3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1"/>
    <n v="0"/>
    <n v="0"/>
    <x v="6"/>
    <x v="11"/>
    <x v="4076"/>
    <x v="4054"/>
    <x v="1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1"/>
    <n v="0"/>
    <n v="0"/>
    <x v="6"/>
    <x v="11"/>
    <x v="4077"/>
    <x v="4055"/>
    <x v="11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9"/>
    <n v="0"/>
    <n v="0"/>
    <x v="6"/>
    <x v="19"/>
    <x v="4078"/>
    <x v="4056"/>
    <x v="4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1"/>
    <n v="0"/>
    <n v="0"/>
    <x v="5"/>
    <x v="21"/>
    <x v="4079"/>
    <x v="4057"/>
    <x v="33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1"/>
    <n v="0"/>
    <n v="0"/>
    <x v="6"/>
    <x v="11"/>
    <x v="4080"/>
    <x v="4058"/>
    <x v="9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1"/>
    <n v="0"/>
    <n v="0"/>
    <x v="6"/>
    <x v="11"/>
    <x v="4081"/>
    <x v="4059"/>
    <x v="11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3"/>
    <n v="0"/>
    <n v="0"/>
    <x v="5"/>
    <x v="23"/>
    <x v="4082"/>
    <x v="4060"/>
    <x v="1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8"/>
    <n v="0"/>
    <n v="0"/>
    <x v="3"/>
    <x v="18"/>
    <x v="4083"/>
    <x v="4061"/>
    <x v="9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1"/>
    <n v="0"/>
    <n v="0"/>
    <x v="6"/>
    <x v="11"/>
    <x v="4084"/>
    <x v="4062"/>
    <x v="37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4"/>
    <n v="0"/>
    <n v="0"/>
    <x v="2"/>
    <x v="34"/>
    <x v="4085"/>
    <x v="4063"/>
    <x v="11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6"/>
    <n v="0"/>
    <n v="0"/>
    <x v="0"/>
    <x v="26"/>
    <x v="4086"/>
    <x v="4064"/>
    <x v="9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3"/>
    <n v="0"/>
    <n v="0"/>
    <x v="7"/>
    <x v="33"/>
    <x v="4087"/>
    <x v="4065"/>
    <x v="9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0"/>
    <n v="0"/>
    <n v="0"/>
    <x v="8"/>
    <x v="30"/>
    <x v="4088"/>
    <x v="4066"/>
    <x v="3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28"/>
    <n v="0"/>
    <n v="0"/>
    <x v="3"/>
    <x v="28"/>
    <x v="4089"/>
    <x v="4067"/>
    <x v="11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4"/>
    <n v="0"/>
    <n v="0"/>
    <x v="2"/>
    <x v="34"/>
    <x v="4090"/>
    <x v="4068"/>
    <x v="9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n v="0"/>
    <n v="0"/>
    <x v="6"/>
    <x v="19"/>
    <x v="4091"/>
    <x v="4069"/>
    <x v="1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1"/>
    <n v="0"/>
    <n v="0"/>
    <x v="6"/>
    <x v="11"/>
    <x v="4092"/>
    <x v="4070"/>
    <x v="55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1"/>
    <n v="0"/>
    <n v="0"/>
    <x v="6"/>
    <x v="11"/>
    <x v="4093"/>
    <x v="4071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3"/>
    <n v="0"/>
    <n v="0"/>
    <x v="5"/>
    <x v="23"/>
    <x v="4094"/>
    <x v="4072"/>
    <x v="4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3"/>
    <n v="0"/>
    <n v="0"/>
    <x v="5"/>
    <x v="23"/>
    <x v="4095"/>
    <x v="4073"/>
    <x v="9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6"/>
    <n v="0"/>
    <n v="0"/>
    <x v="0"/>
    <x v="26"/>
    <x v="4096"/>
    <x v="4074"/>
    <x v="9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6"/>
    <n v="0"/>
    <n v="0"/>
    <x v="0"/>
    <x v="26"/>
    <x v="4097"/>
    <x v="4075"/>
    <x v="11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9"/>
    <n v="0"/>
    <n v="0"/>
    <x v="6"/>
    <x v="9"/>
    <x v="4098"/>
    <x v="4076"/>
    <x v="2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1"/>
    <n v="0"/>
    <n v="0"/>
    <x v="6"/>
    <x v="11"/>
    <x v="4099"/>
    <x v="4077"/>
    <x v="4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n v="0"/>
    <n v="0"/>
    <x v="3"/>
    <x v="28"/>
    <x v="4100"/>
    <x v="4078"/>
    <x v="9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1"/>
    <n v="0"/>
    <n v="0"/>
    <x v="6"/>
    <x v="11"/>
    <x v="4101"/>
    <x v="4079"/>
    <x v="45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6"/>
    <n v="0"/>
    <n v="0"/>
    <x v="0"/>
    <x v="26"/>
    <x v="4102"/>
    <x v="4080"/>
    <x v="9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1"/>
    <n v="0"/>
    <n v="0"/>
    <x v="6"/>
    <x v="11"/>
    <x v="4103"/>
    <x v="4081"/>
    <x v="9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10"/>
    <n v="0"/>
    <n v="0"/>
    <x v="5"/>
    <x v="10"/>
    <x v="4104"/>
    <x v="4082"/>
    <x v="9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6"/>
    <n v="0"/>
    <n v="0"/>
    <x v="0"/>
    <x v="26"/>
    <x v="4105"/>
    <x v="4083"/>
    <x v="35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1"/>
    <n v="0"/>
    <n v="0"/>
    <x v="6"/>
    <x v="11"/>
    <x v="4106"/>
    <x v="4084"/>
    <x v="4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6"/>
    <n v="0"/>
    <n v="0"/>
    <x v="0"/>
    <x v="26"/>
    <x v="4107"/>
    <x v="4085"/>
    <x v="41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8"/>
    <n v="0"/>
    <n v="0"/>
    <x v="3"/>
    <x v="18"/>
    <x v="4108"/>
    <x v="4086"/>
    <x v="9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n v="0"/>
    <n v="0"/>
    <x v="3"/>
    <x v="28"/>
    <x v="4109"/>
    <x v="4087"/>
    <x v="2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0"/>
    <n v="0"/>
    <n v="0"/>
    <x v="8"/>
    <x v="30"/>
    <x v="4110"/>
    <x v="4088"/>
    <x v="25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4"/>
    <n v="0"/>
    <n v="0"/>
    <x v="2"/>
    <x v="34"/>
    <x v="4111"/>
    <x v="4089"/>
    <x v="1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8"/>
    <n v="0"/>
    <n v="0"/>
    <x v="2"/>
    <x v="38"/>
    <x v="4112"/>
    <x v="4090"/>
    <x v="55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n v="0"/>
    <n v="0"/>
    <x v="4"/>
    <x v="29"/>
    <x v="4113"/>
    <x v="4091"/>
    <x v="9"/>
    <x v="0"/>
  </r>
  <r>
    <m/>
    <m/>
    <m/>
    <m/>
    <m/>
    <x v="4"/>
    <m/>
    <m/>
    <m/>
    <m/>
    <m/>
    <m/>
    <m/>
    <x v="41"/>
    <m/>
    <n v="0"/>
    <x v="9"/>
    <x v="41"/>
    <x v="4114"/>
    <x v="4092"/>
    <x v="7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17DB5-2ADC-E94B-915A-561126BD1AF8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h="1"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>
      <items count="78">
        <item x="76"/>
        <item x="75"/>
        <item x="68"/>
        <item x="66"/>
        <item x="74"/>
        <item x="65"/>
        <item x="55"/>
        <item x="62"/>
        <item x="59"/>
        <item x="45"/>
        <item x="53"/>
        <item x="44"/>
        <item x="57"/>
        <item x="6"/>
        <item x="48"/>
        <item x="50"/>
        <item x="30"/>
        <item x="43"/>
        <item x="17"/>
        <item x="25"/>
        <item x="42"/>
        <item x="38"/>
        <item x="34"/>
        <item x="35"/>
        <item x="36"/>
        <item x="27"/>
        <item x="33"/>
        <item x="14"/>
        <item x="9"/>
        <item x="11"/>
        <item x="2"/>
        <item x="7"/>
        <item x="20"/>
        <item x="16"/>
        <item x="13"/>
        <item x="0"/>
        <item x="22"/>
        <item x="8"/>
        <item x="24"/>
        <item x="3"/>
        <item x="26"/>
        <item x="23"/>
        <item x="18"/>
        <item x="1"/>
        <item x="21"/>
        <item x="15"/>
        <item x="10"/>
        <item x="29"/>
        <item x="40"/>
        <item x="47"/>
        <item x="28"/>
        <item x="70"/>
        <item x="4"/>
        <item x="12"/>
        <item x="41"/>
        <item x="31"/>
        <item x="39"/>
        <item x="19"/>
        <item x="5"/>
        <item x="37"/>
        <item x="32"/>
        <item x="56"/>
        <item x="67"/>
        <item x="71"/>
        <item x="51"/>
        <item x="54"/>
        <item x="61"/>
        <item x="49"/>
        <item x="72"/>
        <item x="52"/>
        <item x="73"/>
        <item x="60"/>
        <item x="69"/>
        <item x="63"/>
        <item x="64"/>
        <item x="58"/>
        <item x="46"/>
        <item t="default"/>
      </items>
    </pivotField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N1" zoomScale="95" zoomScaleNormal="95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6.5" customWidth="1"/>
    <col min="16" max="16" width="24.5" customWidth="1"/>
    <col min="17" max="17" width="23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E041E-3FA4-B54A-96AD-11A094E32F07}">
  <dimension ref="A2:E19"/>
  <sheetViews>
    <sheetView workbookViewId="0">
      <selection activeCell="C11" sqref="C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2" spans="1:5" x14ac:dyDescent="0.2">
      <c r="A2" s="11" t="s">
        <v>8329</v>
      </c>
      <c r="B2" t="s">
        <v>8328</v>
      </c>
    </row>
    <row r="3" spans="1:5" x14ac:dyDescent="0.2">
      <c r="A3" s="11" t="s">
        <v>8327</v>
      </c>
      <c r="B3" t="s">
        <v>8326</v>
      </c>
    </row>
    <row r="5" spans="1:5" x14ac:dyDescent="0.2">
      <c r="A5" s="11" t="s">
        <v>8325</v>
      </c>
      <c r="B5" s="11" t="s">
        <v>8324</v>
      </c>
    </row>
    <row r="6" spans="1:5" x14ac:dyDescent="0.2">
      <c r="A6" s="11" t="s">
        <v>8323</v>
      </c>
      <c r="B6" t="s">
        <v>8218</v>
      </c>
      <c r="C6" t="s">
        <v>8220</v>
      </c>
      <c r="D6" t="s">
        <v>8219</v>
      </c>
      <c r="E6" t="s">
        <v>8310</v>
      </c>
    </row>
    <row r="7" spans="1:5" x14ac:dyDescent="0.2">
      <c r="A7" s="10" t="s">
        <v>8322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">
      <c r="A8" s="10" t="s">
        <v>8321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">
      <c r="A9" s="10" t="s">
        <v>8320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">
      <c r="A10" s="10" t="s">
        <v>8319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">
      <c r="A11" s="10" t="s">
        <v>8318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">
      <c r="A12" s="10" t="s">
        <v>8317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">
      <c r="A13" s="10" t="s">
        <v>8316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">
      <c r="A14" s="10" t="s">
        <v>8315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">
      <c r="A15" s="10" t="s">
        <v>8314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">
      <c r="A16" s="10" t="s">
        <v>8313</v>
      </c>
      <c r="B16" s="12">
        <v>65</v>
      </c>
      <c r="C16" s="12">
        <v>50</v>
      </c>
      <c r="D16" s="12"/>
      <c r="E16" s="12">
        <v>115</v>
      </c>
    </row>
    <row r="17" spans="1:5" x14ac:dyDescent="0.2">
      <c r="A17" s="10" t="s">
        <v>8312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">
      <c r="A18" s="10" t="s">
        <v>8311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">
      <c r="A19" s="10" t="s">
        <v>8310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EB29C-7A20-FB43-9537-B21C1575B58B}">
  <dimension ref="A1:H13"/>
  <sheetViews>
    <sheetView tabSelected="1" zoomScale="160" zoomScaleNormal="160" workbookViewId="0">
      <selection activeCell="B3" sqref="B3"/>
    </sheetView>
  </sheetViews>
  <sheetFormatPr baseColWidth="10" defaultRowHeight="15" x14ac:dyDescent="0.2"/>
  <cols>
    <col min="1" max="1" width="18" bestFit="1" customWidth="1"/>
    <col min="2" max="2" width="19.1640625" bestFit="1" customWidth="1"/>
    <col min="3" max="3" width="15" bestFit="1" customWidth="1"/>
    <col min="4" max="4" width="18.1640625" bestFit="1" customWidth="1"/>
    <col min="5" max="5" width="14" bestFit="1" customWidth="1"/>
    <col min="6" max="6" width="22.1640625" bestFit="1" customWidth="1"/>
    <col min="7" max="7" width="18.1640625" bestFit="1" customWidth="1"/>
    <col min="8" max="8" width="21.1640625" bestFit="1" customWidth="1"/>
  </cols>
  <sheetData>
    <row r="1" spans="1:8" s="13" customFormat="1" ht="19" x14ac:dyDescent="0.25">
      <c r="A1" s="13" t="s">
        <v>8349</v>
      </c>
      <c r="B1" s="13" t="s">
        <v>8348</v>
      </c>
      <c r="C1" s="13" t="s">
        <v>8347</v>
      </c>
      <c r="D1" s="13" t="s">
        <v>8346</v>
      </c>
      <c r="E1" s="13" t="s">
        <v>8345</v>
      </c>
      <c r="F1" s="13" t="s">
        <v>8344</v>
      </c>
      <c r="G1" s="13" t="s">
        <v>8343</v>
      </c>
      <c r="H1" s="13" t="s">
        <v>8342</v>
      </c>
    </row>
    <row r="2" spans="1:8" ht="19" x14ac:dyDescent="0.25">
      <c r="A2" s="13" t="s">
        <v>8341</v>
      </c>
      <c r="B2">
        <f>COUNTIFS([1]Kickstarter!D:D,"&lt;999", [1]Kickstarter!F:F, "Successful",[1]Kickstarter!R:R, "plays")</f>
        <v>141</v>
      </c>
      <c r="C2">
        <f>COUNTIFS([1]Kickstarter!D:D, "&lt;999", [1]Kickstarter!F:F,"failed", [1]Kickstarter!R:R,"plays")</f>
        <v>45</v>
      </c>
      <c r="D2" cm="1">
        <f t="array" ref="D2">COUNTIFS([1]Kickstarter!D:D,"&lt;999", [1]Kickstarter!F:F,“Canceled”,[1]Kickstarter!R:R, "plays")</f>
        <v>0</v>
      </c>
      <c r="E2">
        <f>SUM(B2,C2,D2)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ht="19" x14ac:dyDescent="0.25">
      <c r="A3" s="13" t="s">
        <v>8340</v>
      </c>
      <c r="B3">
        <f>COUNTIFS([1]Kickstarter!D:D,"&gt;=1000", [1]Kickstarter!F:F, "Successful",[1]Kickstarter!D:D,"&lt;=4999",[1]Kickstarter!R:R, "plays")</f>
        <v>388</v>
      </c>
      <c r="C3">
        <f>COUNTIFS([1]Kickstarter!D:D,"&gt;=1000", [1]Kickstarter!F:F,"Failed",[1]Kickstarter!D:D,"&lt;=4999",[1]Kickstarter!R:R, "plays")</f>
        <v>146</v>
      </c>
      <c r="D3" cm="1">
        <f t="array" ref="D3">COUNTIFS([1]Kickstarter!D:D,"&lt;=1000", [1]Kickstarter!F:F,“Canceled”,[1]Kickstarter!D:D,"&lt;=4999", [1]Kickstarter!R:R, "plays")</f>
        <v>0</v>
      </c>
      <c r="E3">
        <f>SUM(B3,C3,D3)</f>
        <v>534</v>
      </c>
      <c r="F3">
        <f>ROUND(B3/E3*100,0)</f>
        <v>73</v>
      </c>
      <c r="G3">
        <f>ROUND(C3/E3*100,0)</f>
        <v>27</v>
      </c>
      <c r="H3">
        <f>ROUND(D3/E3*100,0)</f>
        <v>0</v>
      </c>
    </row>
    <row r="4" spans="1:8" ht="19" x14ac:dyDescent="0.25">
      <c r="A4" s="13" t="s">
        <v>8339</v>
      </c>
      <c r="B4">
        <f>COUNTIFS([1]Kickstarter!D:D,"&gt;=5000", [1]Kickstarter!F:F, "Successful",[1]Kickstarter!D:D,"&lt;=9999",[1]Kickstarter!R:R, "plays")</f>
        <v>93</v>
      </c>
      <c r="C4">
        <f>COUNTIFS([1]Kickstarter!D:D,"&gt;=5000", [1]Kickstarter!F:F,"Failed",[1]Kickstarter!D:D,"&lt;=9999",[1]Kickstarter!R:R, "plays")</f>
        <v>76</v>
      </c>
      <c r="D4" cm="1">
        <f t="array" ref="D4">COUNTIFS([1]Kickstarter!D:D,"&lt;=5000", [1]Kickstarter!F:F,“Canceled”,[1]Kickstarter!D:D,"&lt;=9999", [1]Kickstarter!R:R, "plays")</f>
        <v>0</v>
      </c>
      <c r="E4">
        <f>SUM(B4,C4,D4)</f>
        <v>169</v>
      </c>
      <c r="F4">
        <f>ROUND(B4/E4*100,0)</f>
        <v>55</v>
      </c>
      <c r="G4" s="14">
        <f>SUM(C4/E4*100,0)</f>
        <v>44.970414201183431</v>
      </c>
      <c r="H4">
        <f>ROUND(D4/E4*100,0)</f>
        <v>0</v>
      </c>
    </row>
    <row r="5" spans="1:8" ht="19" x14ac:dyDescent="0.25">
      <c r="A5" s="13" t="s">
        <v>8338</v>
      </c>
      <c r="B5">
        <f>COUNTIFS([1]Kickstarter!D:D,"&gt;=10000", [1]Kickstarter!F:F, "Successful",[1]Kickstarter!D:D,"&lt;=14999",[1]Kickstarter!R:R, "plays")</f>
        <v>39</v>
      </c>
      <c r="C5">
        <f>COUNTIFS([1]Kickstarter!D:D,"&gt;=10000", [1]Kickstarter!F:F,"Failed",[1]Kickstarter!D:D,"&lt;=14999",[1]Kickstarter!R:R, "plays")</f>
        <v>33</v>
      </c>
      <c r="D5" cm="1">
        <f t="array" ref="D5">COUNTIFS([1]Kickstarter!D:D,"&lt;=10000", [1]Kickstarter!F:F,“Canceled”,[1]Kickstarter!D:D,"&lt;=14999", [1]Kickstarter!R:R, "plays")</f>
        <v>0</v>
      </c>
      <c r="E5">
        <f>SUM(B5,C5,D5)</f>
        <v>72</v>
      </c>
      <c r="F5">
        <f>ROUND(B5/E5*100,0)</f>
        <v>54</v>
      </c>
      <c r="G5">
        <f>ROUND(C5/E5*100,0)</f>
        <v>46</v>
      </c>
      <c r="H5">
        <f>ROUND(D5/E5*100,0)</f>
        <v>0</v>
      </c>
    </row>
    <row r="6" spans="1:8" ht="19" x14ac:dyDescent="0.25">
      <c r="A6" s="13" t="s">
        <v>8337</v>
      </c>
      <c r="B6">
        <f>COUNTIFS([1]Kickstarter!D:D,"&gt;=15000", [1]Kickstarter!F:F, "Successful",[1]Kickstarter!D:D,"&lt;=19999",[1]Kickstarter!R:R, "plays")</f>
        <v>12</v>
      </c>
      <c r="C6">
        <f>COUNTIFS([1]Kickstarter!D:D,"&gt;=15000", [1]Kickstarter!F:F,"Failed",[1]Kickstarter!D:D,"&lt;=19999",[1]Kickstarter!R:R, "plays")</f>
        <v>12</v>
      </c>
      <c r="D6" cm="1">
        <f t="array" ref="D6">COUNTIFS([1]Kickstarter!D:D,"&lt;=15000", [1]Kickstarter!F:F,“Canceled”,[1]Kickstarter!D:D,"&lt;=19999", [1]Kickstarter!R:R, "plays")</f>
        <v>0</v>
      </c>
      <c r="E6">
        <f>SUM(B6,C6,D6)</f>
        <v>24</v>
      </c>
      <c r="F6">
        <f>ROUND(B6/E6*100,0)</f>
        <v>50</v>
      </c>
      <c r="G6">
        <f>ROUND(C6/E6*100,0)</f>
        <v>50</v>
      </c>
      <c r="H6">
        <f>ROUND(D6/E6*100,0)</f>
        <v>0</v>
      </c>
    </row>
    <row r="7" spans="1:8" ht="19" x14ac:dyDescent="0.25">
      <c r="A7" s="13" t="s">
        <v>8336</v>
      </c>
      <c r="B7">
        <f>COUNTIFS([1]Kickstarter!D:D,"&gt;=20000", [1]Kickstarter!F:F, "Successful",[1]Kickstarter!D:D,"&lt;=24999",[1]Kickstarter!R:R, "plays")</f>
        <v>9</v>
      </c>
      <c r="C7">
        <f>COUNTIFS([1]Kickstarter!D:D,"&gt;=20000", [1]Kickstarter!F:F,"Failed",[1]Kickstarter!D:D,"&lt;=24999",[1]Kickstarter!R:R, "plays")</f>
        <v>11</v>
      </c>
      <c r="D7" cm="1">
        <f t="array" ref="D7">COUNTIFS([1]Kickstarter!D:D,"&lt;=20000", [1]Kickstarter!F:F,“Canceled”,[1]Kickstarter!D:D,"&lt;=24999", [1]Kickstarter!R:R, "plays")</f>
        <v>0</v>
      </c>
      <c r="E7">
        <f>SUM(B7,C7,D7)</f>
        <v>20</v>
      </c>
      <c r="F7">
        <f>ROUND(B7/E7*100,0)</f>
        <v>45</v>
      </c>
      <c r="G7">
        <f>ROUND(C7/E7*100,0)</f>
        <v>55</v>
      </c>
      <c r="H7">
        <f>ROUND(D7/E7*100,0)</f>
        <v>0</v>
      </c>
    </row>
    <row r="8" spans="1:8" ht="19" x14ac:dyDescent="0.25">
      <c r="A8" s="13" t="s">
        <v>8335</v>
      </c>
      <c r="B8">
        <f>COUNTIFS([1]Kickstarter!D:D,"&gt;=25000", [1]Kickstarter!F:F, "Successful",[1]Kickstarter!D:D,"&lt;=29999",[1]Kickstarter!R:R, "plays")</f>
        <v>1</v>
      </c>
      <c r="C8">
        <f>COUNTIFS([1]Kickstarter!D:D,"&gt;=25000", [1]Kickstarter!F:F,"Failed",[1]Kickstarter!D:D,"&lt;=29999",[1]Kickstarter!R:R, "plays")</f>
        <v>4</v>
      </c>
      <c r="D8" cm="1">
        <f t="array" ref="D8">COUNTIFS([1]Kickstarter!D:D,"&lt;=25000", [1]Kickstarter!F:F,“Canceled”,[1]Kickstarter!D:D,"&lt;=29999", [1]Kickstarter!R:R, "plays")</f>
        <v>0</v>
      </c>
      <c r="E8">
        <f>SUM(B8,C8,D8)</f>
        <v>5</v>
      </c>
      <c r="F8">
        <f>ROUND(B8/E8*100,0)</f>
        <v>20</v>
      </c>
      <c r="G8">
        <f>ROUND(C8/E8*100,0)</f>
        <v>80</v>
      </c>
      <c r="H8">
        <f>ROUND(D8/E8*100,0)</f>
        <v>0</v>
      </c>
    </row>
    <row r="9" spans="1:8" ht="19" x14ac:dyDescent="0.25">
      <c r="A9" s="13" t="s">
        <v>8334</v>
      </c>
      <c r="B9">
        <f>COUNTIFS([1]Kickstarter!D:D,"&gt;=30000", [1]Kickstarter!F:F, "Successful",[1]Kickstarter!D:D,"&lt;=34999",[1]Kickstarter!R:R, "plays")</f>
        <v>3</v>
      </c>
      <c r="C9">
        <f>COUNTIFS([1]Kickstarter!D:D,"&gt;=30000", [1]Kickstarter!F:F,"Failed",[1]Kickstarter!D:D,"&lt;=34999",[1]Kickstarter!R:R, "plays")</f>
        <v>8</v>
      </c>
      <c r="D9" cm="1">
        <f t="array" ref="D9">COUNTIFS([1]Kickstarter!D:D,"&lt;=30000", [1]Kickstarter!F:F,“Canceled”,[1]Kickstarter!D:D,"&lt;=34999", [1]Kickstarter!R:R, "plays")</f>
        <v>0</v>
      </c>
      <c r="E9">
        <f>SUM(B9,C9,D9)</f>
        <v>11</v>
      </c>
      <c r="F9" s="14">
        <f>SUM(B9/E9*100,0)</f>
        <v>27.27272727272727</v>
      </c>
      <c r="G9">
        <f>ROUND(C9/E9*100,0)</f>
        <v>73</v>
      </c>
      <c r="H9">
        <f>ROUND(D9/E9*100,0)</f>
        <v>0</v>
      </c>
    </row>
    <row r="10" spans="1:8" ht="19" x14ac:dyDescent="0.25">
      <c r="A10" s="13" t="s">
        <v>8333</v>
      </c>
      <c r="B10">
        <f>COUNTIFS([1]Kickstarter!D:D,"&gt;=35000", [1]Kickstarter!F:F, "Successful",[1]Kickstarter!D:D,"&lt;=39999",[1]Kickstarter!R:R, "plays")</f>
        <v>4</v>
      </c>
      <c r="C10">
        <f>COUNTIFS([1]Kickstarter!D:D,"&gt;=35000", [1]Kickstarter!F:F,"Failed",[1]Kickstarter!D:D,"&lt;=39999",[1]Kickstarter!R:R, "plays")</f>
        <v>2</v>
      </c>
      <c r="D10" cm="1">
        <f t="array" ref="D10">COUNTIFS([1]Kickstarter!D:D,"&lt;=35000", [1]Kickstarter!F:F,“Canceled”,[1]Kickstarter!D:D,"&lt;=39999", [1]Kickstarter!R:R, "plays")</f>
        <v>0</v>
      </c>
      <c r="E10">
        <f>SUM(B10,C10,D10)</f>
        <v>6</v>
      </c>
      <c r="F10">
        <f>ROUND(B10/E10*100,0)</f>
        <v>67</v>
      </c>
      <c r="G10">
        <f>ROUND(C10/E10*100,0)</f>
        <v>33</v>
      </c>
      <c r="H10">
        <f>ROUND(D10/E10*100,0)</f>
        <v>0</v>
      </c>
    </row>
    <row r="11" spans="1:8" ht="19" x14ac:dyDescent="0.25">
      <c r="A11" s="13" t="s">
        <v>8332</v>
      </c>
      <c r="B11">
        <f>COUNTIFS([1]Kickstarter!D:D,"&gt;=40000", [1]Kickstarter!F:F, "Successful",[1]Kickstarter!D:D,"&lt;=44999",[1]Kickstarter!R:R, "plays")</f>
        <v>2</v>
      </c>
      <c r="C11">
        <f>COUNTIFS([1]Kickstarter!D:D,"&gt;=40000", [1]Kickstarter!F:F,"Failed",[1]Kickstarter!D:D,"&lt;=44999",[1]Kickstarter!R:R, "plays")</f>
        <v>1</v>
      </c>
      <c r="D11" cm="1">
        <f t="array" ref="D11">COUNTIFS([1]Kickstarter!D:D,"&lt;=40000", [1]Kickstarter!F:F,“Canceled”,[1]Kickstarter!D:D,"&lt;=44999", [1]Kickstarter!R:R, "plays")</f>
        <v>0</v>
      </c>
      <c r="E11">
        <f>SUM(B11,C11,D11)</f>
        <v>3</v>
      </c>
      <c r="F11">
        <f>ROUND(B11/E11*100,0)</f>
        <v>67</v>
      </c>
      <c r="G11">
        <f>ROUND(C11/E11*100,0)</f>
        <v>33</v>
      </c>
      <c r="H11">
        <f>ROUND(D11/E11*100,0)</f>
        <v>0</v>
      </c>
    </row>
    <row r="12" spans="1:8" ht="19" x14ac:dyDescent="0.25">
      <c r="A12" s="13" t="s">
        <v>8331</v>
      </c>
      <c r="B12">
        <f>COUNTIFS([1]Kickstarter!D:D,"&gt;=45000", [1]Kickstarter!F:F, "Successful",[1]Kickstarter!D:D,"&lt;=49999",[1]Kickstarter!R:R, "plays")</f>
        <v>0</v>
      </c>
      <c r="C12">
        <f>COUNTIFS([1]Kickstarter!D:D,"&gt;=45000", [1]Kickstarter!F:F,"Failed",[1]Kickstarter!D:D,"&lt;=49999",[1]Kickstarter!R:R, "plays")</f>
        <v>1</v>
      </c>
      <c r="D12" cm="1">
        <f t="array" ref="D12">COUNTIFS([1]Kickstarter!D:D,"&lt;=45000", [1]Kickstarter!F:F,“Canceled”,[1]Kickstarter!D:D,"&lt;=49999", [1]Kickstarter!R:R, "plays")</f>
        <v>0</v>
      </c>
      <c r="E12">
        <f>SUM(B12,C12,D12)</f>
        <v>1</v>
      </c>
      <c r="F12">
        <f>ROUND(B12/E12*100,0)</f>
        <v>0</v>
      </c>
      <c r="G12">
        <f>ROUND(C12/E12*100,0)</f>
        <v>100</v>
      </c>
      <c r="H12">
        <f>ROUND(D12/E12*100,0)</f>
        <v>0</v>
      </c>
    </row>
    <row r="13" spans="1:8" ht="19" x14ac:dyDescent="0.25">
      <c r="A13" s="13" t="s">
        <v>8330</v>
      </c>
      <c r="B13">
        <f>COUNTIFS([1]Kickstarter!D:D,"&gt;=50000", [1]Kickstarter!F:F, "Successful",[1]Kickstarter!R:R, "plays")</f>
        <v>2</v>
      </c>
      <c r="C13">
        <f>COUNTIFS([1]Kickstarter!D:D,"&gt;=50000", [1]Kickstarter!F:F,"Failed",[1]Kickstarter!R:R, "plays")</f>
        <v>14</v>
      </c>
      <c r="D13" cm="1">
        <f t="array" ref="D13">COUNTIFS([1]Kickstarter!D:D,"&lt;=45000", [1]Kickstarter!F:F,“Canceled”,[1]Kickstarter!D:D,"&lt;=49999", [1]Kickstarter!R:R, "plays")</f>
        <v>0</v>
      </c>
      <c r="E13">
        <f>SUM(B13,C13,D13)</f>
        <v>16</v>
      </c>
      <c r="F13">
        <f>ROUND(B13/E13*100,0)</f>
        <v>13</v>
      </c>
      <c r="G13">
        <f>ROUND(C13/E13*100,0)</f>
        <v>88</v>
      </c>
      <c r="H13">
        <f>ROUND(D13/E13*100,0)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Sasha Austin</cp:lastModifiedBy>
  <dcterms:created xsi:type="dcterms:W3CDTF">2017-04-20T15:17:24Z</dcterms:created>
  <dcterms:modified xsi:type="dcterms:W3CDTF">2022-12-09T05:30:54Z</dcterms:modified>
</cp:coreProperties>
</file>