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bookViews>
    <workbookView xWindow="0" yWindow="0" windowWidth="28800" windowHeight="12330" activeTab="1"/>
  </bookViews>
  <sheets>
    <sheet name="Lapa1" sheetId="1" r:id="rId1"/>
    <sheet name="Au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3" i="1"/>
  <c r="G3" i="1" s="1"/>
  <c r="D14" i="1"/>
  <c r="G4" i="1"/>
  <c r="G5" i="1"/>
  <c r="G6" i="1"/>
  <c r="G7" i="1"/>
  <c r="G8" i="1"/>
  <c r="G9" i="1"/>
  <c r="G10" i="1"/>
  <c r="G11" i="1"/>
  <c r="G12" i="1"/>
  <c r="G13" i="1"/>
  <c r="F4" i="1"/>
  <c r="F5" i="1"/>
  <c r="F6" i="1"/>
  <c r="F7" i="1"/>
  <c r="F8" i="1"/>
  <c r="F9" i="1"/>
  <c r="F10" i="1"/>
  <c r="F11" i="1"/>
  <c r="F12" i="1"/>
  <c r="F13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<sst xmlns="http://schemas.openxmlformats.org/spreadsheetml/2006/main" count="32" uniqueCount="28">
  <si>
    <t>Nr.p.k</t>
  </si>
  <si>
    <t>Marka</t>
  </si>
  <si>
    <t>Modelis</t>
  </si>
  <si>
    <t>Cena</t>
  </si>
  <si>
    <t>Pirmā iemaksa 12%</t>
  </si>
  <si>
    <t>Pārmaksā (līzinga procenti )</t>
  </si>
  <si>
    <t>Ikmēneša maksa</t>
  </si>
  <si>
    <t>PEUGEOT</t>
  </si>
  <si>
    <t>KIA</t>
  </si>
  <si>
    <t>SAAB</t>
  </si>
  <si>
    <t>SEAT</t>
  </si>
  <si>
    <t>SUBARU</t>
  </si>
  <si>
    <t>NISSAN</t>
  </si>
  <si>
    <t>CITROEN</t>
  </si>
  <si>
    <t>407 SW ST</t>
  </si>
  <si>
    <t>Picanto</t>
  </si>
  <si>
    <t>9-3 Linear</t>
  </si>
  <si>
    <t>Altea</t>
  </si>
  <si>
    <t>Sorento</t>
  </si>
  <si>
    <t>Legacv</t>
  </si>
  <si>
    <t>MICRO</t>
  </si>
  <si>
    <t>1007 URBAN</t>
  </si>
  <si>
    <t>350Z</t>
  </si>
  <si>
    <t>470 ST</t>
  </si>
  <si>
    <t>Picasso</t>
  </si>
  <si>
    <t>Firmas "Nebremzē - brauc!" mārketinga pārskats</t>
  </si>
  <si>
    <t>Dārgākā mašīna</t>
  </si>
  <si>
    <t>Vidējais firmas ienākums mēnesī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</si>
</sst>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9"/>
      <color theme="1"/>
      <name val="Verdana"/>
      <family val="2"/>
      <charset val="186"/>
    </font>
    <font>
      <sz val="12"/>
      <color theme="1"/>
      <name val="Calibri"/>
      <family val="2"/>
      <charset val="186"/>
      <scheme val="minor"/>
    </font>
    <font>
      <b/>
      <sz val="21"/>
      <color theme="1"/>
      <name val="Times New Roman"/>
      <family val="1"/>
      <charset val="186"/>
    </font>
    <font>
      <sz val="12"/>
      <color theme="1"/>
      <name val="Times New Roman"/>
      <family val="1"/>
      <charset val="186"/>
    </font>
    <font>
      <b/>
      <sz val="12"/>
      <color theme="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/>
    <xf numFmtId="0" fontId="5" fillId="0" borderId="10" xfId="0" applyFont="1" applyBorder="1"/>
    <xf numFmtId="0" fontId="5" fillId="0" borderId="11" xfId="0" applyFont="1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textRotation="90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6" fillId="2" borderId="8" xfId="0" applyFont="1" applyFill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6" fillId="0" borderId="8" xfId="0" applyNumberFormat="1" applyFont="1" applyBorder="1"/>
    <xf numFmtId="44" fontId="5" fillId="0" borderId="11" xfId="1" applyFont="1" applyBorder="1" applyAlignment="1">
      <alignment horizontal="center" vertical="center"/>
    </xf>
    <xf numFmtId="44" fontId="5" fillId="0" borderId="11" xfId="0" applyNumberFormat="1" applyFont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44" fontId="5" fillId="0" borderId="4" xfId="1" applyFont="1" applyBorder="1" applyAlignment="1">
      <alignment horizontal="center" vertical="center"/>
    </xf>
    <xf numFmtId="44" fontId="5" fillId="0" borderId="12" xfId="1" applyFont="1" applyBorder="1" applyAlignment="1">
      <alignment horizontal="center" vertical="center"/>
    </xf>
    <xf numFmtId="0" fontId="3" fillId="2" borderId="9" xfId="0" applyFont="1" applyFill="1" applyBorder="1"/>
    <xf numFmtId="44" fontId="3" fillId="0" borderId="9" xfId="0" applyNumberFormat="1" applyFont="1" applyBorder="1"/>
  </cellXfs>
  <cellStyles count="2">
    <cellStyle name="Parasts" xfId="0" builtinId="0"/>
    <cellStyle name="Valūta" xfId="1" builtinId="4"/>
  </cellStyles>
  <dxfs count="0"/>
  <tableStyles count="0" defaultTableStyle="TableStyleMedium2" defaultPivotStyle="PivotStyleLight16"/>
  <colors>
    <mruColors>
      <color rgb="FFFFCCFF"/>
      <color rgb="FF440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Firmas "Nebremzē - brauc!" mārketinga pārskats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Lapa1!$D$2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Lapa1!$C$3:$C$13</c:f>
              <c:strCache>
                <c:ptCount val="11"/>
                <c:pt idx="0">
                  <c:v>407 SW ST</c:v>
                </c:pt>
                <c:pt idx="1">
                  <c:v>Picanto</c:v>
                </c:pt>
                <c:pt idx="2">
                  <c:v>9-3 Linear</c:v>
                </c:pt>
                <c:pt idx="3">
                  <c:v>Altea</c:v>
                </c:pt>
                <c:pt idx="4">
                  <c:v>Sorento</c:v>
                </c:pt>
                <c:pt idx="5">
                  <c:v>Legacv</c:v>
                </c:pt>
                <c:pt idx="6">
                  <c:v>MICRO</c:v>
                </c:pt>
                <c:pt idx="7">
                  <c:v>1007 URBAN</c:v>
                </c:pt>
                <c:pt idx="8">
                  <c:v>470 ST</c:v>
                </c:pt>
                <c:pt idx="9">
                  <c:v>350Z</c:v>
                </c:pt>
                <c:pt idx="10">
                  <c:v>Picasso</c:v>
                </c:pt>
              </c:strCache>
            </c:strRef>
          </c:cat>
          <c:val>
            <c:numRef>
              <c:f>Lapa1!$D$3:$D$13</c:f>
              <c:numCache>
                <c:formatCode>_("€"* #,##0.00_);_("€"* \(#,##0.00\);_("€"* "-"??_);_(@_)</c:formatCode>
                <c:ptCount val="11"/>
                <c:pt idx="0">
                  <c:v>16990</c:v>
                </c:pt>
                <c:pt idx="1">
                  <c:v>8350</c:v>
                </c:pt>
                <c:pt idx="2">
                  <c:v>27575</c:v>
                </c:pt>
                <c:pt idx="3">
                  <c:v>18725</c:v>
                </c:pt>
                <c:pt idx="4">
                  <c:v>32690</c:v>
                </c:pt>
                <c:pt idx="5">
                  <c:v>23800</c:v>
                </c:pt>
                <c:pt idx="6">
                  <c:v>9995</c:v>
                </c:pt>
                <c:pt idx="7">
                  <c:v>11580</c:v>
                </c:pt>
                <c:pt idx="8">
                  <c:v>16290</c:v>
                </c:pt>
                <c:pt idx="9">
                  <c:v>43995</c:v>
                </c:pt>
                <c:pt idx="10">
                  <c:v>16700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9-4C96-822D-2495F17D5EBD}"/>
            </c:ext>
          </c:extLst>
        </c:ser>
        <c:ser>
          <c:idx val="1"/>
          <c:order val="1"/>
          <c:tx>
            <c:strRef>
              <c:f>Lapa1!$E$2</c:f>
              <c:strCache>
                <c:ptCount val="1"/>
                <c:pt idx="0">
                  <c:v>Pirmā iemaksa 12%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Lapa1!$C$3:$C$13</c:f>
              <c:strCache>
                <c:ptCount val="11"/>
                <c:pt idx="0">
                  <c:v>407 SW ST</c:v>
                </c:pt>
                <c:pt idx="1">
                  <c:v>Picanto</c:v>
                </c:pt>
                <c:pt idx="2">
                  <c:v>9-3 Linear</c:v>
                </c:pt>
                <c:pt idx="3">
                  <c:v>Altea</c:v>
                </c:pt>
                <c:pt idx="4">
                  <c:v>Sorento</c:v>
                </c:pt>
                <c:pt idx="5">
                  <c:v>Legacv</c:v>
                </c:pt>
                <c:pt idx="6">
                  <c:v>MICRO</c:v>
                </c:pt>
                <c:pt idx="7">
                  <c:v>1007 URBAN</c:v>
                </c:pt>
                <c:pt idx="8">
                  <c:v>470 ST</c:v>
                </c:pt>
                <c:pt idx="9">
                  <c:v>350Z</c:v>
                </c:pt>
                <c:pt idx="10">
                  <c:v>Picasso</c:v>
                </c:pt>
              </c:strCache>
            </c:strRef>
          </c:cat>
          <c:val>
            <c:numRef>
              <c:f>Lapa1!$E$3:$E$13</c:f>
              <c:numCache>
                <c:formatCode>_("€"* #,##0.00_);_("€"* \(#,##0.00\);_("€"* "-"??_);_(@_)</c:formatCode>
                <c:ptCount val="11"/>
                <c:pt idx="0">
                  <c:v>2038.8</c:v>
                </c:pt>
                <c:pt idx="1">
                  <c:v>1002</c:v>
                </c:pt>
                <c:pt idx="2">
                  <c:v>3309</c:v>
                </c:pt>
                <c:pt idx="3">
                  <c:v>2247</c:v>
                </c:pt>
                <c:pt idx="4">
                  <c:v>3922.7999999999997</c:v>
                </c:pt>
                <c:pt idx="5">
                  <c:v>2856</c:v>
                </c:pt>
                <c:pt idx="6">
                  <c:v>1199.3999999999999</c:v>
                </c:pt>
                <c:pt idx="7">
                  <c:v>1389.6</c:v>
                </c:pt>
                <c:pt idx="8">
                  <c:v>1954.8</c:v>
                </c:pt>
                <c:pt idx="9">
                  <c:v>5279.4</c:v>
                </c:pt>
                <c:pt idx="10">
                  <c:v>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9-4C96-822D-2495F17D5E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11353256"/>
        <c:axId val="511356536"/>
      </c:barChart>
      <c:catAx>
        <c:axId val="51135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11356536"/>
        <c:crosses val="autoZero"/>
        <c:auto val="1"/>
        <c:lblAlgn val="ctr"/>
        <c:lblOffset val="100"/>
        <c:noMultiLvlLbl val="0"/>
      </c:catAx>
      <c:valAx>
        <c:axId val="511356536"/>
        <c:scaling>
          <c:orientation val="minMax"/>
        </c:scaling>
        <c:delete val="1"/>
        <c:axPos val="l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51135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4">
            <a:lumMod val="42000"/>
            <a:lumOff val="58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2</xdr:row>
      <xdr:rowOff>19049</xdr:rowOff>
    </xdr:from>
    <xdr:to>
      <xdr:col>13</xdr:col>
      <xdr:colOff>209550</xdr:colOff>
      <xdr:row>30</xdr:row>
      <xdr:rowOff>133350</xdr:rowOff>
    </xdr:to>
    <xdr:graphicFrame macro="">
      <xdr:nvGraphicFramePr>
        <xdr:cNvPr id="3" name="Diagramma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21" sqref="F21"/>
    </sheetView>
  </sheetViews>
  <sheetFormatPr defaultRowHeight="15" x14ac:dyDescent="0.25"/>
  <cols>
    <col min="1" max="1" width="9.28515625" bestFit="1" customWidth="1"/>
    <col min="2" max="2" width="13.140625" customWidth="1"/>
    <col min="3" max="3" width="13.7109375" customWidth="1"/>
    <col min="4" max="4" width="16.7109375" customWidth="1"/>
    <col min="5" max="5" width="13.7109375" customWidth="1"/>
    <col min="6" max="6" width="12.5703125" customWidth="1"/>
    <col min="7" max="7" width="14.7109375" customWidth="1"/>
  </cols>
  <sheetData>
    <row r="1" spans="1:7" ht="54.75" customHeight="1" thickBot="1" x14ac:dyDescent="0.3">
      <c r="A1" s="18" t="s">
        <v>25</v>
      </c>
      <c r="B1" s="19"/>
      <c r="C1" s="19"/>
      <c r="D1" s="19"/>
      <c r="E1" s="19"/>
      <c r="F1" s="19"/>
      <c r="G1" s="19"/>
    </row>
    <row r="2" spans="1:7" ht="59.25" customHeight="1" thickTop="1" thickBot="1" x14ac:dyDescent="0.3">
      <c r="A2" s="12" t="s">
        <v>0</v>
      </c>
      <c r="B2" s="13" t="s">
        <v>1</v>
      </c>
      <c r="C2" s="13" t="s">
        <v>2</v>
      </c>
      <c r="D2" s="13" t="s">
        <v>3</v>
      </c>
      <c r="E2" s="14" t="s">
        <v>4</v>
      </c>
      <c r="F2" s="15" t="s">
        <v>5</v>
      </c>
      <c r="G2" s="16" t="s">
        <v>6</v>
      </c>
    </row>
    <row r="3" spans="1:7" ht="16.5" thickTop="1" x14ac:dyDescent="0.25">
      <c r="A3" s="10">
        <v>1</v>
      </c>
      <c r="B3" s="11" t="s">
        <v>7</v>
      </c>
      <c r="C3" s="11" t="s">
        <v>14</v>
      </c>
      <c r="D3" s="21">
        <v>16990</v>
      </c>
      <c r="E3" s="22">
        <f>D3*12%</f>
        <v>2038.8</v>
      </c>
      <c r="F3" s="21">
        <f>IF(E3&gt;2500,(D3-E3)*8%,(D3-E3)*12%)</f>
        <v>1794.144</v>
      </c>
      <c r="G3" s="25">
        <f>(D3-E3+F3)/24</f>
        <v>697.72266666666667</v>
      </c>
    </row>
    <row r="4" spans="1:7" ht="15.75" x14ac:dyDescent="0.25">
      <c r="A4" s="2">
        <v>2</v>
      </c>
      <c r="B4" s="1" t="s">
        <v>8</v>
      </c>
      <c r="C4" s="1" t="s">
        <v>15</v>
      </c>
      <c r="D4" s="23">
        <v>8350</v>
      </c>
      <c r="E4" s="22">
        <f t="shared" ref="E4:E13" si="0">D4*12%</f>
        <v>1002</v>
      </c>
      <c r="F4" s="21">
        <f t="shared" ref="F4:F13" si="1">IF(E4&gt;2500,(D4-E4)*8%,(D4-E4)*12%)</f>
        <v>881.76</v>
      </c>
      <c r="G4" s="25">
        <f t="shared" ref="G4:G13" si="2">(D4-E4+F4)/24</f>
        <v>342.90666666666669</v>
      </c>
    </row>
    <row r="5" spans="1:7" ht="15.75" x14ac:dyDescent="0.25">
      <c r="A5" s="2">
        <v>3</v>
      </c>
      <c r="B5" s="1" t="s">
        <v>9</v>
      </c>
      <c r="C5" s="1" t="s">
        <v>16</v>
      </c>
      <c r="D5" s="23">
        <v>27575</v>
      </c>
      <c r="E5" s="22">
        <f t="shared" si="0"/>
        <v>3309</v>
      </c>
      <c r="F5" s="21">
        <f t="shared" si="1"/>
        <v>1941.28</v>
      </c>
      <c r="G5" s="25">
        <f t="shared" si="2"/>
        <v>1091.97</v>
      </c>
    </row>
    <row r="6" spans="1:7" ht="15.75" x14ac:dyDescent="0.25">
      <c r="A6" s="2">
        <v>4</v>
      </c>
      <c r="B6" s="1" t="s">
        <v>10</v>
      </c>
      <c r="C6" s="1" t="s">
        <v>17</v>
      </c>
      <c r="D6" s="23">
        <v>18725</v>
      </c>
      <c r="E6" s="22">
        <f t="shared" si="0"/>
        <v>2247</v>
      </c>
      <c r="F6" s="21">
        <f t="shared" si="1"/>
        <v>1977.36</v>
      </c>
      <c r="G6" s="25">
        <f t="shared" si="2"/>
        <v>768.97333333333336</v>
      </c>
    </row>
    <row r="7" spans="1:7" ht="15.75" x14ac:dyDescent="0.25">
      <c r="A7" s="2">
        <v>5</v>
      </c>
      <c r="B7" s="1" t="s">
        <v>8</v>
      </c>
      <c r="C7" s="1" t="s">
        <v>18</v>
      </c>
      <c r="D7" s="23">
        <v>32690</v>
      </c>
      <c r="E7" s="22">
        <f t="shared" si="0"/>
        <v>3922.7999999999997</v>
      </c>
      <c r="F7" s="21">
        <f t="shared" si="1"/>
        <v>2301.3760000000002</v>
      </c>
      <c r="G7" s="25">
        <f t="shared" si="2"/>
        <v>1294.5240000000001</v>
      </c>
    </row>
    <row r="8" spans="1:7" ht="15.75" x14ac:dyDescent="0.25">
      <c r="A8" s="2">
        <v>6</v>
      </c>
      <c r="B8" s="1" t="s">
        <v>11</v>
      </c>
      <c r="C8" s="1" t="s">
        <v>19</v>
      </c>
      <c r="D8" s="23">
        <v>23800</v>
      </c>
      <c r="E8" s="22">
        <f t="shared" si="0"/>
        <v>2856</v>
      </c>
      <c r="F8" s="21">
        <f t="shared" si="1"/>
        <v>1675.52</v>
      </c>
      <c r="G8" s="25">
        <f t="shared" si="2"/>
        <v>942.48</v>
      </c>
    </row>
    <row r="9" spans="1:7" ht="15.75" x14ac:dyDescent="0.25">
      <c r="A9" s="2">
        <v>7</v>
      </c>
      <c r="B9" s="1" t="s">
        <v>12</v>
      </c>
      <c r="C9" s="1" t="s">
        <v>20</v>
      </c>
      <c r="D9" s="23">
        <v>9995</v>
      </c>
      <c r="E9" s="22">
        <f t="shared" si="0"/>
        <v>1199.3999999999999</v>
      </c>
      <c r="F9" s="21">
        <f t="shared" si="1"/>
        <v>1055.472</v>
      </c>
      <c r="G9" s="25">
        <f t="shared" si="2"/>
        <v>410.46133333333336</v>
      </c>
    </row>
    <row r="10" spans="1:7" ht="15.75" x14ac:dyDescent="0.25">
      <c r="A10" s="2">
        <v>8</v>
      </c>
      <c r="B10" s="1" t="s">
        <v>7</v>
      </c>
      <c r="C10" s="1" t="s">
        <v>21</v>
      </c>
      <c r="D10" s="23">
        <v>11580</v>
      </c>
      <c r="E10" s="22">
        <f t="shared" si="0"/>
        <v>1389.6</v>
      </c>
      <c r="F10" s="21">
        <f t="shared" si="1"/>
        <v>1222.848</v>
      </c>
      <c r="G10" s="25">
        <f t="shared" si="2"/>
        <v>475.55199999999996</v>
      </c>
    </row>
    <row r="11" spans="1:7" ht="15.75" x14ac:dyDescent="0.25">
      <c r="A11" s="2">
        <v>9</v>
      </c>
      <c r="B11" s="1" t="s">
        <v>7</v>
      </c>
      <c r="C11" s="1" t="s">
        <v>23</v>
      </c>
      <c r="D11" s="23">
        <v>16290</v>
      </c>
      <c r="E11" s="22">
        <f t="shared" si="0"/>
        <v>1954.8</v>
      </c>
      <c r="F11" s="21">
        <f t="shared" si="1"/>
        <v>1720.2239999999999</v>
      </c>
      <c r="G11" s="25">
        <f t="shared" si="2"/>
        <v>668.976</v>
      </c>
    </row>
    <row r="12" spans="1:7" ht="15.75" x14ac:dyDescent="0.25">
      <c r="A12" s="2">
        <v>10</v>
      </c>
      <c r="B12" s="1" t="s">
        <v>12</v>
      </c>
      <c r="C12" s="1" t="s">
        <v>22</v>
      </c>
      <c r="D12" s="23">
        <v>43995</v>
      </c>
      <c r="E12" s="22">
        <f t="shared" si="0"/>
        <v>5279.4</v>
      </c>
      <c r="F12" s="21">
        <f t="shared" si="1"/>
        <v>3097.248</v>
      </c>
      <c r="G12" s="25">
        <f t="shared" si="2"/>
        <v>1742.202</v>
      </c>
    </row>
    <row r="13" spans="1:7" ht="16.5" thickBot="1" x14ac:dyDescent="0.3">
      <c r="A13" s="3">
        <v>11</v>
      </c>
      <c r="B13" s="4" t="s">
        <v>13</v>
      </c>
      <c r="C13" s="4" t="s">
        <v>24</v>
      </c>
      <c r="D13" s="24">
        <v>16700</v>
      </c>
      <c r="E13" s="22">
        <f t="shared" si="0"/>
        <v>2004</v>
      </c>
      <c r="F13" s="21">
        <f t="shared" si="1"/>
        <v>1763.52</v>
      </c>
      <c r="G13" s="25">
        <f t="shared" si="2"/>
        <v>685.81333333333339</v>
      </c>
    </row>
    <row r="14" spans="1:7" ht="17.25" thickTop="1" thickBot="1" x14ac:dyDescent="0.3">
      <c r="A14" s="7" t="s">
        <v>26</v>
      </c>
      <c r="B14" s="8"/>
      <c r="C14" s="9"/>
      <c r="D14" s="20">
        <f>MAX(D3:D13)</f>
        <v>43995</v>
      </c>
      <c r="E14" s="17"/>
      <c r="F14" s="17"/>
      <c r="G14" s="26"/>
    </row>
    <row r="15" spans="1:7" ht="17.25" thickTop="1" thickBot="1" x14ac:dyDescent="0.3">
      <c r="A15" s="5" t="s">
        <v>27</v>
      </c>
      <c r="B15" s="6"/>
      <c r="C15" s="6"/>
      <c r="D15" s="6"/>
      <c r="E15" s="6"/>
      <c r="F15" s="6"/>
      <c r="G15" s="27">
        <f>AVERAGE(G3:G13)</f>
        <v>829.23466666666673</v>
      </c>
    </row>
    <row r="16" spans="1:7" ht="15.75" thickTop="1" x14ac:dyDescent="0.25"/>
  </sheetData>
  <mergeCells count="3">
    <mergeCell ref="A14:B14"/>
    <mergeCell ref="A15:F15"/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2</vt:i4>
      </vt:variant>
    </vt:vector>
  </HeadingPairs>
  <TitlesOfParts>
    <vt:vector size="2" baseType="lpstr">
      <vt:lpstr>Lapa1</vt:lpstr>
      <vt:lpstr>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Atorina</dc:creator>
  <cp:lastModifiedBy>Aleksandra Atorina</cp:lastModifiedBy>
  <dcterms:created xsi:type="dcterms:W3CDTF">2021-10-05T05:14:44Z</dcterms:created>
  <dcterms:modified xsi:type="dcterms:W3CDTF">2021-10-05T06:36:33Z</dcterms:modified>
</cp:coreProperties>
</file>