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scenario_1" sheetId="2" r:id="rId5"/>
    <sheet state="visible" name="scenario_2" sheetId="3" r:id="rId6"/>
    <sheet state="visible" name="scenario_3" sheetId="4" r:id="rId7"/>
    <sheet state="visible" name="scenario_4" sheetId="5" r:id="rId8"/>
    <sheet state="visible" name="scenario_5" sheetId="6" r:id="rId9"/>
    <sheet state="visible" name="scenario_6" sheetId="7" r:id="rId10"/>
    <sheet state="visible" name="scenario_7" sheetId="8" r:id="rId11"/>
    <sheet state="visible" name="scenario_8" sheetId="9" r:id="rId12"/>
    <sheet state="visible" name="scenario_9" sheetId="10" r:id="rId13"/>
    <sheet state="visible" name="scenario_10" sheetId="11" r:id="rId14"/>
    <sheet state="visible" name="scenario_11 CV 50% Sympt" sheetId="12" r:id="rId15"/>
    <sheet state="visible" name="scenario_12 CV 88% Sympt" sheetId="13" r:id="rId16"/>
  </sheets>
  <definedNames/>
  <calcPr/>
</workbook>
</file>

<file path=xl/sharedStrings.xml><?xml version="1.0" encoding="utf-8"?>
<sst xmlns="http://schemas.openxmlformats.org/spreadsheetml/2006/main" count="2210" uniqueCount="1014">
  <si>
    <t>Scenario</t>
  </si>
  <si>
    <t>Infection</t>
  </si>
  <si>
    <t>Description</t>
  </si>
  <si>
    <t>software version</t>
  </si>
  <si>
    <t>mean</t>
  </si>
  <si>
    <t>sd</t>
  </si>
  <si>
    <t>observations</t>
  </si>
  <si>
    <t>policy_day</t>
  </si>
  <si>
    <t>Scenario 1</t>
  </si>
  <si>
    <t>Influenza</t>
  </si>
  <si>
    <t>sensitivity to policy when no vaccine (boarding school pandemic-like)</t>
  </si>
  <si>
    <t>91bfff3a8ba5c55e74ba2ab612b98cc63664207d</t>
  </si>
  <si>
    <t>Scenario 2</t>
  </si>
  <si>
    <t>sensitivity to policy with vaccine (boarding school, with vaccine)</t>
  </si>
  <si>
    <t>the best; obviously introducing vaccines is the best way to prevent spread</t>
  </si>
  <si>
    <t>total_students</t>
  </si>
  <si>
    <t>420 (420-420)</t>
  </si>
  <si>
    <t>Scenario 3</t>
  </si>
  <si>
    <t>high parental attention (e.g. free thermometers or testing for symptoms in school)</t>
  </si>
  <si>
    <t>infected</t>
  </si>
  <si>
    <t>115 (11-245)</t>
  </si>
  <si>
    <t>51 (5-180)</t>
  </si>
  <si>
    <t>14 (3-109)</t>
  </si>
  <si>
    <t>7 (2-63)</t>
  </si>
  <si>
    <t>5 (2-38)</t>
  </si>
  <si>
    <t>4 (2-22)</t>
  </si>
  <si>
    <t>4 (2-20)</t>
  </si>
  <si>
    <t>4 (1-27)</t>
  </si>
  <si>
    <t>4 (1-22)</t>
  </si>
  <si>
    <t>3 (1-23)</t>
  </si>
  <si>
    <t>vaccinated</t>
  </si>
  <si>
    <t>0 (0-0)</t>
  </si>
  <si>
    <t>88 (10-172)</t>
  </si>
  <si>
    <t>43 (5-142)</t>
  </si>
  <si>
    <t>Scenario 4</t>
  </si>
  <si>
    <t>16 (3-99)</t>
  </si>
  <si>
    <t>9 (2-65)</t>
  </si>
  <si>
    <t>high compliance (e.g. parental education, questioning students and parents, penalties, free parental leave)</t>
  </si>
  <si>
    <t>6 (2-55)</t>
  </si>
  <si>
    <t>persondays_isolated</t>
  </si>
  <si>
    <t>4 (2-31)</t>
  </si>
  <si>
    <t>141 (17-339)</t>
  </si>
  <si>
    <t>4 (2-33)</t>
  </si>
  <si>
    <t>111 (13-379)</t>
  </si>
  <si>
    <t>4 (2-36)</t>
  </si>
  <si>
    <t>43 (11-302)</t>
  </si>
  <si>
    <t>4 (1-36)</t>
  </si>
  <si>
    <t>26 (10-187)</t>
  </si>
  <si>
    <t>22 (10-145)</t>
  </si>
  <si>
    <t>21 (10-101)</t>
  </si>
  <si>
    <t>21 (10-96)</t>
  </si>
  <si>
    <t>22 (11-123)</t>
  </si>
  <si>
    <t>22 (11-90)</t>
  </si>
  <si>
    <t>21 (11-111)</t>
  </si>
  <si>
    <t>persondays_unisolated</t>
  </si>
  <si>
    <t>848 (88-1810)</t>
  </si>
  <si>
    <t>342 (38-1241)</t>
  </si>
  <si>
    <t>85 (20-659)</t>
  </si>
  <si>
    <t>Scenario 5</t>
  </si>
  <si>
    <t>37 (13-356)</t>
  </si>
  <si>
    <t>24 (9-193)</t>
  </si>
  <si>
    <t>334 (306-361)</t>
  </si>
  <si>
    <t>high compliance and high attention</t>
  </si>
  <si>
    <t>17 (8-101)</t>
  </si>
  <si>
    <t>scenario 3 and 4 combined</t>
  </si>
  <si>
    <t>18 (7-85)</t>
  </si>
  <si>
    <t>16 (6-95)</t>
  </si>
  <si>
    <t>14 (6-89)</t>
  </si>
  <si>
    <t>16 (6-105)</t>
  </si>
  <si>
    <t>peak_new_ILI_cases</t>
  </si>
  <si>
    <t>3 (0-9)</t>
  </si>
  <si>
    <t>1 (0-5)</t>
  </si>
  <si>
    <t>0 (0-2)</t>
  </si>
  <si>
    <t>0 (0-1)</t>
  </si>
  <si>
    <t>Scenario 6</t>
  </si>
  <si>
    <t>large school (140,140,140,140,140,140)</t>
  </si>
  <si>
    <t>119 (16-244)</t>
  </si>
  <si>
    <t>94 (12-283)</t>
  </si>
  <si>
    <t>47 (10-263)</t>
  </si>
  <si>
    <t>peak_new_absent</t>
  </si>
  <si>
    <t>2 (0-8)</t>
  </si>
  <si>
    <t>32 (10-218)</t>
  </si>
  <si>
    <t>26 (10-219)</t>
  </si>
  <si>
    <t>23 (11-152)</t>
  </si>
  <si>
    <t>0 (0-3)</t>
  </si>
  <si>
    <t>23 (11-154)</t>
  </si>
  <si>
    <t>22 (11-111)</t>
  </si>
  <si>
    <t>23 (11-157)</t>
  </si>
  <si>
    <t>24 (11-154)</t>
  </si>
  <si>
    <t>Scenario 7</t>
  </si>
  <si>
    <t>peak_infected</t>
  </si>
  <si>
    <t>reduced cross-grade contacts</t>
  </si>
  <si>
    <t>23 (2-79)</t>
  </si>
  <si>
    <t>641 (77-1303)</t>
  </si>
  <si>
    <t>7 (2-48)</t>
  </si>
  <si>
    <t>291 (33-974)</t>
  </si>
  <si>
    <t>2 (1-23)</t>
  </si>
  <si>
    <t>98 (20-597)</t>
  </si>
  <si>
    <t>49 (13-397)</t>
  </si>
  <si>
    <t>29 (10-269)</t>
  </si>
  <si>
    <t>20 (8-147)</t>
  </si>
  <si>
    <t>18 (7-147)</t>
  </si>
  <si>
    <t>17 (7-94)</t>
  </si>
  <si>
    <t>2 (1-10)</t>
  </si>
  <si>
    <t>18 (6-156)</t>
  </si>
  <si>
    <t>17 (6-155)</t>
  </si>
  <si>
    <t>2 (1-6)</t>
  </si>
  <si>
    <t>2 (1-4)</t>
  </si>
  <si>
    <t>2 (1-5)</t>
  </si>
  <si>
    <t>attack_rate</t>
  </si>
  <si>
    <t>0.27 (0.02-0.58)</t>
  </si>
  <si>
    <t>0.12 (0.01-0.42)</t>
  </si>
  <si>
    <t>0.03 (0-0.26)</t>
  </si>
  <si>
    <t>0.01 (0-0.15)</t>
  </si>
  <si>
    <t>0.01 (0-0.09)</t>
  </si>
  <si>
    <t>0.01 (0-0.05)</t>
  </si>
  <si>
    <t>0.01 (0-0.04)</t>
  </si>
  <si>
    <t>0.01 (0-0.06)</t>
  </si>
  <si>
    <t>0 (0-0.05)</t>
  </si>
  <si>
    <t>peak_date_new_ILI</t>
  </si>
  <si>
    <t>53 (39-67)</t>
  </si>
  <si>
    <t>53 (38-74)</t>
  </si>
  <si>
    <t>53 (25-349)</t>
  </si>
  <si>
    <t>53 (20-350)</t>
  </si>
  <si>
    <t>53 (17-352)</t>
  </si>
  <si>
    <t>46 (17-355)</t>
  </si>
  <si>
    <t>53 (15-355)</t>
  </si>
  <si>
    <t>46 (15-353)</t>
  </si>
  <si>
    <t>46 (15-354)</t>
  </si>
  <si>
    <t>1 (0-6)</t>
  </si>
  <si>
    <t>peak_date_new_absent</t>
  </si>
  <si>
    <t>48 (34-68)</t>
  </si>
  <si>
    <t>54 (33-75)</t>
  </si>
  <si>
    <t>55 (20-349)</t>
  </si>
  <si>
    <t>48 (16-349)</t>
  </si>
  <si>
    <t>48 (15-350)</t>
  </si>
  <si>
    <t>48 (14-354)</t>
  </si>
  <si>
    <t>48 (13-355)</t>
  </si>
  <si>
    <t>48 (14-353)</t>
  </si>
  <si>
    <t>48 (13-353)</t>
  </si>
  <si>
    <t>48 (16-354)</t>
  </si>
  <si>
    <t>peak_date_infected</t>
  </si>
  <si>
    <t>53 (38-60)</t>
  </si>
  <si>
    <t>Scenario 8</t>
  </si>
  <si>
    <t>53 (34-67)</t>
  </si>
  <si>
    <t>51 (22-67)</t>
  </si>
  <si>
    <t>46 (18-60)</t>
  </si>
  <si>
    <t>39 (16-67)</t>
  </si>
  <si>
    <t>33 (13-67)</t>
  </si>
  <si>
    <t>19 (2-65)</t>
  </si>
  <si>
    <t>7 (2-42)</t>
  </si>
  <si>
    <t>36 (13-67)</t>
  </si>
  <si>
    <t>33 (13-60)</t>
  </si>
  <si>
    <t>3 (1-24)</t>
  </si>
  <si>
    <t>2 (1-13)</t>
  </si>
  <si>
    <t>32 (14-60)</t>
  </si>
  <si>
    <t>2 (1-11)</t>
  </si>
  <si>
    <t>39 (15-74)</t>
  </si>
  <si>
    <t>complete quarantine on weekends</t>
  </si>
  <si>
    <t>peak_duration</t>
  </si>
  <si>
    <t>66 (17-81)</t>
  </si>
  <si>
    <t>61 (2-80)</t>
  </si>
  <si>
    <t>2 (1-7)</t>
  </si>
  <si>
    <t>32 (0-76)</t>
  </si>
  <si>
    <t>5 (0-67)</t>
  </si>
  <si>
    <t>3 (0-61)</t>
  </si>
  <si>
    <t>2 (0-50)</t>
  </si>
  <si>
    <t>3 (0-46)</t>
  </si>
  <si>
    <t>2 (0-53)</t>
  </si>
  <si>
    <t>2 (0-51)</t>
  </si>
  <si>
    <t>another good one; works better when combined with a policy</t>
  </si>
  <si>
    <t>0.21 (0.02-0.41)</t>
  </si>
  <si>
    <t>0.1 (0.01-0.33)</t>
  </si>
  <si>
    <t>0.03 (0-0.23)</t>
  </si>
  <si>
    <t>param_description_ranges_scenarios &lt;- list(</t>
  </si>
  <si>
    <t>0.02 (0-0.15)</t>
  </si>
  <si>
    <t>0.01 (0-0.13)</t>
  </si>
  <si>
    <t>0.01 (0-0.07)</t>
  </si>
  <si>
    <t>0.01 (0-0.08)</t>
  </si>
  <si>
    <t>OVERVIEW</t>
  </si>
  <si>
    <t>46 (32-60)</t>
  </si>
  <si>
    <t>46 (32-67)</t>
  </si>
  <si>
    <t>46 (29-347)</t>
  </si>
  <si>
    <t>46 (20-349)</t>
  </si>
  <si>
    <t>vac_rate          = 0.0,  #fraction of children vaccinated</t>
  </si>
  <si>
    <t>46 (18-351)</t>
  </si>
  <si>
    <t>Baseline: calibration from the boarding school, modified for the US data</t>
  </si>
  <si>
    <t>46 (16-353)</t>
  </si>
  <si>
    <t>46 (18-352)</t>
  </si>
  <si>
    <t>Scenario 9</t>
  </si>
  <si>
    <t>vac_efficacy      = 0.0,  #efficiency of the vaccine in preventing illness</t>
  </si>
  <si>
    <t>39 (15-355)</t>
  </si>
  <si>
    <t>Set vaccination rate to 80%, with VE of 50%</t>
  </si>
  <si>
    <t>39 (18-353)</t>
  </si>
  <si>
    <t>46 (18-354)</t>
  </si>
  <si>
    <t>symptom_attention   = list(func=qtruncnorm, args=list(a=0, mean=0.832331, sd=0.832331/2, b=1)),</t>
  </si>
  <si>
    <t>smaller groupings of student cohorts (35,35,35,35,35,35,35,35,35,35,35,35)</t>
  </si>
  <si>
    <t>Transmissibility adjusted for an attack rate of 15%</t>
  </si>
  <si>
    <t>47 (33-62)</t>
  </si>
  <si>
    <t>compliance        = list(func=qtruncnorm, args=list(a=0, mean=0.5492507, sd=0.5492507/2, b=1)),</t>
  </si>
  <si>
    <t>47 (29-68)</t>
  </si>
  <si>
    <t>seems to be slightly better than average</t>
  </si>
  <si>
    <t>48 (25-348)</t>
  </si>
  <si>
    <t>seasonality       = list(func=qtruncnorm, args=list(a=0, mean=0.3754043, sd=0.3754043/2, b=1)),   #the maximal seasonal effect on transmissibility</t>
  </si>
  <si>
    <t>41 (18-349)</t>
  </si>
  <si>
    <t>With two days:</t>
  </si>
  <si>
    <t>41 (17-350)</t>
  </si>
  <si>
    <t>41 (15-353)</t>
  </si>
  <si>
    <t>transmissibility = list(func=qtruncnorm, args=list(a=0, mean=0.0008309, sd=0, b=1)),  #the transmissibility for the outbreak</t>
  </si>
  <si>
    <t>41 (16-351)</t>
  </si>
  <si>
    <t>41 (14-354)</t>
  </si>
  <si>
    <t>41 (16-352)</t>
  </si>
  <si>
    <t>Peak duration declines in half</t>
  </si>
  <si>
    <t>41 (16-354)</t>
  </si>
  <si>
    <t>transmissibility_weekend_ratio = list(func=qtruncnorm, args=list(a=0, mean=0.2259653, sd=0.2259653/2, b=1)),  #reduction during weekends.  TODO: check literature</t>
  </si>
  <si>
    <t>Peak infected declines substantially</t>
  </si>
  <si>
    <t>transmissibility_closure_ratio = list(func=qtruncnorm, args=list(a=0, mean=0.2672177, sd=0.2672177/2, b=1)),</t>
  </si>
  <si>
    <t>symptom_propensity   = 0.88,</t>
  </si>
  <si>
    <t>46 (24-60)</t>
  </si>
  <si>
    <t>start_date_shift = list(func=qtruncnorm, args=list(a=-30, mean=0, sd=30/2, b=30)), #Change from December to Janauary +/- 30 days</t>
  </si>
  <si>
    <t>39 (20-60)</t>
  </si>
  <si>
    <t>39 (17-67)</t>
  </si>
  <si>
    <t>36 (16-60)</t>
  </si>
  <si>
    <t>36 (15-60)</t>
  </si>
  <si>
    <t>37 (16-60)</t>
  </si>
  <si>
    <t>55 (10-71)</t>
  </si>
  <si>
    <t>55 (2-72)</t>
  </si>
  <si>
    <t>36 (0-66)</t>
  </si>
  <si>
    <t>9 (0-63)</t>
  </si>
  <si>
    <t>4 (0-59)</t>
  </si>
  <si>
    <t>cross_grade_contact = list(func=qtruncnorm, args=list(a=0, mean=0.2387929, sd=0.2387929/2, b=1)),</t>
  </si>
  <si>
    <t>name = "scenario_vaccinations"</t>
  </si>
  <si>
    <t>2 (0-52)</t>
  </si>
  <si>
    <t>3 (0-51)</t>
  </si>
  <si>
    <t>3 (0-52)</t>
  </si>
  <si>
    <t>3 (0-53)</t>
  </si>
  <si>
    <t>)</t>
  </si>
  <si>
    <t>vac_rate          = list(func=qtruncnorm, args=list(a=0, mean=0.80, sd=0.10, b=1)),  #fraction of children vaccinated</t>
  </si>
  <si>
    <t>vac_efficacy      = list(func=qtruncnorm, args=list(a=0, mean=0.50, sd=0.10, b=1)),  #efficiency of the vaccine in preventing illness</t>
  </si>
  <si>
    <t>Transmissibility has SD of 0, to reduce noise from changing that parameter</t>
  </si>
  <si>
    <t>params_def_scenario_partial &lt;- list(</t>
  </si>
  <si>
    <t>transmissibility = list(func=qtruncnorm, args=list(a=0, mean=0.0014309, sd=0, b=1)), #the transmissibility for the outbreak with 88% symptom propensity and vaccinations</t>
  </si>
  <si>
    <t>transmissibility_weekend_ratio = list(func=qtruncnorm, args=list(a=0, mean=0.2259653, sd=0.2259653/2, b=1)),  #reduction during weekends</t>
  </si>
  <si>
    <t>name = 'flu',</t>
  </si>
  <si>
    <t>day_start       = ymd("2019-01-01"),</t>
  </si>
  <si>
    <t>day_end         = ymd("2019-05-01"),</t>
  </si>
  <si>
    <t>wb_start   = ymd("2018-12-24"),</t>
  </si>
  <si>
    <t>wb_end     = ymd("2019-01-04"),</t>
  </si>
  <si>
    <t>sb_start   = ymd("2019-05-27"),</t>
  </si>
  <si>
    <t>sb_end     = ymd("2019-06-07"),</t>
  </si>
  <si>
    <t>sv_start   = ymd("2019-06-11"),</t>
  </si>
  <si>
    <t>sv_end     = ymd("2019-09-02"),</t>
  </si>
  <si>
    <t>exclusion_days    = 0,</t>
  </si>
  <si>
    <t>symptom_attention = 0.832331,</t>
  </si>
  <si>
    <t>compliance        = 0.5492507,</t>
  </si>
  <si>
    <t>vac_rate          = 0,  #fraction of children vaccinated</t>
  </si>
  <si>
    <t>vac_efficacy      = 0,  #efficiency of the vaccine in preventing illness</t>
  </si>
  <si>
    <t>seasonality       = 0.3754043,   #the maximal seasonal effect on transmissibility</t>
  </si>
  <si>
    <t>transmissibility = 0.0008309,  #the transmissibility for the outbreak</t>
  </si>
  <si>
    <t>transmissibility_weekend_ratio = 0.2259653,  #reduction during weekends.</t>
  </si>
  <si>
    <t>vac_rate          = 0.80,  #fraction of children vaccinated</t>
  </si>
  <si>
    <t>transmissibility_closure_ratio = 0.2672177,</t>
  </si>
  <si>
    <t>vac_efficacy      = 0.50,  #efficiency of the vaccine in preventing illness</t>
  </si>
  <si>
    <t>start_date_shift = 0,</t>
  </si>
  <si>
    <t>transmissibility = 0.0014309,  #the transmissibility for the outbreak</t>
  </si>
  <si>
    <t>cross_grade_contact = 0.2387929,</t>
  </si>
  <si>
    <t>focal_symptom = 'fever'</t>
  </si>
  <si>
    <t>params_def_scenario &lt;- params_update_school(params = params_def_scenario_partial,</t>
  </si>
  <si>
    <t>students_per_cohort=c(70,70,70,70,70,70),</t>
  </si>
  <si>
    <t>initially_infected_home=c(1,0,0,0,0,0),</t>
  </si>
  <si>
    <t>initially_infected_school=c(0,0,0,0,0,0),  #comes second, as in the app</t>
  </si>
  <si>
    <t>contact_data=default_elementary_contact_data,</t>
  </si>
  <si>
    <t>symptoms_data=influenza_symptoms)</t>
  </si>
  <si>
    <t>Scenario 11</t>
  </si>
  <si>
    <t>COVID-19</t>
  </si>
  <si>
    <t>coronavirus (50% symptom propensity, focal_symptom = 'fever')</t>
  </si>
  <si>
    <t>e18c98b</t>
  </si>
  <si>
    <t>Scenario 12</t>
  </si>
  <si>
    <t>coronavirus (88% symptom propensity, focal_symptom = 'fever')</t>
  </si>
  <si>
    <t>Future</t>
  </si>
  <si>
    <t>95 (3-306)</t>
  </si>
  <si>
    <t>101 (6-421)</t>
  </si>
  <si>
    <t>711 (20-2248)</t>
  </si>
  <si>
    <t>2 (0-17)</t>
  </si>
  <si>
    <t>1 (0-14)</t>
  </si>
  <si>
    <t>20 (1-130)</t>
  </si>
  <si>
    <t>0.21 (0-0.72)</t>
  </si>
  <si>
    <t>45 (24-67)</t>
  </si>
  <si>
    <t>41 (25-62)</t>
  </si>
  <si>
    <t>39 (24-60)</t>
  </si>
  <si>
    <t>16 (0-32)</t>
  </si>
  <si>
    <t>20 (2-248)</t>
  </si>
  <si>
    <t>52 (6-562)</t>
  </si>
  <si>
    <t>133 (13-1707)</t>
  </si>
  <si>
    <t>0 (0-10)</t>
  </si>
  <si>
    <t>0 (0-11)</t>
  </si>
  <si>
    <t>4 (1-83)</t>
  </si>
  <si>
    <t>0.04 (0-0.59)</t>
  </si>
  <si>
    <t>46 (25-345)</t>
  </si>
  <si>
    <t>47 (22-340)</t>
  </si>
  <si>
    <t>44 (21-60)</t>
  </si>
  <si>
    <t>0 (0-31)</t>
  </si>
  <si>
    <t>8 (1-174)</t>
  </si>
  <si>
    <t>28 (6-508)</t>
  </si>
  <si>
    <t>49 (9-1050)</t>
  </si>
  <si>
    <t>0 (0-5)</t>
  </si>
  <si>
    <t>0 (0-6)</t>
  </si>
  <si>
    <t>2 (1-47)</t>
  </si>
  <si>
    <t>0.02 (0-0.4)</t>
  </si>
  <si>
    <t>46 (21-347)</t>
  </si>
  <si>
    <t>48 (20-346)</t>
  </si>
  <si>
    <t>39 (18-60)</t>
  </si>
  <si>
    <t>0 (0-29)</t>
  </si>
  <si>
    <t>4 (1-117)</t>
  </si>
  <si>
    <t>17 (7-451)</t>
  </si>
  <si>
    <t>23 (8-599)</t>
  </si>
  <si>
    <t>0 (0-4)</t>
  </si>
  <si>
    <t>2 (1-28)</t>
  </si>
  <si>
    <t>0.01 (0-0.27)</t>
  </si>
  <si>
    <t>46 (17-350)</t>
  </si>
  <si>
    <t>47 (17-350)</t>
  </si>
  <si>
    <t>39 (16-60)</t>
  </si>
  <si>
    <t>0 (0-22)</t>
  </si>
  <si>
    <t>3 (1-71)</t>
  </si>
  <si>
    <t>18 (7-302)</t>
  </si>
  <si>
    <t>17 (6-336)</t>
  </si>
  <si>
    <t>2 (1-16)</t>
  </si>
  <si>
    <t>0 (0-0.16)</t>
  </si>
  <si>
    <t>35 (15-60)</t>
  </si>
  <si>
    <t>3 (1-64)</t>
  </si>
  <si>
    <t>18 (8-315)</t>
  </si>
  <si>
    <t>14 (5-260)</t>
  </si>
  <si>
    <t>0 (0-0.14)</t>
  </si>
  <si>
    <t>46 (16-350)</t>
  </si>
  <si>
    <t>41 (14-350)</t>
  </si>
  <si>
    <t>2 (1-69)</t>
  </si>
  <si>
    <t>16 (8-324)</t>
  </si>
  <si>
    <t>11 (4-301)</t>
  </si>
  <si>
    <t>1 (1-14)</t>
  </si>
  <si>
    <t>46 (17-353)</t>
  </si>
  <si>
    <t>33 (14-60)</t>
  </si>
  <si>
    <t>2 (1-62)</t>
  </si>
  <si>
    <t>16 (8-299)</t>
  </si>
  <si>
    <t>10 (4-225)</t>
  </si>
  <si>
    <t>1 (1-13)</t>
  </si>
  <si>
    <t>0 (0-0.13)</t>
  </si>
  <si>
    <t>41 (15-351)</t>
  </si>
  <si>
    <t>32 (13-60)</t>
  </si>
  <si>
    <t>#VALUES BELOW</t>
  </si>
  <si>
    <t>NOTE</t>
  </si>
  <si>
    <t>We allow transmissibility to vary in this scenario</t>
  </si>
  <si>
    <t>fever_attention   = list(func=qtruncnorm, args=list(a=0, mean=0.832331, sd=0.832331/2, b=1)),</t>
  </si>
  <si>
    <t>Fever_attention was renamed to symptom_attention</t>
  </si>
  <si>
    <t>compliance        = list(func=qtruncnorm, args=list(a=0, mean=0.5492507*1.25, sd=0.5492507*1.25/4, b=1)),</t>
  </si>
  <si>
    <t>compliance was multiplied by 1.25</t>
  </si>
  <si>
    <t>The maximal running time was just 90 days</t>
  </si>
  <si>
    <t>transmissibility = list(func=qtruncnorm, args=list(a=0, mean=0.0008359, sd=0.0008359/2, b=1)),  #the transmissibility for the outbreak</t>
  </si>
  <si>
    <t>Peak was based on ILI, rather than infections, which frequently goes to 0</t>
  </si>
  <si>
    <t>name = "scenario_corona"</t>
  </si>
  <si>
    <t>Scenario 10</t>
  </si>
  <si>
    <t>reduced symptom propensity (50% symptom propensity, focal_symptom = 'fever')</t>
  </si>
  <si>
    <t>Scenario 13</t>
  </si>
  <si>
    <t>coronavirus (50% symptom propensity, focal_symptom = 'cough')</t>
  </si>
  <si>
    <t>Scenario 14</t>
  </si>
  <si>
    <t>coronavirus (88% symptom propensity, focal_symptom = 'cough')</t>
  </si>
  <si>
    <t>23 (2-275)</t>
  </si>
  <si>
    <t>52 (6-557)</t>
  </si>
  <si>
    <t>159 (14-1857)</t>
  </si>
  <si>
    <t>0 (0-13)</t>
  </si>
  <si>
    <t>4 (1-100)</t>
  </si>
  <si>
    <t>0.05 (0-0.65)</t>
  </si>
  <si>
    <t>46 (25-342)</t>
  </si>
  <si>
    <t>44 (24-60)</t>
  </si>
  <si>
    <t>17 (2-249)</t>
  </si>
  <si>
    <t>44 (6-593)</t>
  </si>
  <si>
    <t>113 (14-1660)</t>
  </si>
  <si>
    <t>0 (0-12)</t>
  </si>
  <si>
    <t>3 (1-84)</t>
  </si>
  <si>
    <t>46 (23-342)</t>
  </si>
  <si>
    <t>46 (19-339)</t>
  </si>
  <si>
    <t>6 (1-159)</t>
  </si>
  <si>
    <t>20 (6-472)</t>
  </si>
  <si>
    <t>35 (9-910)</t>
  </si>
  <si>
    <t>2 (1-39)</t>
  </si>
  <si>
    <t>0.01 (0-0.36)</t>
  </si>
  <si>
    <t>46 (18-348)</t>
  </si>
  <si>
    <t>47 (17-349)</t>
  </si>
  <si>
    <t>39 (17-60)</t>
  </si>
  <si>
    <t>0 (0-23)</t>
  </si>
  <si>
    <t>3 (1-82)</t>
  </si>
  <si>
    <t>16 (7-320)</t>
  </si>
  <si>
    <t>19 (7-396)</t>
  </si>
  <si>
    <t>2 (1-18)</t>
  </si>
  <si>
    <t>0 (0-0.18)</t>
  </si>
  <si>
    <t>46 (18-353)</t>
  </si>
  <si>
    <t>48 (17-351)</t>
  </si>
  <si>
    <t>33 (16-60)</t>
  </si>
  <si>
    <t>0 (0-14)</t>
  </si>
  <si>
    <t>3 (1-49)</t>
  </si>
  <si>
    <t>14 (8-218)</t>
  </si>
  <si>
    <t>12 (6-231)</t>
  </si>
  <si>
    <t>1 (1-9)</t>
  </si>
  <si>
    <t>0 (0-0.1)</t>
  </si>
  <si>
    <t>46 (16-352)</t>
  </si>
  <si>
    <t>36 (14-60)</t>
  </si>
  <si>
    <t>3 (1-53)</t>
  </si>
  <si>
    <t>15 (8-257)</t>
  </si>
  <si>
    <t>11 (4-210)</t>
  </si>
  <si>
    <t>1 (1-11)</t>
  </si>
  <si>
    <t>0 (0-0.11)</t>
  </si>
  <si>
    <t>41 (15-352)</t>
  </si>
  <si>
    <t>28 (2-263)</t>
  </si>
  <si>
    <t>65 (6-545)</t>
  </si>
  <si>
    <t>186 (15-1786)</t>
  </si>
  <si>
    <t>2 (1-24)</t>
  </si>
  <si>
    <t>4 (1-92)</t>
  </si>
  <si>
    <t>15 (8-121)</t>
  </si>
  <si>
    <t>0.06 (0-0.62)</t>
  </si>
  <si>
    <t>9 (4-93)</t>
  </si>
  <si>
    <t>46 (25-341)</t>
  </si>
  <si>
    <t>47 (24-82)</t>
  </si>
  <si>
    <t>1 (1-5)</t>
  </si>
  <si>
    <t>0 (0-32)</t>
  </si>
  <si>
    <t>39 (14-354)</t>
  </si>
  <si>
    <t>41 (13-353)</t>
  </si>
  <si>
    <t>31 (13-60)</t>
  </si>
  <si>
    <t>11 (2-237)</t>
  </si>
  <si>
    <t>27 (6-602)</t>
  </si>
  <si>
    <t>76 (14-1569)</t>
  </si>
  <si>
    <t>2 (1-37)</t>
  </si>
  <si>
    <t>0 (0-9)</t>
  </si>
  <si>
    <t>15 (8-189)</t>
  </si>
  <si>
    <t>2 (1-75)</t>
  </si>
  <si>
    <t>9 (4-129)</t>
  </si>
  <si>
    <t>0.02 (0-0.56)</t>
  </si>
  <si>
    <t>46 (22-342)</t>
  </si>
  <si>
    <t>41 (19-341)</t>
  </si>
  <si>
    <t>1 (1-7)</t>
  </si>
  <si>
    <t>0 (0-0.08)</t>
  </si>
  <si>
    <t>41 (14-352)</t>
  </si>
  <si>
    <t>6 (1-150)</t>
  </si>
  <si>
    <t>20 (6-471)</t>
  </si>
  <si>
    <t>34 (9-826)</t>
  </si>
  <si>
    <t>0.01 (0-0.31)</t>
  </si>
  <si>
    <t>47 (17-347)</t>
  </si>
  <si>
    <t>0 (0-25)</t>
  </si>
  <si>
    <t>3 (1-96)</t>
  </si>
  <si>
    <t>fever_attention   = list(func=qtruncnorm, args=list(a=0, mean=0.832331*1.25, sd=0.832331*1.25/4, b=1)),</t>
  </si>
  <si>
    <t>16 (7-379)</t>
  </si>
  <si>
    <t>18 (6-487)</t>
  </si>
  <si>
    <t>Fever_attention was multiplied by 1.25, causing a lot of the samples to be near 1</t>
  </si>
  <si>
    <t>2 (1-22)</t>
  </si>
  <si>
    <t>0 (0-0.21)</t>
  </si>
  <si>
    <t>46 (18-350)</t>
  </si>
  <si>
    <t>41 (15-349)</t>
  </si>
  <si>
    <t>38 (16-60)</t>
  </si>
  <si>
    <t>0 (0-19)</t>
  </si>
  <si>
    <t>3 (1-31)</t>
  </si>
  <si>
    <t>15 (7-141)</t>
  </si>
  <si>
    <t>13 (6-145)</t>
  </si>
  <si>
    <t>1 (1-6)</t>
  </si>
  <si>
    <t>0 (0-0.07)</t>
  </si>
  <si>
    <t>39 (15-353)</t>
  </si>
  <si>
    <t>41 (14-351)</t>
  </si>
  <si>
    <t>2 (1-27)</t>
  </si>
  <si>
    <t>14 (8-143)</t>
  </si>
  <si>
    <t>8 (4-108)</t>
  </si>
  <si>
    <t>0 (0-0.06)</t>
  </si>
  <si>
    <t>41 (13-352)</t>
  </si>
  <si>
    <t>29 (12-60)</t>
  </si>
  <si>
    <t>2 (1-20)</t>
  </si>
  <si>
    <t>14 (8-97)</t>
  </si>
  <si>
    <t>8 (4-72)</t>
  </si>
  <si>
    <t>1 (1-4)</t>
  </si>
  <si>
    <t>0 (0-0.04)</t>
  </si>
  <si>
    <t>39 (15-354)</t>
  </si>
  <si>
    <t>34 (13-353)</t>
  </si>
  <si>
    <t>30 (12-60)</t>
  </si>
  <si>
    <t>15 (8-89)</t>
  </si>
  <si>
    <t>7 (3-56)</t>
  </si>
  <si>
    <t>0 (0-0.03)</t>
  </si>
  <si>
    <t>46 (14-355)</t>
  </si>
  <si>
    <t>41 (13-354)</t>
  </si>
  <si>
    <t>29 (13-67)</t>
  </si>
  <si>
    <t>840 (840-840)</t>
  </si>
  <si>
    <t>232 (20-504)</t>
  </si>
  <si>
    <t>73 (7-378)</t>
  </si>
  <si>
    <t>17 (4-203)</t>
  </si>
  <si>
    <t>9 (2-106)</t>
  </si>
  <si>
    <t>6 (2-77)</t>
  </si>
  <si>
    <t>5 (2-39)</t>
  </si>
  <si>
    <t>4 (2-32)</t>
  </si>
  <si>
    <t>4 (2-39)</t>
  </si>
  <si>
    <t>307 (24-729)</t>
  </si>
  <si>
    <t>175 (15-821)</t>
  </si>
  <si>
    <t>51 (12-524)</t>
  </si>
  <si>
    <t>34 (10-346)</t>
  </si>
  <si>
    <t>27 (11-295)</t>
  </si>
  <si>
    <t>25 (11-184)</t>
  </si>
  <si>
    <t>24 (11-153)</t>
  </si>
  <si>
    <t>25 (12-165)</t>
  </si>
  <si>
    <t>24 (11-165)</t>
  </si>
  <si>
    <t>25 (12-175)</t>
  </si>
  <si>
    <t>19 (2-239)</t>
  </si>
  <si>
    <t>27 (5-286)</t>
  </si>
  <si>
    <t>137 (16-1745)</t>
  </si>
  <si>
    <t>0 (0-7)</t>
  </si>
  <si>
    <t>1706 (141-3772)</t>
  </si>
  <si>
    <t>483 (46-2600)</t>
  </si>
  <si>
    <t>0.04 (0-0.57)</t>
  </si>
  <si>
    <t>101 (24-1288)</t>
  </si>
  <si>
    <t>50 (14-547)</t>
  </si>
  <si>
    <t>31 (10-379)</t>
  </si>
  <si>
    <t>22 (8-185)</t>
  </si>
  <si>
    <t>20 (7-146)</t>
  </si>
  <si>
    <t>18 (7-138)</t>
  </si>
  <si>
    <t>18 (6-152)</t>
  </si>
  <si>
    <t>20 (7-139)</t>
  </si>
  <si>
    <t>48 (25-344)</t>
  </si>
  <si>
    <t>46 (23-60)</t>
  </si>
  <si>
    <t>5 (0-21)</t>
  </si>
  <si>
    <t>1 (0-13)</t>
  </si>
  <si>
    <t>8 (2-152)</t>
  </si>
  <si>
    <t>5 (0-18)</t>
  </si>
  <si>
    <t>21 (5-312)</t>
  </si>
  <si>
    <t>61 (12-982)</t>
  </si>
  <si>
    <t>46 (3-169)</t>
  </si>
  <si>
    <t>13 (2-101)</t>
  </si>
  <si>
    <t>3 (1-41)</t>
  </si>
  <si>
    <t>2 (1-19)</t>
  </si>
  <si>
    <t>2 (1-14)</t>
  </si>
  <si>
    <t>0.02 (0-0.33)</t>
  </si>
  <si>
    <t>46 (21-345)</t>
  </si>
  <si>
    <t>47 (19-344)</t>
  </si>
  <si>
    <t>0.27 (0.02-0.6)</t>
  </si>
  <si>
    <t>46 (19-66)</t>
  </si>
  <si>
    <t>0.08 (0-0.45)</t>
  </si>
  <si>
    <t>0.02 (0-0.24)</t>
  </si>
  <si>
    <t>0.01 (0-0.12)</t>
  </si>
  <si>
    <t>0 (0-27)</t>
  </si>
  <si>
    <t>0 (0-0.09)</t>
  </si>
  <si>
    <t>4 (1-79)</t>
  </si>
  <si>
    <t>60 (39-74)</t>
  </si>
  <si>
    <t>60 (30-345)</t>
  </si>
  <si>
    <t>53 (21-350)</t>
  </si>
  <si>
    <t>53 (19-351)</t>
  </si>
  <si>
    <t>53 (17-354)</t>
  </si>
  <si>
    <t>53 (17-353)</t>
  </si>
  <si>
    <t>14 (6-206)</t>
  </si>
  <si>
    <t>27 (9-505)</t>
  </si>
  <si>
    <t>0.01 (0-0.17)</t>
  </si>
  <si>
    <t>55 (41-69)</t>
  </si>
  <si>
    <t>61 (40-75)</t>
  </si>
  <si>
    <t>61 (23-344)</t>
  </si>
  <si>
    <t>55 (19-350)</t>
  </si>
  <si>
    <t>55 (15-349)</t>
  </si>
  <si>
    <t>55 (16-353)</t>
  </si>
  <si>
    <t>55 (15-352)</t>
  </si>
  <si>
    <t>54 (15-354)</t>
  </si>
  <si>
    <t>48 (16-353)</t>
  </si>
  <si>
    <t>60 (43-67)</t>
  </si>
  <si>
    <t>60 (39-73)</t>
  </si>
  <si>
    <t>53 (23-74)</t>
  </si>
  <si>
    <t>53 (18-74)</t>
  </si>
  <si>
    <t>46 (16-67)</t>
  </si>
  <si>
    <t>39 (14-67)</t>
  </si>
  <si>
    <t>75 (42-91)</t>
  </si>
  <si>
    <t>3 (1-32)</t>
  </si>
  <si>
    <t>70 (2-91)</t>
  </si>
  <si>
    <t>38 (0-85)</t>
  </si>
  <si>
    <t>8 (0-78)</t>
  </si>
  <si>
    <t>5 (0-74)</t>
  </si>
  <si>
    <t>3 (0-63)</t>
  </si>
  <si>
    <t>3 (0-60)</t>
  </si>
  <si>
    <t>12 (6-118)</t>
  </si>
  <si>
    <t>3 (0-59)</t>
  </si>
  <si>
    <t>3 (0-64)</t>
  </si>
  <si>
    <t>16 (7-183)</t>
  </si>
  <si>
    <t>46 (14-351)</t>
  </si>
  <si>
    <t>12 (7-86)</t>
  </si>
  <si>
    <t>13 (6-111)</t>
  </si>
  <si>
    <t>transmissibility = list(func=qtruncnorm, args=list(a=0, mean=0.0004270, sd=0, b=1)),  #the transmissibility for the outbreak</t>
  </si>
  <si>
    <t>46 (13-352)</t>
  </si>
  <si>
    <t>48 (12-352)</t>
  </si>
  <si>
    <t>32 (14-67)</t>
  </si>
  <si>
    <t>12 (7-61)</t>
  </si>
  <si>
    <t>9 (5-64)</t>
  </si>
  <si>
    <t>1 (1-3)</t>
  </si>
  <si>
    <t>48 (13-354)</t>
  </si>
  <si>
    <t>29 (11-67)</t>
  </si>
  <si>
    <t>2 (1-12)</t>
  </si>
  <si>
    <t>13 (8-59)</t>
  </si>
  <si>
    <t>9 (5-58)</t>
  </si>
  <si>
    <t>39 (14-353)</t>
  </si>
  <si>
    <t>transmissibility = 0.0004270,  #the transmissibility for the outbreak</t>
  </si>
  <si>
    <t>2 (1-15)</t>
  </si>
  <si>
    <t>13 (8-71)</t>
  </si>
  <si>
    <t>9 (4-58)</t>
  </si>
  <si>
    <t>46 (13-354)</t>
  </si>
  <si>
    <t>32 (12-67)</t>
  </si>
  <si>
    <t>cross_grade_contact was multiplied by 0.75</t>
  </si>
  <si>
    <t>transmissibility_weekend_ratio = list(func=qtruncnorm, args=list(a=0, mean=0.2259653, sd=0.2259653/2, b=1)),  #reduction during weekends.</t>
  </si>
  <si>
    <t>cross_grade_contact = list(func=qtruncnorm, args=list(a=0, mean=0.2387929*.75, sd=0.2387929*.75/4, b=1)),</t>
  </si>
  <si>
    <t>21 (2-250)</t>
  </si>
  <si>
    <t>29 (4-326)</t>
  </si>
  <si>
    <t>153 (15-1868)</t>
  </si>
  <si>
    <t>10 (1-224)</t>
  </si>
  <si>
    <t>46 (23-341)</t>
  </si>
  <si>
    <t>15 (4-256)</t>
  </si>
  <si>
    <t>47 (20-76)</t>
  </si>
  <si>
    <t>45 (22-60)</t>
  </si>
  <si>
    <t>73 (12-1612)</t>
  </si>
  <si>
    <t>0 (0-34)</t>
  </si>
  <si>
    <t>0 (0-8)</t>
  </si>
  <si>
    <t>0.02 (0-0.52)</t>
  </si>
  <si>
    <t>8 (1-164)</t>
  </si>
  <si>
    <t>46 (20-343)</t>
  </si>
  <si>
    <t>41 (20-341)</t>
  </si>
  <si>
    <t>21 (5-335)</t>
  </si>
  <si>
    <t>54 (11-1109)</t>
  </si>
  <si>
    <t>2 (1-46)</t>
  </si>
  <si>
    <t>0.02 (0-0.37)</t>
  </si>
  <si>
    <t>53 (23-346)</t>
  </si>
  <si>
    <t>4 (1-135)</t>
  </si>
  <si>
    <t>45 (18-64)</t>
  </si>
  <si>
    <t>10 (4-262)</t>
  </si>
  <si>
    <t>27 (10-902)</t>
  </si>
  <si>
    <t>2 (1-31)</t>
  </si>
  <si>
    <t>46 (18-349)</t>
  </si>
  <si>
    <t>47 (17-348)</t>
  </si>
  <si>
    <t>39 (18-67)</t>
  </si>
  <si>
    <t>3 (1-75)</t>
  </si>
  <si>
    <t>11 (5-195)</t>
  </si>
  <si>
    <t>21 (8-465)</t>
  </si>
  <si>
    <t>1 (1-15)</t>
  </si>
  <si>
    <t>0 (0-0.17)</t>
  </si>
  <si>
    <t>4 (1-85)</t>
  </si>
  <si>
    <t>47 (15-352)</t>
  </si>
  <si>
    <t>32 (16-67)</t>
  </si>
  <si>
    <t>15 (5-201)</t>
  </si>
  <si>
    <t>26 (9-512)</t>
  </si>
  <si>
    <t>2 (1-34)</t>
  </si>
  <si>
    <t>11 (6-118)</t>
  </si>
  <si>
    <t>14 (7-201)</t>
  </si>
  <si>
    <t>48 (16-350)</t>
  </si>
  <si>
    <t>0 (0-17)</t>
  </si>
  <si>
    <t>3 (1-28)</t>
  </si>
  <si>
    <t>41 (14-349)</t>
  </si>
  <si>
    <t>12 (6-97)</t>
  </si>
  <si>
    <t>17 (7-142)</t>
  </si>
  <si>
    <t>11 (6-110)</t>
  </si>
  <si>
    <t>11 (5-135)</t>
  </si>
  <si>
    <t>48 (14-352)</t>
  </si>
  <si>
    <t>32 (15-67)</t>
  </si>
  <si>
    <t>46 (14-352)</t>
  </si>
  <si>
    <t>41 (13-351)</t>
  </si>
  <si>
    <t>32 (14-64)</t>
  </si>
  <si>
    <t>12 (7-68)</t>
  </si>
  <si>
    <t>12 (6-83)</t>
  </si>
  <si>
    <t>46 (14-354)</t>
  </si>
  <si>
    <t>11 (7-60)</t>
  </si>
  <si>
    <t>31 (14-67)</t>
  </si>
  <si>
    <t>9 (4-57)</t>
  </si>
  <si>
    <t>0 (0-0.02)</t>
  </si>
  <si>
    <t>12 (7-67)</t>
  </si>
  <si>
    <t>39 (12-354)</t>
  </si>
  <si>
    <t>10 (5-61)</t>
  </si>
  <si>
    <t>41 (12-354)</t>
  </si>
  <si>
    <t>28 (13-67)</t>
  </si>
  <si>
    <t>39 (13-354)</t>
  </si>
  <si>
    <t>28 (11-67)</t>
  </si>
  <si>
    <t>2 (1-8)</t>
  </si>
  <si>
    <t>11 (7-37)</t>
  </si>
  <si>
    <t>8 (4-40)</t>
  </si>
  <si>
    <t>12 (7-38)</t>
  </si>
  <si>
    <t>9 (4-38)</t>
  </si>
  <si>
    <t>1 (1-2)</t>
  </si>
  <si>
    <t>0 (0-0.01)</t>
  </si>
  <si>
    <t>39 (12-353)</t>
  </si>
  <si>
    <t>40 (11-353)</t>
  </si>
  <si>
    <t>39 (13-355)</t>
  </si>
  <si>
    <t>27 (12-60)</t>
  </si>
  <si>
    <t>34 (12-354)</t>
  </si>
  <si>
    <t>25 (11-60)</t>
  </si>
  <si>
    <t>2 (1-9)</t>
  </si>
  <si>
    <t>12 (7-93)</t>
  </si>
  <si>
    <t>8 (4-90)</t>
  </si>
  <si>
    <t>11 (7-43)</t>
  </si>
  <si>
    <t>7 (4-37)</t>
  </si>
  <si>
    <t>48 (15-354)</t>
  </si>
  <si>
    <t>34 (12-353)</t>
  </si>
  <si>
    <t>26 (13-60)</t>
  </si>
  <si>
    <t>transmissibility_weekend_ratio = 0,</t>
  </si>
  <si>
    <t>transmissibility was set to 0 on weekends, simulating a complete lockdown</t>
  </si>
  <si>
    <t>Peak was based on ILI, rather than infections, which frequently goes to 0.   During the weekends, the number of new ILI is zero, which causes a gap in peak_duration</t>
  </si>
  <si>
    <t>school cohorts were doubled, so one cohort of 70 is reduced to two cohorts of 35</t>
  </si>
  <si>
    <t>&gt; params_def_corona_scenario</t>
  </si>
  <si>
    <t>$day_start</t>
  </si>
  <si>
    <t>[1] "2020-01-01"</t>
  </si>
  <si>
    <t>335 (237-381)</t>
  </si>
  <si>
    <t>299 (184-362)</t>
  </si>
  <si>
    <t>303 (180-363)</t>
  </si>
  <si>
    <t>300 (190-363)</t>
  </si>
  <si>
    <t>303 (194-361)</t>
  </si>
  <si>
    <t>299 (186-361)</t>
  </si>
  <si>
    <t>306 (182-359)</t>
  </si>
  <si>
    <t>298 (195-364)</t>
  </si>
  <si>
    <t>297 (178-363)</t>
  </si>
  <si>
    <t>309 (178-358)</t>
  </si>
  <si>
    <t>301 (189-360)</t>
  </si>
  <si>
    <t>$day_end</t>
  </si>
  <si>
    <t>[1] "2020-09-01"</t>
  </si>
  <si>
    <t>1274 (692-1693)</t>
  </si>
  <si>
    <t>1631 (964-2015)</t>
  </si>
  <si>
    <t>1658 (974-2108)</t>
  </si>
  <si>
    <t>1702 (1005-2112)</t>
  </si>
  <si>
    <t>1723 (980-2180)</t>
  </si>
  <si>
    <t>1670 (992-2131)</t>
  </si>
  <si>
    <t>1709 (1016-2128)</t>
  </si>
  <si>
    <t>1680 (1070-2152)</t>
  </si>
  <si>
    <t>1676 (1012-2150)</t>
  </si>
  <si>
    <t>1711 (1018-2153)</t>
  </si>
  <si>
    <t>1687 (1023-2100)</t>
  </si>
  <si>
    <t>$wb_start</t>
  </si>
  <si>
    <t>&gt; param_description_ranges_corona</t>
  </si>
  <si>
    <t>6437 (4377-7589)</t>
  </si>
  <si>
    <t>5406 (3350-6600)</t>
  </si>
  <si>
    <t>5469 (3198-6604)</t>
  </si>
  <si>
    <t>5266 (3379-6451)</t>
  </si>
  <si>
    <t>5459 (3536-6432)</t>
  </si>
  <si>
    <t>$vac_rate</t>
  </si>
  <si>
    <t>[1] 0</t>
  </si>
  <si>
    <t>247 (24-371)</t>
  </si>
  <si>
    <t>211 (22-353)</t>
  </si>
  <si>
    <t>208 (18-360)</t>
  </si>
  <si>
    <t>210 (16-347)</t>
  </si>
  <si>
    <t>213 (13-355)</t>
  </si>
  <si>
    <t>218 (13-346)</t>
  </si>
  <si>
    <t>180 (15-348)</t>
  </si>
  <si>
    <t>178 (13-349)</t>
  </si>
  <si>
    <t>178 (13-353)</t>
  </si>
  <si>
    <t>153 (11-347)</t>
  </si>
  <si>
    <t>173 (10-336)</t>
  </si>
  <si>
    <t>$vac_efficacy</t>
  </si>
  <si>
    <t>5262 (3289-6522)</t>
  </si>
  <si>
    <t>5427 (3211-6477)</t>
  </si>
  <si>
    <t>5261 (3504-6507)</t>
  </si>
  <si>
    <t>5341 (3166-6537)</t>
  </si>
  <si>
    <t>5472 (3029-6449)</t>
  </si>
  <si>
    <t>5400 (3442-6505)</t>
  </si>
  <si>
    <t>[1] "2019-12-24"</t>
  </si>
  <si>
    <t>3 (1-5)</t>
  </si>
  <si>
    <t>515 (70-1061)</t>
  </si>
  <si>
    <t>806 (93-1416)</t>
  </si>
  <si>
    <t>840 (84-1545)</t>
  </si>
  <si>
    <t>914 (86-1609)</t>
  </si>
  <si>
    <t>1001 (71-1724)</t>
  </si>
  <si>
    <t>957 (75-1805)</t>
  </si>
  <si>
    <t>1010 (94-1906)</t>
  </si>
  <si>
    <t>994 (88-2034)</t>
  </si>
  <si>
    <t>1063 (95-2120)</t>
  </si>
  <si>
    <t>$wb_end</t>
  </si>
  <si>
    <t>969 (78-2214)</t>
  </si>
  <si>
    <t>1120 (85-2358)</t>
  </si>
  <si>
    <t>6 (3-9)</t>
  </si>
  <si>
    <t>5 (2-8)</t>
  </si>
  <si>
    <t>$symptom_attention</t>
  </si>
  <si>
    <t>7080 (697-10768)</t>
  </si>
  <si>
    <t>5902 (624-9776)</t>
  </si>
  <si>
    <t>5751 (506-9896)</t>
  </si>
  <si>
    <t>5845 (450-9523)</t>
  </si>
  <si>
    <t>5713 (361-9456)</t>
  </si>
  <si>
    <t>5777 (368-9185)</t>
  </si>
  <si>
    <t>4649 (397-9129)</t>
  </si>
  <si>
    <t>4649 (382-8976)</t>
  </si>
  <si>
    <t>4461 (340-8922)</t>
  </si>
  <si>
    <t>3791 (270-8661)</t>
  </si>
  <si>
    <t>[1] "2020-01-04"</t>
  </si>
  <si>
    <t>4230 (266-8465)</t>
  </si>
  <si>
    <t>148 (82-213)</t>
  </si>
  <si>
    <t>118 (58-184)</t>
  </si>
  <si>
    <t>$symptom_attention$func</t>
  </si>
  <si>
    <t>124 (58-184)</t>
  </si>
  <si>
    <t>120 (59-181)</t>
  </si>
  <si>
    <t>2 (0-5)</t>
  </si>
  <si>
    <t>123 (63-182)</t>
  </si>
  <si>
    <t>1 (0-4)</t>
  </si>
  <si>
    <t>117 (58-184)</t>
  </si>
  <si>
    <t>125 (58-180)</t>
  </si>
  <si>
    <t>118 (65-186)</t>
  </si>
  <si>
    <t>120 (56-186)</t>
  </si>
  <si>
    <t>128 (56-179)</t>
  </si>
  <si>
    <t>122 (61-183)</t>
  </si>
  <si>
    <t>$sb_start</t>
  </si>
  <si>
    <t>0.79 (0.56-0.9)</t>
  </si>
  <si>
    <t>function (p, a = -Inf, b = Inf, mean = 0, sd = 1)</t>
  </si>
  <si>
    <t>0.71 (0.43-0.86)</t>
  </si>
  <si>
    <t>0.72 (0.43-0.86)</t>
  </si>
  <si>
    <t>0.71 (0.45-0.86)</t>
  </si>
  <si>
    <t>0.72 (0.46-0.86)</t>
  </si>
  <si>
    <t>0.71 (0.44-0.86)</t>
  </si>
  <si>
    <t>3 (0-10)</t>
  </si>
  <si>
    <t>0.72 (0.43-0.85)</t>
  </si>
  <si>
    <t>0.71 (0.46-0.86)</t>
  </si>
  <si>
    <t>2 (0-9)</t>
  </si>
  <si>
    <t>0.7 (0.42-0.86)</t>
  </si>
  <si>
    <t>0.73 (0.42-0.85)</t>
  </si>
  <si>
    <t>0.71 (0.45-0.85)</t>
  </si>
  <si>
    <t>.Call(C_do_qtruncnorm, as.numeric(p), as.numeric(a), as.numeric(b),</t>
  </si>
  <si>
    <t>[1] "2020-05-27"</t>
  </si>
  <si>
    <t>121 (8-270)</t>
  </si>
  <si>
    <t>97 (7-242)</t>
  </si>
  <si>
    <t>95 (5-253)</t>
  </si>
  <si>
    <t>83 (70-97)</t>
  </si>
  <si>
    <t>100 (5-237)</t>
  </si>
  <si>
    <t>90 (76-98)</t>
  </si>
  <si>
    <t>99 (4-247)</t>
  </si>
  <si>
    <t>96 (4-233)</t>
  </si>
  <si>
    <t>79 (4-235)</t>
  </si>
  <si>
    <t>84 (76-98)</t>
  </si>
  <si>
    <t>81 (4-239)</t>
  </si>
  <si>
    <t>90 (76-97)</t>
  </si>
  <si>
    <t>72 (4-247)</t>
  </si>
  <si>
    <t>63 (4-239)</t>
  </si>
  <si>
    <t>76 (3-229)</t>
  </si>
  <si>
    <t>90 (76-104)</t>
  </si>
  <si>
    <t>as.numeric(mean), as.numeric(sd))</t>
  </si>
  <si>
    <t>0.58 (0.05-0.88)</t>
  </si>
  <si>
    <t>84 (76-97)</t>
  </si>
  <si>
    <t>0.5 (0.05-0.84)</t>
  </si>
  <si>
    <t>0.49 (0.04-0.85)</t>
  </si>
  <si>
    <t>0.5 (0.03-0.82)</t>
  </si>
  <si>
    <t>0.5 (0.03-0.84)</t>
  </si>
  <si>
    <t>0.51 (0.03-0.82)</t>
  </si>
  <si>
    <t>$sb_end</t>
  </si>
  <si>
    <t>0.43 (0.03-0.82)</t>
  </si>
  <si>
    <t>0.42 (0.03-0.83)</t>
  </si>
  <si>
    <t>0.42 (0.03-0.84)</t>
  </si>
  <si>
    <t>84 (77-98)</t>
  </si>
  <si>
    <t>0.36 (0.02-0.82)</t>
  </si>
  <si>
    <t>0.41 (0.02-0.8)</t>
  </si>
  <si>
    <t>91 (77-105)</t>
  </si>
  <si>
    <t>&lt;bytecode: 0x000001edc8eb2a08&gt;</t>
  </si>
  <si>
    <t>69 (48-90)</t>
  </si>
  <si>
    <t>76 (48-90)</t>
  </si>
  <si>
    <t>91 (77-99)</t>
  </si>
  <si>
    <t>91 (77-98)</t>
  </si>
  <si>
    <t>69 (42-90)</t>
  </si>
  <si>
    <t>&lt;environment: namespace:truncnorm&gt;</t>
  </si>
  <si>
    <t>70 (49-90)</t>
  </si>
  <si>
    <t>[1] "2020-06-07"</t>
  </si>
  <si>
    <t>70 (48-90)</t>
  </si>
  <si>
    <t>87 (78-101)</t>
  </si>
  <si>
    <t>93 (79-106)</t>
  </si>
  <si>
    <t>$symptom_attention$args</t>
  </si>
  <si>
    <t>73 (52-93)</t>
  </si>
  <si>
    <t>79 (51-93)</t>
  </si>
  <si>
    <t>73 (51-93)</t>
  </si>
  <si>
    <t>72 (50-93)</t>
  </si>
  <si>
    <t>73 (46-93)</t>
  </si>
  <si>
    <t>73 (50-93)</t>
  </si>
  <si>
    <t>$sv_start</t>
  </si>
  <si>
    <t>$symptom_attention$args$a</t>
  </si>
  <si>
    <t>126 (90-151)</t>
  </si>
  <si>
    <t>133 (90-158)</t>
  </si>
  <si>
    <t>128 (93-152)</t>
  </si>
  <si>
    <t>129 (84-154)</t>
  </si>
  <si>
    <t>126 (87-152)</t>
  </si>
  <si>
    <t>128 (88-154)</t>
  </si>
  <si>
    <t>93 (80-106)</t>
  </si>
  <si>
    <t>127 (81-154)</t>
  </si>
  <si>
    <t>125 (83-153)</t>
  </si>
  <si>
    <t>124 (75-152)</t>
  </si>
  <si>
    <t>92 (80-106)</t>
  </si>
  <si>
    <t>125 (83-151)</t>
  </si>
  <si>
    <t>124 (80-154)</t>
  </si>
  <si>
    <t>[1] "2020-06-11"</t>
  </si>
  <si>
    <t>EFFECT ON ATTACK RATE</t>
  </si>
  <si>
    <t>139 (120-154)</t>
  </si>
  <si>
    <t>144 (128-159)</t>
  </si>
  <si>
    <t>145 (127-157)</t>
  </si>
  <si>
    <t>145 (128-158)</t>
  </si>
  <si>
    <t>143 (128-156)</t>
  </si>
  <si>
    <t>144 (127-157)</t>
  </si>
  <si>
    <t>144 (128-157)</t>
  </si>
  <si>
    <t>145 (128-157)</t>
  </si>
  <si>
    <t>144 (129-157)</t>
  </si>
  <si>
    <t>146 (128-157)</t>
  </si>
  <si>
    <t>146 (127-156)</t>
  </si>
  <si>
    <t>$sv_end</t>
  </si>
  <si>
    <t>$symptom_attention$args$mean</t>
  </si>
  <si>
    <t>EFFECT ON PEAK INFECTED</t>
  </si>
  <si>
    <t>relative</t>
  </si>
  <si>
    <t>[1] "2020-09-02"</t>
  </si>
  <si>
    <t>[1] 0.832331</t>
  </si>
  <si>
    <t>$exclusion_days</t>
  </si>
  <si>
    <t>$symptom_attention$args$sd</t>
  </si>
  <si>
    <t>EFFECT ON PEAK DURATION</t>
  </si>
  <si>
    <t>[1] 0.4161655</t>
  </si>
  <si>
    <t>$symptom_attention$args$b</t>
  </si>
  <si>
    <t>[1] 1</t>
  </si>
  <si>
    <t>transmissibility SD = 0 to make it easier to remove the noise caused by this parameter</t>
  </si>
  <si>
    <t>$compliance</t>
  </si>
  <si>
    <t xml:space="preserve">The policy with d=6 significantly decreases the attack rate (by 0.15), reduces the peak infected by 35%. the peak duration is unchanged.  </t>
  </si>
  <si>
    <t>[1] 0.5492507</t>
  </si>
  <si>
    <t>$compliance$func</t>
  </si>
  <si>
    <t>(less robust) The policy with d=8 significantly decreases the attack rate (by 0.22), reduces the peak infected by 48%. the peak duration is unchanged</t>
  </si>
  <si>
    <t>$seasonality</t>
  </si>
  <si>
    <t>[1] 0.3754043</t>
  </si>
  <si>
    <t>$compliance$args</t>
  </si>
  <si>
    <t>$symptom_propensity</t>
  </si>
  <si>
    <t>$compliance$args$a</t>
  </si>
  <si>
    <t>[1] 0.88</t>
  </si>
  <si>
    <t>$transmissibility</t>
  </si>
  <si>
    <t>$compliance$args$mean</t>
  </si>
  <si>
    <t>[1] 0.00193</t>
  </si>
  <si>
    <t>$transmissibility_weekend_ratio</t>
  </si>
  <si>
    <t>$compliance$args$sd</t>
  </si>
  <si>
    <t>[1] 0.2259653</t>
  </si>
  <si>
    <t>[1] 0.2746253</t>
  </si>
  <si>
    <t>$transmissibility_closure_ratio</t>
  </si>
  <si>
    <t>$compliance$args$b</t>
  </si>
  <si>
    <t>[1] 0.2672177</t>
  </si>
  <si>
    <t>$start_date_shift</t>
  </si>
  <si>
    <t>$seasonality$func</t>
  </si>
  <si>
    <t>$cross_grade_contact</t>
  </si>
  <si>
    <t>[1] 0.2387929</t>
  </si>
  <si>
    <t>$focal_symptom</t>
  </si>
  <si>
    <t>[1] "fever"</t>
  </si>
  <si>
    <t>$num_stages</t>
  </si>
  <si>
    <t>[1] 32</t>
  </si>
  <si>
    <t>$seasonality$args</t>
  </si>
  <si>
    <t>$symptom_rates</t>
  </si>
  <si>
    <t>$seasonality$args$a</t>
  </si>
  <si>
    <t>[1] 0.000 0.000 0.172 0.344 0.516 0.688 0.860 0.860 0.840 0.820 0.800 0.780 0.760 0.660 0.550 0.440 0.330 0.220 0.110 0.000</t>
  </si>
  <si>
    <t>[21] 0.000 0.000 0.000 0.000 0.000 0.000 0.000 0.000 0.000 0.000 0.000 0.000</t>
  </si>
  <si>
    <t>$seasonality$args$mean</t>
  </si>
  <si>
    <t>$New_ILI_Rates</t>
  </si>
  <si>
    <t>[1] 0.00 0.00 0.05 0.10 0.15 0.20 0.20 0.15 0.10 0.05 0.00 0.00 0.00 0.00 0.00 0.00 0.00 0.00 0.00 0.00 0.00 0.00 0.00 0.00</t>
  </si>
  <si>
    <t>$seasonality$args$sd</t>
  </si>
  <si>
    <t>[25] 0.00 0.00 0.00 0.00 0.00 0.00 0.00 0.00</t>
  </si>
  <si>
    <t>[1] 0.1877022</t>
  </si>
  <si>
    <t>$shedding_rates</t>
  </si>
  <si>
    <t>$seasonality$args$b</t>
  </si>
  <si>
    <t>[1] 0.000 0.306 0.477 0.606 0.766 0.795 0.758 0.721 0.646 0.608 0.552 0.525 0.478 0.355 0.366 0.262 0.253 0.254 0.170 0.180</t>
  </si>
  <si>
    <t>[21] 0.133 0.181 0.182 0.183 0.184 0.052 0.007 0.000 0.000 0.000 0.000 0.000</t>
  </si>
  <si>
    <t>$SystemicSymptoms</t>
  </si>
  <si>
    <t>$transmissibility$func</t>
  </si>
  <si>
    <t>$cohort_names</t>
  </si>
  <si>
    <t>[1] "K"  "G1" "G2" "G3" "G4" "G5"</t>
  </si>
  <si>
    <t>$num_cohorts</t>
  </si>
  <si>
    <t>$transmissibility$args</t>
  </si>
  <si>
    <t>$cohort_sizes</t>
  </si>
  <si>
    <t>$transmissibility$args$a</t>
  </si>
  <si>
    <t>K G1 G2 G3 G4 G5</t>
  </si>
  <si>
    <t>70 70 70 70 70 70</t>
  </si>
  <si>
    <t>$transmissibility$args$mean</t>
  </si>
  <si>
    <t>$initial_infected_home</t>
  </si>
  <si>
    <t>$transmissibility$args$sd</t>
  </si>
  <si>
    <t>1  0  0  0  0  0</t>
  </si>
  <si>
    <t>&lt;- fixed value to give fixed outcome</t>
  </si>
  <si>
    <t>The policy with d=1 mildly decreases the attack rate (by 0.08), reduces the peak infected by 20% and the duration by 5 days</t>
  </si>
  <si>
    <t>$initial_infected_school</t>
  </si>
  <si>
    <t>$transmissibility$args$b</t>
  </si>
  <si>
    <t>0  0  0  0  0  0</t>
  </si>
  <si>
    <t>$contact_rates</t>
  </si>
  <si>
    <t>K   G1   G2   G3   G4   G5</t>
  </si>
  <si>
    <t>K  1.00 0.15 0.15 0.15 0.15 0.15</t>
  </si>
  <si>
    <t>$transmissibility_weekend_ratio$func</t>
  </si>
  <si>
    <t>G1 0.15 1.00 0.15 0.15 0.15 0.15</t>
  </si>
  <si>
    <t>G2 0.15 0.15 1.00 0.15 0.15 0.15</t>
  </si>
  <si>
    <t>G3 0.15 0.15 0.15 1.00 0.15 0.15</t>
  </si>
  <si>
    <t>G4 0.15 0.15 0.15 0.15 1.00 0.15</t>
  </si>
  <si>
    <t>G5 0.15 0.15 0.15 0.15 0.15 1.00</t>
  </si>
  <si>
    <t>$transmissibility_weekend_ratio$args</t>
  </si>
  <si>
    <t>$transmissibility_weekend_ratio$args$a</t>
  </si>
  <si>
    <t>$transmissibility_weekend_ratio$args$mean</t>
  </si>
  <si>
    <t>$transmissibility_weekend_ratio$args$sd</t>
  </si>
  <si>
    <t>[1] 0.1129827</t>
  </si>
  <si>
    <t>$transmissibility_weekend_ratio$args$b</t>
  </si>
  <si>
    <t>$transmissibility_closure_ratio$func</t>
  </si>
  <si>
    <t>$transmissibility_closure_ratio$args</t>
  </si>
  <si>
    <t>$transmissibility_closure_ratio$args$a</t>
  </si>
  <si>
    <t>$transmissibility_closure_ratio$args$mean</t>
  </si>
  <si>
    <t>$transmissibility_closure_ratio$args$sd</t>
  </si>
  <si>
    <t>[1] 0.1336089</t>
  </si>
  <si>
    <t>$transmissibility_closure_ratio$args$b</t>
  </si>
  <si>
    <t>[1] 0.5</t>
  </si>
  <si>
    <t>$start_date_shift$func</t>
  </si>
  <si>
    <t>[1] 0.001535</t>
  </si>
  <si>
    <t>$start_date_shift$args</t>
  </si>
  <si>
    <t>$start_date_shift$args$a</t>
  </si>
  <si>
    <t>[1] -30</t>
  </si>
  <si>
    <t>$start_date_shift$args$mean</t>
  </si>
  <si>
    <t>$start_date_shift$args$sd</t>
  </si>
  <si>
    <t>[1] 15</t>
  </si>
  <si>
    <t>$start_date_shift$args$b</t>
  </si>
  <si>
    <t>[1] 30</t>
  </si>
  <si>
    <t>$cross_grade_contact$func</t>
  </si>
  <si>
    <t>[1] 24</t>
  </si>
  <si>
    <t>$cross_grade_contact$args</t>
  </si>
  <si>
    <t>$cross_grade_contact$args$a</t>
  </si>
  <si>
    <t>[1] 0.0 0.0 0.1 0.2 0.4 0.5 0.6 0.7 0.8 0.8 0.8 0.8 0.8 0.8 0.8 0.8 0.8 0.8 0.8 0.8 0.7 0.6 0.5 0.4</t>
  </si>
  <si>
    <t>$cross_grade_contact$args$mean</t>
  </si>
  <si>
    <t>[1] 0.00 0.00 0.05 0.10 0.15 0.20 0.20 0.15 0.10 0.05 0.00 0.00 0.00 0.00 0.00 0.00 0.00 0.00 0.00 0.00 0.00 0.00</t>
  </si>
  <si>
    <t>$cross_grade_contact$args$sd</t>
  </si>
  <si>
    <t>[1] 0.1193965</t>
  </si>
  <si>
    <t>[23] 0.00 0.00</t>
  </si>
  <si>
    <t>$cross_grade_contact$args$b</t>
  </si>
  <si>
    <t>$name</t>
  </si>
  <si>
    <t>[1] 0.00 0.09 0.17 0.26 0.34 0.43 0.51 0.60 0.69 0.77 0.86 0.94 1.03 1.11 1.20 1.07 0.93 0.80 0.67 0.53 0.40 0.27</t>
  </si>
  <si>
    <t>[1] "scenario_corona"</t>
  </si>
  <si>
    <t>[23] 0.13 0.00</t>
  </si>
  <si>
    <t>&lt;bytecode: 0x000001d6ec6f1cf8&gt;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</si>
</sst>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Arial"/>
    </font>
    <font>
      <sz val="12.0"/>
      <color theme="1"/>
      <name val="Calibri"/>
    </font>
    <font>
      <sz val="12.0"/>
      <color rgb="FF000000"/>
      <name val="Calibri"/>
    </font>
    <font>
      <color theme="1"/>
      <name val="Calibri"/>
    </font>
    <font>
      <b/>
      <sz val="8.0"/>
      <color rgb="FF000000"/>
      <name val="Arial"/>
    </font>
    <font>
      <b/>
      <sz val="11.0"/>
      <color theme="0"/>
      <name val="Calibri"/>
    </font>
    <font>
      <sz val="11.0"/>
      <color theme="1"/>
      <name val="Calibri"/>
    </font>
    <font>
      <sz val="8.0"/>
      <color rgb="FF000000"/>
      <name val="Arial"/>
    </font>
    <font>
      <sz val="8.0"/>
      <color rgb="FF000000"/>
      <name val="Quattrocento Sans"/>
    </font>
    <font>
      <b/>
      <color theme="1"/>
      <name val="Calibri"/>
    </font>
    <font/>
    <font>
      <strike/>
      <sz val="12.0"/>
      <color theme="1"/>
      <name val="Calibri"/>
    </font>
    <font>
      <b/>
      <sz val="12.0"/>
      <color rgb="FF000000"/>
      <name val="Calibri"/>
    </font>
    <font>
      <b/>
      <sz val="11.0"/>
      <color rgb="FFFFFFFF"/>
      <name val="Calibri"/>
    </font>
    <font>
      <strike/>
      <sz val="12.0"/>
      <color rgb="FF000000"/>
      <name val="Calibri"/>
    </font>
    <font>
      <b/>
      <sz val="11.0"/>
      <color theme="0"/>
    </font>
    <font>
      <b/>
      <sz val="11.0"/>
      <color rgb="FFFFFFFF"/>
    </font>
    <font>
      <color rgb="FF0000FF"/>
      <name val="Monospace"/>
    </font>
    <font>
      <color rgb="FF0000FF"/>
      <name val="Arial"/>
    </font>
    <font>
      <b/>
      <sz val="12.0"/>
      <color rgb="FF000000"/>
      <name val="Arial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6">
    <border/>
    <border>
      <left/>
      <right style="thin">
        <color rgb="FF8EAADB"/>
      </right>
      <top/>
      <bottom style="thin">
        <color rgb="FF8EAADB"/>
      </bottom>
    </border>
    <border>
      <left/>
      <right/>
      <top/>
      <bottom style="thin">
        <color rgb="FF8EAADB"/>
      </bottom>
    </border>
    <border>
      <left/>
      <right style="medium">
        <color rgb="FFD6DADC"/>
      </right>
      <top/>
      <bottom style="medium">
        <color rgb="FFD6DADC"/>
      </bottom>
    </border>
    <border>
      <left/>
      <right style="medium">
        <color rgb="FFD6DADC"/>
      </right>
      <top/>
      <bottom/>
    </border>
    <border>
      <left style="thin">
        <color rgb="FF8EAADB"/>
      </left>
      <right/>
      <top/>
      <bottom style="thin">
        <color rgb="FF8EAADB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readingOrder="0" vertical="center"/>
    </xf>
    <xf borderId="0" fillId="0" fontId="3" numFmtId="0" xfId="0" applyFont="1"/>
    <xf borderId="0" fillId="0" fontId="1" numFmtId="0" xfId="0" applyFont="1"/>
    <xf borderId="0" fillId="0" fontId="1" numFmtId="0" xfId="0" applyFont="1"/>
    <xf borderId="0" fillId="0" fontId="4" numFmtId="0" xfId="0" applyAlignment="1" applyFont="1">
      <alignment horizontal="right" readingOrder="0" shrinkToFit="0" wrapText="0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center" readingOrder="0" shrinkToFit="0" wrapText="0"/>
    </xf>
    <xf borderId="0" fillId="0" fontId="2" numFmtId="0" xfId="0" applyFont="1"/>
    <xf borderId="0" fillId="0" fontId="1" numFmtId="0" xfId="0" applyAlignment="1" applyFont="1">
      <alignment readingOrder="0" shrinkToFit="0" wrapText="0"/>
    </xf>
    <xf borderId="1" fillId="2" fontId="5" numFmtId="0" xfId="0" applyBorder="1" applyFill="1" applyFont="1"/>
    <xf borderId="0" fillId="0" fontId="6" numFmtId="0" xfId="0" applyAlignment="1" applyFont="1">
      <alignment vertical="bottom"/>
    </xf>
    <xf borderId="2" fillId="2" fontId="5" numFmtId="0" xfId="0" applyBorder="1" applyFont="1"/>
    <xf borderId="0" fillId="0" fontId="7" numFmtId="0" xfId="0" applyAlignment="1" applyFont="1">
      <alignment horizontal="center" readingOrder="0" shrinkToFit="0" wrapText="0"/>
    </xf>
    <xf borderId="0" fillId="0" fontId="1" numFmtId="0" xfId="0" applyAlignment="1" applyFont="1">
      <alignment shrinkToFit="0" wrapText="0"/>
    </xf>
    <xf borderId="3" fillId="3" fontId="8" numFmtId="0" xfId="0" applyAlignment="1" applyBorder="1" applyFill="1" applyFont="1">
      <alignment horizontal="center" vertical="center"/>
    </xf>
    <xf borderId="4" fillId="3" fontId="8" numFmtId="0" xfId="0" applyAlignment="1" applyBorder="1" applyFont="1">
      <alignment horizontal="center" vertical="center"/>
    </xf>
    <xf borderId="4" fillId="3" fontId="8" numFmtId="9" xfId="0" applyAlignment="1" applyBorder="1" applyFont="1" applyNumberFormat="1">
      <alignment horizontal="center" vertical="center"/>
    </xf>
    <xf borderId="0" fillId="0" fontId="3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3" numFmtId="0" xfId="0" applyFont="1"/>
    <xf borderId="0" fillId="0" fontId="3" numFmtId="0" xfId="0" applyFont="1"/>
    <xf borderId="0" fillId="0" fontId="10" numFmtId="0" xfId="0" applyFont="1"/>
    <xf borderId="0" fillId="0" fontId="2" numFmtId="0" xfId="0" applyAlignment="1" applyFont="1">
      <alignment readingOrder="0" shrinkToFit="0" wrapText="0"/>
    </xf>
    <xf borderId="0" fillId="0" fontId="11" numFmtId="0" xfId="0" applyFont="1"/>
    <xf borderId="0" fillId="0" fontId="11" numFmtId="0" xfId="0" applyFont="1"/>
    <xf borderId="0" fillId="0" fontId="12" numFmtId="0" xfId="0" applyAlignment="1" applyFont="1">
      <alignment readingOrder="0"/>
    </xf>
    <xf borderId="5" fillId="2" fontId="5" numFmtId="0" xfId="0" applyBorder="1" applyFont="1"/>
    <xf borderId="2" fillId="2" fontId="13" numFmtId="0" xfId="0" applyAlignment="1" applyBorder="1" applyFont="1">
      <alignment readingOrder="0"/>
    </xf>
    <xf borderId="1" fillId="2" fontId="13" numFmtId="0" xfId="0" applyAlignment="1" applyBorder="1" applyFont="1">
      <alignment readingOrder="0"/>
    </xf>
    <xf borderId="0" fillId="2" fontId="13" numFmtId="0" xfId="0" applyAlignment="1" applyFont="1">
      <alignment readingOrder="0"/>
    </xf>
    <xf borderId="0" fillId="0" fontId="7" numFmtId="0" xfId="0" applyAlignment="1" applyFont="1">
      <alignment horizontal="right" readingOrder="0" shrinkToFit="0" wrapText="0"/>
    </xf>
    <xf borderId="0" fillId="0" fontId="7" numFmtId="0" xfId="0" applyAlignment="1" applyFont="1">
      <alignment readingOrder="0" shrinkToFit="0" wrapText="0"/>
    </xf>
    <xf borderId="0" fillId="0" fontId="14" numFmtId="0" xfId="0" applyAlignment="1" applyFont="1">
      <alignment readingOrder="0"/>
    </xf>
    <xf borderId="5" fillId="2" fontId="15" numFmtId="0" xfId="0" applyBorder="1" applyFont="1"/>
    <xf borderId="2" fillId="2" fontId="16" numFmtId="0" xfId="0" applyAlignment="1" applyBorder="1" applyFont="1">
      <alignment horizontal="center" readingOrder="0"/>
    </xf>
    <xf borderId="2" fillId="2" fontId="15" numFmtId="0" xfId="0" applyAlignment="1" applyBorder="1" applyFont="1">
      <alignment horizontal="center"/>
    </xf>
    <xf borderId="1" fillId="2" fontId="16" numFmtId="0" xfId="0" applyAlignment="1" applyBorder="1" applyFont="1">
      <alignment readingOrder="0"/>
    </xf>
    <xf borderId="0" fillId="2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4" fontId="17" numFmtId="0" xfId="0" applyAlignment="1" applyFill="1" applyFont="1">
      <alignment readingOrder="0"/>
    </xf>
    <xf borderId="0" fillId="0" fontId="3" numFmtId="0" xfId="0" applyAlignment="1" applyFont="1">
      <alignment horizontal="left"/>
    </xf>
    <xf borderId="0" fillId="0" fontId="9" numFmtId="0" xfId="0" applyAlignment="1" applyFont="1">
      <alignment horizontal="left"/>
    </xf>
    <xf borderId="0" fillId="0" fontId="3" numFmtId="0" xfId="0" applyAlignment="1" applyFont="1">
      <alignment horizontal="right" readingOrder="0"/>
    </xf>
    <xf borderId="0" fillId="0" fontId="3" numFmtId="9" xfId="0" applyAlignment="1" applyFont="1" applyNumberFormat="1">
      <alignment horizontal="left"/>
    </xf>
    <xf borderId="0" fillId="0" fontId="9" numFmtId="10" xfId="0" applyAlignment="1" applyFont="1" applyNumberFormat="1">
      <alignment horizontal="left"/>
    </xf>
    <xf borderId="0" fillId="0" fontId="3" numFmtId="10" xfId="0" applyAlignment="1" applyFont="1" applyNumberFormat="1">
      <alignment horizontal="left"/>
    </xf>
    <xf borderId="0" fillId="4" fontId="18" numFmtId="0" xfId="0" applyAlignment="1" applyFont="1">
      <alignment readingOrder="0"/>
    </xf>
    <xf borderId="0" fillId="0" fontId="19" numFmtId="0" xfId="0" applyAlignment="1" applyFont="1">
      <alignment horizontal="left" readingOrder="0" shrinkToFit="0" wrapText="0"/>
    </xf>
    <xf borderId="0" fillId="0" fontId="20" numFmtId="0" xfId="0" applyAlignment="1" applyFont="1">
      <alignment horizontal="left" readingOrder="0" shrinkToFit="0" wrapText="0"/>
    </xf>
    <xf borderId="0" fillId="4" fontId="17" numFmtId="0" xfId="0" applyFont="1"/>
    <xf borderId="0" fillId="4" fontId="3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5">
    <tableStyle count="3" pivot="0" name="scenario_2-style">
      <tableStyleElement dxfId="1" type="headerRow"/>
      <tableStyleElement dxfId="2" type="firstRowStripe"/>
      <tableStyleElement dxfId="2" type="secondRowStripe"/>
    </tableStyle>
    <tableStyle count="3" pivot="0" name="scenario_1-style">
      <tableStyleElement dxfId="1" type="headerRow"/>
      <tableStyleElement dxfId="2" type="firstRowStripe"/>
      <tableStyleElement dxfId="2" type="secondRowStripe"/>
    </tableStyle>
    <tableStyle count="2" pivot="0" name="scenario_6-style">
      <tableStyleElement dxfId="2" type="firstRowStripe"/>
      <tableStyleElement dxfId="2" type="secondRowStripe"/>
    </tableStyle>
    <tableStyle count="2" pivot="0" name="scenario_9-style">
      <tableStyleElement dxfId="2" type="firstRowStripe"/>
      <tableStyleElement dxfId="2" type="secondRowStripe"/>
    </tableStyle>
    <tableStyle count="3" pivot="0" name="OVERVIEW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I20" displayName="Table_5" id="5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OVERVIEW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:AU15" displayName="Table_2" id="2">
  <tableColumns count="4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</tableColumns>
  <tableStyleInfo name="scenario_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2:M10" displayName="Table_1" id="1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scenario_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N3:N10" displayName="Table_3" id="3">
  <tableColumns count="1">
    <tableColumn name="Column1" id="1"/>
  </tableColumns>
  <tableStyleInfo name="scenario_6-style" showColumnStripes="0" showFirstColumn="1" showLastColumn="1" showRowStripes="1"/>
</table>
</file>

<file path=xl/tables/table5.xml><?xml version="1.0" encoding="utf-8"?>
<table xmlns="http://schemas.openxmlformats.org/spreadsheetml/2006/main" headerRowCount="0" ref="N3:N10" displayName="Table_4" id="4">
  <tableColumns count="1">
    <tableColumn name="Column1" id="1"/>
  </tableColumns>
  <tableStyleInfo name="scenario_9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5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4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10.25"/>
    <col customWidth="1" min="2" max="2" width="11.63"/>
    <col customWidth="1" min="3" max="3" width="88.13"/>
    <col customWidth="1" min="4" max="4" width="15.13"/>
    <col customWidth="1" min="5" max="5" width="29.88"/>
    <col customWidth="1" min="6" max="6" width="19.13"/>
    <col customWidth="1" min="7" max="7" width="62.63"/>
    <col customWidth="1" min="8" max="8" width="25.25"/>
    <col customWidth="1" min="9" max="28" width="8.0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4" t="s">
        <v>8</v>
      </c>
      <c r="B2" s="7" t="s">
        <v>9</v>
      </c>
      <c r="C2" s="9" t="s">
        <v>10</v>
      </c>
      <c r="D2" s="10" t="s">
        <v>11</v>
      </c>
      <c r="E2" s="4"/>
      <c r="F2" s="4"/>
      <c r="G2" s="4"/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4" t="s">
        <v>12</v>
      </c>
      <c r="B3" s="7" t="s">
        <v>9</v>
      </c>
      <c r="C3" s="7" t="s">
        <v>13</v>
      </c>
      <c r="D3" s="10" t="s">
        <v>11</v>
      </c>
      <c r="E3" s="4"/>
      <c r="F3" s="4"/>
      <c r="G3" s="4" t="s">
        <v>14</v>
      </c>
      <c r="H3" s="4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4" t="s">
        <v>17</v>
      </c>
      <c r="B4" s="7" t="s">
        <v>9</v>
      </c>
      <c r="C4" s="9" t="s">
        <v>18</v>
      </c>
      <c r="D4" s="15"/>
      <c r="E4" s="4" t="str">
        <f>"+25% to parental attention"</f>
        <v>+25% to parental attention</v>
      </c>
      <c r="F4" s="4" t="str">
        <f>"+25% to parental attention/4"</f>
        <v>+25% to parental attention/4</v>
      </c>
      <c r="G4" s="4"/>
      <c r="H4" s="4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4" t="s">
        <v>34</v>
      </c>
      <c r="B5" s="7" t="s">
        <v>9</v>
      </c>
      <c r="C5" s="9" t="s">
        <v>37</v>
      </c>
      <c r="D5" s="15"/>
      <c r="E5" s="4" t="str">
        <f>"+25% to compliance"</f>
        <v>+25% to compliance</v>
      </c>
      <c r="F5" s="4" t="str">
        <f>"+25% to compliance/4"</f>
        <v>+25% to compliance/4</v>
      </c>
      <c r="G5" s="4"/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4" t="s">
        <v>58</v>
      </c>
      <c r="B6" s="7" t="s">
        <v>9</v>
      </c>
      <c r="C6" s="9" t="s">
        <v>62</v>
      </c>
      <c r="D6" s="15"/>
      <c r="E6" s="4" t="s">
        <v>64</v>
      </c>
      <c r="F6" s="4" t="s">
        <v>64</v>
      </c>
      <c r="G6" s="4"/>
      <c r="H6" s="4"/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4" t="s">
        <v>74</v>
      </c>
      <c r="B7" s="7" t="s">
        <v>9</v>
      </c>
      <c r="C7" s="7" t="s">
        <v>75</v>
      </c>
      <c r="D7" s="15"/>
      <c r="E7" s="4"/>
      <c r="F7" s="4"/>
      <c r="G7" s="4"/>
      <c r="H7" s="4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4" t="s">
        <v>89</v>
      </c>
      <c r="B8" s="7" t="s">
        <v>9</v>
      </c>
      <c r="C8" s="9" t="s">
        <v>91</v>
      </c>
      <c r="D8" s="15"/>
      <c r="E8" s="4" t="str">
        <f>"-25% to cross-grade contact"</f>
        <v>-25% to cross-grade contact</v>
      </c>
      <c r="F8" s="4" t="str">
        <f>"-25% to cross-grade contact/4"</f>
        <v>-25% to cross-grade contact/4</v>
      </c>
      <c r="G8" s="4"/>
      <c r="H8" s="4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4" t="s">
        <v>143</v>
      </c>
      <c r="B9" s="7" t="s">
        <v>9</v>
      </c>
      <c r="C9" s="4" t="s">
        <v>158</v>
      </c>
      <c r="D9" s="15"/>
      <c r="E9" s="4">
        <v>0.0</v>
      </c>
      <c r="F9" s="4">
        <v>0.0</v>
      </c>
      <c r="G9" s="4" t="s">
        <v>170</v>
      </c>
      <c r="H9" s="4"/>
      <c r="I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4" t="s">
        <v>189</v>
      </c>
      <c r="B10" s="7" t="s">
        <v>9</v>
      </c>
      <c r="C10" s="9" t="s">
        <v>196</v>
      </c>
      <c r="D10" s="15"/>
      <c r="E10" s="4"/>
      <c r="F10" s="4"/>
      <c r="G10" s="4" t="s">
        <v>201</v>
      </c>
      <c r="H10" s="4"/>
      <c r="I10" s="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B11" s="7"/>
      <c r="D11" s="25"/>
      <c r="E11" s="26"/>
      <c r="F11" s="26"/>
      <c r="G11" s="26"/>
      <c r="H11" s="26"/>
      <c r="I11" s="26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>
      <c r="A12" s="7" t="s">
        <v>273</v>
      </c>
      <c r="B12" s="7" t="s">
        <v>274</v>
      </c>
      <c r="C12" s="7" t="s">
        <v>275</v>
      </c>
      <c r="D12" s="25" t="s">
        <v>276</v>
      </c>
    </row>
    <row r="13">
      <c r="A13" s="7" t="s">
        <v>277</v>
      </c>
      <c r="B13" s="7" t="s">
        <v>274</v>
      </c>
      <c r="C13" s="7" t="s">
        <v>278</v>
      </c>
      <c r="D13" s="25" t="s">
        <v>276</v>
      </c>
    </row>
    <row r="14">
      <c r="E14" s="4"/>
      <c r="F14" s="4"/>
      <c r="G14" s="4"/>
      <c r="H14" s="4"/>
      <c r="I14" s="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E15" s="4"/>
      <c r="F15" s="4"/>
      <c r="G15" s="4"/>
      <c r="H15" s="4"/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4"/>
      <c r="B16" s="4"/>
      <c r="C16" s="4"/>
      <c r="D16" s="15"/>
      <c r="E16" s="4"/>
      <c r="F16" s="4"/>
      <c r="G16" s="4"/>
      <c r="H16" s="4"/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28" t="s">
        <v>279</v>
      </c>
      <c r="B17" s="4"/>
      <c r="C17" s="4"/>
      <c r="D17" s="15"/>
      <c r="E17" s="4"/>
      <c r="F17" s="4"/>
      <c r="G17" s="4"/>
      <c r="H17" s="4"/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D18" s="25"/>
      <c r="E18" s="26"/>
      <c r="F18" s="26"/>
      <c r="G18" s="26"/>
      <c r="H18" s="26"/>
      <c r="I18" s="26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>
      <c r="A19" s="4" t="s">
        <v>359</v>
      </c>
      <c r="B19" s="7" t="s">
        <v>9</v>
      </c>
      <c r="C19" s="7" t="s">
        <v>360</v>
      </c>
      <c r="D19" s="25"/>
      <c r="E19" s="26"/>
      <c r="F19" s="26"/>
      <c r="G19" s="26"/>
      <c r="H19" s="26"/>
      <c r="I19" s="26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>
      <c r="A20" s="35" t="s">
        <v>361</v>
      </c>
      <c r="B20" s="7" t="s">
        <v>274</v>
      </c>
      <c r="C20" s="35" t="s">
        <v>362</v>
      </c>
      <c r="D20" s="15"/>
      <c r="E20" s="4"/>
      <c r="F20" s="4"/>
      <c r="G20" s="4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35" t="s">
        <v>363</v>
      </c>
      <c r="B21" s="7" t="s">
        <v>274</v>
      </c>
      <c r="C21" s="35" t="s">
        <v>364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4.0"/>
    <col customWidth="1" min="3" max="3" width="9.25"/>
    <col customWidth="1" min="4" max="4" width="11.0"/>
    <col customWidth="1" min="5" max="5" width="20.0"/>
    <col customWidth="1" min="6" max="6" width="20.5"/>
    <col customWidth="1" min="7" max="7" width="18.38"/>
    <col customWidth="1" min="8" max="8" width="16.88"/>
    <col customWidth="1" min="9" max="9" width="11.38"/>
    <col customWidth="1" min="10" max="10" width="10.88"/>
    <col customWidth="1" min="11" max="11" width="17.0"/>
    <col customWidth="1" min="12" max="12" width="14.0"/>
    <col customWidth="1" min="13" max="26" width="7.63"/>
  </cols>
  <sheetData>
    <row r="1" ht="14.25" customHeight="1">
      <c r="A1" s="3" t="str">
        <f>OVERVIEW!C10</f>
        <v>smaller groupings of student cohorts (35,35,35,35,35,35,35,35,35,35,35,35)</v>
      </c>
    </row>
    <row r="2" ht="14.25" customHeight="1">
      <c r="A2" s="29" t="s">
        <v>7</v>
      </c>
      <c r="B2" s="30" t="s">
        <v>15</v>
      </c>
      <c r="C2" s="30" t="s">
        <v>19</v>
      </c>
      <c r="D2" s="30" t="s">
        <v>30</v>
      </c>
      <c r="E2" s="30" t="s">
        <v>39</v>
      </c>
      <c r="F2" s="30" t="s">
        <v>54</v>
      </c>
      <c r="G2" s="13" t="s">
        <v>69</v>
      </c>
      <c r="H2" s="30" t="s">
        <v>79</v>
      </c>
      <c r="I2" s="30" t="s">
        <v>90</v>
      </c>
      <c r="J2" s="30" t="s">
        <v>109</v>
      </c>
      <c r="K2" s="30" t="s">
        <v>119</v>
      </c>
      <c r="L2" s="31" t="s">
        <v>130</v>
      </c>
      <c r="M2" s="32" t="s">
        <v>141</v>
      </c>
      <c r="N2" s="32" t="s">
        <v>159</v>
      </c>
    </row>
    <row r="3" ht="14.25" customHeight="1">
      <c r="A3" s="14">
        <v>0.0</v>
      </c>
      <c r="B3" s="14" t="s">
        <v>16</v>
      </c>
      <c r="C3" s="14" t="s">
        <v>606</v>
      </c>
      <c r="D3" s="14" t="s">
        <v>31</v>
      </c>
      <c r="E3" s="14" t="s">
        <v>608</v>
      </c>
      <c r="F3" s="14" t="s">
        <v>611</v>
      </c>
      <c r="G3" s="14" t="s">
        <v>613</v>
      </c>
      <c r="H3" s="14" t="s">
        <v>306</v>
      </c>
      <c r="I3" s="14" t="s">
        <v>335</v>
      </c>
      <c r="J3" s="14" t="s">
        <v>614</v>
      </c>
      <c r="K3" s="14" t="s">
        <v>616</v>
      </c>
      <c r="L3" s="14" t="s">
        <v>617</v>
      </c>
      <c r="M3" s="14" t="s">
        <v>311</v>
      </c>
      <c r="N3" s="14" t="s">
        <v>312</v>
      </c>
    </row>
    <row r="4" ht="14.25" customHeight="1">
      <c r="A4" s="14">
        <v>1.0</v>
      </c>
      <c r="B4" s="14" t="s">
        <v>16</v>
      </c>
      <c r="C4" s="14" t="s">
        <v>623</v>
      </c>
      <c r="D4" s="14" t="s">
        <v>31</v>
      </c>
      <c r="E4" s="14" t="s">
        <v>625</v>
      </c>
      <c r="F4" s="14" t="s">
        <v>626</v>
      </c>
      <c r="G4" s="14" t="s">
        <v>316</v>
      </c>
      <c r="H4" s="14" t="s">
        <v>316</v>
      </c>
      <c r="I4" s="14" t="s">
        <v>627</v>
      </c>
      <c r="J4" s="14" t="s">
        <v>443</v>
      </c>
      <c r="K4" s="14" t="s">
        <v>628</v>
      </c>
      <c r="L4" s="14" t="s">
        <v>629</v>
      </c>
      <c r="M4" s="14" t="s">
        <v>630</v>
      </c>
      <c r="N4" s="14" t="s">
        <v>388</v>
      </c>
    </row>
    <row r="5" ht="14.25" customHeight="1">
      <c r="A5" s="14">
        <v>2.0</v>
      </c>
      <c r="B5" s="14" t="s">
        <v>16</v>
      </c>
      <c r="C5" s="14" t="s">
        <v>631</v>
      </c>
      <c r="D5" s="14" t="s">
        <v>31</v>
      </c>
      <c r="E5" s="14" t="s">
        <v>632</v>
      </c>
      <c r="F5" s="14" t="s">
        <v>633</v>
      </c>
      <c r="G5" s="14" t="s">
        <v>73</v>
      </c>
      <c r="H5" s="14" t="s">
        <v>73</v>
      </c>
      <c r="I5" s="14" t="s">
        <v>634</v>
      </c>
      <c r="J5" s="14" t="s">
        <v>635</v>
      </c>
      <c r="K5" s="14" t="s">
        <v>403</v>
      </c>
      <c r="L5" s="14" t="s">
        <v>637</v>
      </c>
      <c r="M5" s="14" t="s">
        <v>638</v>
      </c>
      <c r="N5" s="14" t="s">
        <v>31</v>
      </c>
    </row>
    <row r="6" ht="14.25" customHeight="1">
      <c r="A6" s="14">
        <v>3.0</v>
      </c>
      <c r="B6" s="14" t="s">
        <v>16</v>
      </c>
      <c r="C6" s="14" t="s">
        <v>641</v>
      </c>
      <c r="D6" s="14" t="s">
        <v>31</v>
      </c>
      <c r="E6" s="14" t="s">
        <v>642</v>
      </c>
      <c r="F6" s="14" t="s">
        <v>643</v>
      </c>
      <c r="G6" s="14" t="s">
        <v>31</v>
      </c>
      <c r="H6" s="14" t="s">
        <v>31</v>
      </c>
      <c r="I6" s="14" t="s">
        <v>460</v>
      </c>
      <c r="J6" s="14" t="s">
        <v>461</v>
      </c>
      <c r="K6" s="14" t="s">
        <v>333</v>
      </c>
      <c r="L6" s="14" t="s">
        <v>647</v>
      </c>
      <c r="M6" s="14" t="s">
        <v>638</v>
      </c>
      <c r="N6" s="14" t="s">
        <v>31</v>
      </c>
    </row>
    <row r="7" ht="14.25" customHeight="1">
      <c r="A7" s="14">
        <v>4.0</v>
      </c>
      <c r="B7" s="14" t="s">
        <v>16</v>
      </c>
      <c r="C7" s="14" t="s">
        <v>317</v>
      </c>
      <c r="D7" s="14" t="s">
        <v>31</v>
      </c>
      <c r="E7" s="14" t="s">
        <v>650</v>
      </c>
      <c r="F7" s="14" t="s">
        <v>651</v>
      </c>
      <c r="G7" s="14" t="s">
        <v>31</v>
      </c>
      <c r="H7" s="14" t="s">
        <v>31</v>
      </c>
      <c r="I7" s="14" t="s">
        <v>460</v>
      </c>
      <c r="J7" s="14" t="s">
        <v>467</v>
      </c>
      <c r="K7" s="14" t="s">
        <v>654</v>
      </c>
      <c r="L7" s="14" t="s">
        <v>655</v>
      </c>
      <c r="M7" s="14" t="s">
        <v>656</v>
      </c>
      <c r="N7" s="14" t="s">
        <v>31</v>
      </c>
    </row>
    <row r="8" ht="14.25" customHeight="1">
      <c r="A8" s="14">
        <v>5.0</v>
      </c>
      <c r="B8" s="14" t="s">
        <v>16</v>
      </c>
      <c r="C8" s="14" t="s">
        <v>154</v>
      </c>
      <c r="D8" s="14" t="s">
        <v>31</v>
      </c>
      <c r="E8" s="14" t="s">
        <v>660</v>
      </c>
      <c r="F8" s="14" t="s">
        <v>662</v>
      </c>
      <c r="G8" s="14" t="s">
        <v>31</v>
      </c>
      <c r="H8" s="14" t="s">
        <v>31</v>
      </c>
      <c r="I8" s="14" t="s">
        <v>587</v>
      </c>
      <c r="J8" s="14" t="s">
        <v>663</v>
      </c>
      <c r="K8" s="14" t="s">
        <v>665</v>
      </c>
      <c r="L8" s="14" t="s">
        <v>667</v>
      </c>
      <c r="M8" s="14" t="s">
        <v>668</v>
      </c>
      <c r="N8" s="14" t="s">
        <v>31</v>
      </c>
    </row>
    <row r="9" ht="14.25" customHeight="1">
      <c r="A9" s="14">
        <v>6.0</v>
      </c>
      <c r="B9" s="14" t="s">
        <v>16</v>
      </c>
      <c r="C9" s="14" t="s">
        <v>671</v>
      </c>
      <c r="D9" s="14" t="s">
        <v>31</v>
      </c>
      <c r="E9" s="14" t="s">
        <v>672</v>
      </c>
      <c r="F9" s="14" t="s">
        <v>673</v>
      </c>
      <c r="G9" s="14" t="s">
        <v>31</v>
      </c>
      <c r="H9" s="14" t="s">
        <v>31</v>
      </c>
      <c r="I9" s="14" t="s">
        <v>676</v>
      </c>
      <c r="J9" s="14" t="s">
        <v>677</v>
      </c>
      <c r="K9" s="14" t="s">
        <v>678</v>
      </c>
      <c r="L9" s="14" t="s">
        <v>679</v>
      </c>
      <c r="M9" s="14" t="s">
        <v>681</v>
      </c>
      <c r="N9" s="14" t="s">
        <v>31</v>
      </c>
    </row>
    <row r="10" ht="14.25" customHeight="1">
      <c r="A10" s="14">
        <v>7.0</v>
      </c>
      <c r="B10" s="14" t="s">
        <v>16</v>
      </c>
      <c r="C10" s="14" t="s">
        <v>684</v>
      </c>
      <c r="D10" s="14" t="s">
        <v>31</v>
      </c>
      <c r="E10" s="14" t="s">
        <v>687</v>
      </c>
      <c r="F10" s="14" t="s">
        <v>688</v>
      </c>
      <c r="G10" s="14" t="s">
        <v>31</v>
      </c>
      <c r="H10" s="14" t="s">
        <v>31</v>
      </c>
      <c r="I10" s="14" t="s">
        <v>676</v>
      </c>
      <c r="J10" s="14" t="s">
        <v>663</v>
      </c>
      <c r="K10" s="14" t="s">
        <v>678</v>
      </c>
      <c r="L10" s="14" t="s">
        <v>690</v>
      </c>
      <c r="M10" s="14" t="s">
        <v>691</v>
      </c>
      <c r="N10" s="14" t="s">
        <v>31</v>
      </c>
    </row>
    <row r="11" ht="14.25" customHeight="1"/>
    <row r="12" ht="14.25" customHeight="1">
      <c r="A12" s="19" t="s">
        <v>174</v>
      </c>
    </row>
    <row r="13" ht="14.25" customHeight="1">
      <c r="A13" s="19" t="s">
        <v>348</v>
      </c>
    </row>
    <row r="14" ht="14.25" customHeight="1">
      <c r="A14" s="19" t="s">
        <v>184</v>
      </c>
    </row>
    <row r="15" ht="14.25" customHeight="1">
      <c r="A15" s="19" t="s">
        <v>190</v>
      </c>
      <c r="J15" s="20" t="s">
        <v>179</v>
      </c>
    </row>
    <row r="16" ht="14.25" customHeight="1">
      <c r="A16" s="19" t="s">
        <v>351</v>
      </c>
      <c r="J16" s="19" t="s">
        <v>350</v>
      </c>
    </row>
    <row r="17" ht="14.25" customHeight="1">
      <c r="A17" s="19" t="s">
        <v>199</v>
      </c>
      <c r="J17" s="19" t="s">
        <v>352</v>
      </c>
    </row>
    <row r="18" ht="14.25" customHeight="1">
      <c r="A18" s="19" t="s">
        <v>203</v>
      </c>
      <c r="J18" s="19" t="s">
        <v>695</v>
      </c>
    </row>
    <row r="19" ht="14.25" customHeight="1">
      <c r="A19" s="19" t="s">
        <v>356</v>
      </c>
      <c r="J19" s="19" t="s">
        <v>355</v>
      </c>
    </row>
    <row r="20" ht="14.25" customHeight="1">
      <c r="A20" s="19" t="s">
        <v>601</v>
      </c>
      <c r="J20" s="19" t="s">
        <v>357</v>
      </c>
    </row>
    <row r="21" ht="14.25" customHeight="1">
      <c r="A21" s="19" t="s">
        <v>216</v>
      </c>
    </row>
    <row r="22" ht="14.25" customHeight="1">
      <c r="A22" s="19" t="s">
        <v>217</v>
      </c>
    </row>
    <row r="23" ht="14.25" customHeight="1">
      <c r="A23" s="19" t="s">
        <v>219</v>
      </c>
    </row>
    <row r="24" ht="14.25" customHeight="1">
      <c r="A24" s="19" t="s">
        <v>230</v>
      </c>
    </row>
    <row r="25" ht="14.25" customHeight="1">
      <c r="A25" s="19" t="s">
        <v>358</v>
      </c>
    </row>
    <row r="26" ht="14.25" customHeight="1">
      <c r="A26" s="19" t="s">
        <v>236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4.0"/>
    <col customWidth="1" min="3" max="3" width="9.25"/>
    <col customWidth="1" min="4" max="4" width="11.0"/>
    <col customWidth="1" min="5" max="5" width="20.0"/>
    <col customWidth="1" min="6" max="6" width="20.5"/>
    <col customWidth="1" min="7" max="7" width="18.38"/>
    <col customWidth="1" min="8" max="8" width="16.88"/>
    <col customWidth="1" min="9" max="9" width="11.38"/>
    <col customWidth="1" min="10" max="10" width="10.88"/>
    <col customWidth="1" min="11" max="11" width="17.0"/>
    <col customWidth="1" min="12" max="12" width="14.0"/>
    <col customWidth="1" min="13" max="14" width="10.75"/>
    <col customWidth="1" min="15" max="15" width="10.13"/>
    <col customWidth="1" min="16" max="16" width="10.63"/>
    <col customWidth="1" min="17" max="33" width="7.63"/>
  </cols>
  <sheetData>
    <row r="1" ht="14.25" customHeight="1">
      <c r="A1" s="41" t="s">
        <v>696</v>
      </c>
      <c r="F1" s="6" t="s">
        <v>7</v>
      </c>
      <c r="G1" s="14">
        <v>0.0</v>
      </c>
      <c r="H1" s="14">
        <v>1.0</v>
      </c>
      <c r="I1" s="14">
        <v>2.0</v>
      </c>
      <c r="J1" s="14">
        <v>3.0</v>
      </c>
      <c r="K1" s="14">
        <v>4.0</v>
      </c>
      <c r="L1" s="14">
        <v>5.0</v>
      </c>
      <c r="M1" s="14">
        <v>6.0</v>
      </c>
      <c r="N1" s="14">
        <v>7.0</v>
      </c>
      <c r="O1" s="14">
        <v>8.0</v>
      </c>
      <c r="P1" s="14">
        <v>9.0</v>
      </c>
      <c r="Q1" s="14">
        <v>10.0</v>
      </c>
      <c r="T1" s="6"/>
      <c r="U1" s="6"/>
      <c r="V1" s="6"/>
      <c r="W1" s="6"/>
      <c r="X1" s="6"/>
      <c r="Y1" s="6"/>
      <c r="Z1" s="6"/>
      <c r="AA1" s="6"/>
      <c r="AD1" s="6"/>
      <c r="AE1" s="6"/>
    </row>
    <row r="2" ht="14.25" customHeight="1">
      <c r="A2" s="41" t="s">
        <v>697</v>
      </c>
      <c r="F2" s="6" t="s">
        <v>15</v>
      </c>
      <c r="G2" s="34" t="s">
        <v>16</v>
      </c>
      <c r="H2" s="34" t="s">
        <v>16</v>
      </c>
      <c r="I2" s="34" t="s">
        <v>16</v>
      </c>
      <c r="J2" s="34" t="s">
        <v>16</v>
      </c>
      <c r="K2" s="34" t="s">
        <v>16</v>
      </c>
      <c r="L2" s="34" t="s">
        <v>16</v>
      </c>
      <c r="M2" s="34" t="s">
        <v>16</v>
      </c>
      <c r="N2" s="34" t="s">
        <v>16</v>
      </c>
      <c r="O2" s="34" t="s">
        <v>16</v>
      </c>
      <c r="P2" s="34" t="s">
        <v>16</v>
      </c>
      <c r="Q2" s="34" t="s">
        <v>16</v>
      </c>
      <c r="T2" s="14"/>
      <c r="U2" s="34"/>
      <c r="V2" s="34"/>
      <c r="W2" s="34"/>
      <c r="X2" s="34"/>
      <c r="Y2" s="34"/>
      <c r="Z2" s="34"/>
      <c r="AA2" s="34"/>
      <c r="AD2" s="34"/>
      <c r="AE2" s="34"/>
    </row>
    <row r="3" ht="14.25" customHeight="1">
      <c r="A3" s="41" t="s">
        <v>698</v>
      </c>
      <c r="F3" s="6" t="s">
        <v>19</v>
      </c>
      <c r="G3" s="34" t="s">
        <v>699</v>
      </c>
      <c r="H3" s="42" t="s">
        <v>700</v>
      </c>
      <c r="I3" s="34" t="s">
        <v>701</v>
      </c>
      <c r="J3" s="34" t="s">
        <v>702</v>
      </c>
      <c r="K3" s="34" t="s">
        <v>703</v>
      </c>
      <c r="L3" s="34" t="s">
        <v>704</v>
      </c>
      <c r="M3" s="34" t="s">
        <v>705</v>
      </c>
      <c r="N3" s="34" t="s">
        <v>706</v>
      </c>
      <c r="O3" s="34" t="s">
        <v>707</v>
      </c>
      <c r="P3" s="34" t="s">
        <v>708</v>
      </c>
      <c r="Q3" s="34" t="s">
        <v>709</v>
      </c>
      <c r="T3" s="14"/>
      <c r="U3" s="42"/>
      <c r="V3" s="42"/>
      <c r="W3" s="34"/>
      <c r="X3" s="34"/>
      <c r="Y3" s="34"/>
      <c r="Z3" s="42"/>
      <c r="AA3" s="34"/>
      <c r="AD3" s="42"/>
      <c r="AE3" s="34"/>
    </row>
    <row r="4" ht="14.25" customHeight="1">
      <c r="A4" s="41" t="s">
        <v>710</v>
      </c>
      <c r="F4" s="6" t="s">
        <v>30</v>
      </c>
      <c r="G4" s="34" t="s">
        <v>31</v>
      </c>
      <c r="H4" s="34" t="s">
        <v>31</v>
      </c>
      <c r="I4" s="34" t="s">
        <v>31</v>
      </c>
      <c r="J4" s="34" t="s">
        <v>31</v>
      </c>
      <c r="K4" s="34" t="s">
        <v>31</v>
      </c>
      <c r="L4" s="34" t="s">
        <v>31</v>
      </c>
      <c r="M4" s="34" t="s">
        <v>31</v>
      </c>
      <c r="N4" s="34" t="s">
        <v>31</v>
      </c>
      <c r="O4" s="34" t="s">
        <v>31</v>
      </c>
      <c r="P4" s="34" t="s">
        <v>31</v>
      </c>
      <c r="Q4" s="34" t="s">
        <v>31</v>
      </c>
      <c r="T4" s="14"/>
      <c r="U4" s="34"/>
      <c r="V4" s="34"/>
      <c r="W4" s="34"/>
      <c r="X4" s="34"/>
      <c r="Y4" s="34"/>
      <c r="Z4" s="34"/>
      <c r="AA4" s="34"/>
      <c r="AD4" s="34"/>
      <c r="AE4" s="34"/>
    </row>
    <row r="5" ht="14.25" customHeight="1">
      <c r="A5" s="41" t="s">
        <v>711</v>
      </c>
      <c r="F5" s="6" t="s">
        <v>39</v>
      </c>
      <c r="G5" s="34" t="s">
        <v>712</v>
      </c>
      <c r="H5" s="34" t="s">
        <v>713</v>
      </c>
      <c r="I5" s="34" t="s">
        <v>714</v>
      </c>
      <c r="J5" s="34" t="s">
        <v>715</v>
      </c>
      <c r="K5" s="34" t="s">
        <v>716</v>
      </c>
      <c r="L5" s="34" t="s">
        <v>717</v>
      </c>
      <c r="M5" s="34" t="s">
        <v>718</v>
      </c>
      <c r="N5" s="34" t="s">
        <v>719</v>
      </c>
      <c r="O5" s="34" t="s">
        <v>720</v>
      </c>
      <c r="P5" s="34" t="s">
        <v>721</v>
      </c>
      <c r="Q5" s="34" t="s">
        <v>722</v>
      </c>
      <c r="T5" s="14"/>
      <c r="U5" s="34"/>
      <c r="V5" s="34"/>
      <c r="W5" s="34"/>
      <c r="X5" s="34"/>
      <c r="Y5" s="34"/>
      <c r="Z5" s="34"/>
      <c r="AA5" s="34"/>
      <c r="AD5" s="34"/>
      <c r="AE5" s="34"/>
    </row>
    <row r="6" ht="14.25" customHeight="1">
      <c r="A6" s="41" t="s">
        <v>723</v>
      </c>
      <c r="F6" s="6" t="s">
        <v>54</v>
      </c>
      <c r="G6" s="34" t="s">
        <v>725</v>
      </c>
      <c r="H6" s="42" t="s">
        <v>726</v>
      </c>
      <c r="I6" s="34" t="s">
        <v>727</v>
      </c>
      <c r="J6" s="34" t="s">
        <v>728</v>
      </c>
      <c r="K6" s="34" t="s">
        <v>729</v>
      </c>
      <c r="L6" s="34" t="s">
        <v>744</v>
      </c>
      <c r="M6" s="34" t="s">
        <v>745</v>
      </c>
      <c r="N6" s="34" t="s">
        <v>746</v>
      </c>
      <c r="O6" s="34" t="s">
        <v>747</v>
      </c>
      <c r="P6" s="34" t="s">
        <v>748</v>
      </c>
      <c r="Q6" s="34" t="s">
        <v>749</v>
      </c>
      <c r="T6" s="14"/>
      <c r="U6" s="34"/>
      <c r="V6" s="34"/>
      <c r="W6" s="34"/>
      <c r="X6" s="34"/>
      <c r="Y6" s="34"/>
      <c r="Z6" s="34"/>
      <c r="AA6" s="34"/>
      <c r="AD6" s="34"/>
      <c r="AE6" s="34"/>
    </row>
    <row r="7" ht="14.25" customHeight="1">
      <c r="A7" s="41" t="s">
        <v>750</v>
      </c>
      <c r="F7" s="6" t="s">
        <v>69</v>
      </c>
      <c r="G7" s="34" t="s">
        <v>751</v>
      </c>
      <c r="H7" s="34" t="s">
        <v>107</v>
      </c>
      <c r="I7" s="34" t="s">
        <v>107</v>
      </c>
      <c r="J7" s="34" t="s">
        <v>107</v>
      </c>
      <c r="K7" s="34" t="s">
        <v>107</v>
      </c>
      <c r="L7" s="34" t="s">
        <v>107</v>
      </c>
      <c r="M7" s="34" t="s">
        <v>107</v>
      </c>
      <c r="N7" s="34" t="s">
        <v>107</v>
      </c>
      <c r="O7" s="34" t="s">
        <v>107</v>
      </c>
      <c r="P7" s="34" t="s">
        <v>107</v>
      </c>
      <c r="Q7" s="34" t="s">
        <v>107</v>
      </c>
      <c r="T7" s="14"/>
      <c r="U7" s="34"/>
      <c r="V7" s="34"/>
      <c r="W7" s="34"/>
      <c r="X7" s="34"/>
      <c r="Y7" s="34"/>
      <c r="Z7" s="34"/>
      <c r="AA7" s="34"/>
      <c r="AD7" s="34"/>
      <c r="AE7" s="34"/>
    </row>
    <row r="8" ht="14.25" customHeight="1">
      <c r="A8" s="41" t="s">
        <v>761</v>
      </c>
      <c r="F8" s="6" t="s">
        <v>79</v>
      </c>
      <c r="G8" s="34" t="s">
        <v>764</v>
      </c>
      <c r="H8" s="34" t="s">
        <v>765</v>
      </c>
      <c r="I8" s="34" t="s">
        <v>765</v>
      </c>
      <c r="J8" s="34" t="s">
        <v>765</v>
      </c>
      <c r="K8" s="34" t="s">
        <v>765</v>
      </c>
      <c r="L8" s="34" t="s">
        <v>765</v>
      </c>
      <c r="M8" s="34" t="s">
        <v>765</v>
      </c>
      <c r="N8" s="34" t="s">
        <v>765</v>
      </c>
      <c r="O8" s="34" t="s">
        <v>765</v>
      </c>
      <c r="P8" s="34" t="s">
        <v>765</v>
      </c>
      <c r="Q8" s="34" t="s">
        <v>765</v>
      </c>
      <c r="T8" s="14"/>
      <c r="U8" s="34"/>
      <c r="V8" s="34"/>
      <c r="W8" s="34"/>
      <c r="X8" s="34"/>
      <c r="Y8" s="34"/>
      <c r="Z8" s="34"/>
      <c r="AA8" s="34"/>
      <c r="AD8" s="34"/>
      <c r="AE8" s="34"/>
    </row>
    <row r="9" ht="14.25" customHeight="1">
      <c r="A9" s="41" t="s">
        <v>777</v>
      </c>
      <c r="F9" s="6" t="s">
        <v>90</v>
      </c>
      <c r="G9" s="34" t="s">
        <v>779</v>
      </c>
      <c r="H9" s="42" t="s">
        <v>780</v>
      </c>
      <c r="I9" s="34" t="s">
        <v>782</v>
      </c>
      <c r="J9" s="34" t="s">
        <v>783</v>
      </c>
      <c r="K9" s="34" t="s">
        <v>785</v>
      </c>
      <c r="L9" s="34" t="s">
        <v>787</v>
      </c>
      <c r="M9" s="34" t="s">
        <v>788</v>
      </c>
      <c r="N9" s="34" t="s">
        <v>789</v>
      </c>
      <c r="O9" s="34" t="s">
        <v>790</v>
      </c>
      <c r="P9" s="34" t="s">
        <v>791</v>
      </c>
      <c r="Q9" s="34" t="s">
        <v>792</v>
      </c>
      <c r="T9" s="14"/>
      <c r="U9" s="34"/>
      <c r="V9" s="34"/>
      <c r="W9" s="34"/>
      <c r="X9" s="34"/>
      <c r="Y9" s="34"/>
      <c r="Z9" s="34"/>
      <c r="AA9" s="34"/>
      <c r="AD9" s="34"/>
      <c r="AE9" s="34"/>
    </row>
    <row r="10" ht="14.25" customHeight="1">
      <c r="A10" s="41" t="s">
        <v>793</v>
      </c>
      <c r="F10" s="6" t="s">
        <v>109</v>
      </c>
      <c r="G10" s="34" t="s">
        <v>794</v>
      </c>
      <c r="H10" s="42" t="s">
        <v>796</v>
      </c>
      <c r="I10" s="34" t="s">
        <v>797</v>
      </c>
      <c r="J10" s="34" t="s">
        <v>798</v>
      </c>
      <c r="K10" s="34" t="s">
        <v>799</v>
      </c>
      <c r="L10" s="34" t="s">
        <v>800</v>
      </c>
      <c r="M10" s="34" t="s">
        <v>802</v>
      </c>
      <c r="N10" s="34" t="s">
        <v>803</v>
      </c>
      <c r="O10" s="34" t="s">
        <v>805</v>
      </c>
      <c r="P10" s="34" t="s">
        <v>806</v>
      </c>
      <c r="Q10" s="34" t="s">
        <v>807</v>
      </c>
      <c r="T10" s="14"/>
      <c r="U10" s="34"/>
      <c r="V10" s="34"/>
      <c r="W10" s="34"/>
      <c r="X10" s="34"/>
      <c r="Y10" s="34"/>
      <c r="Z10" s="34"/>
      <c r="AA10" s="34"/>
      <c r="AD10" s="34"/>
      <c r="AE10" s="34"/>
    </row>
    <row r="11" ht="14.25" customHeight="1">
      <c r="A11" s="41" t="s">
        <v>809</v>
      </c>
      <c r="F11" s="6" t="s">
        <v>119</v>
      </c>
      <c r="G11" s="34" t="s">
        <v>813</v>
      </c>
      <c r="H11" s="42" t="s">
        <v>815</v>
      </c>
      <c r="I11" s="34" t="s">
        <v>815</v>
      </c>
      <c r="J11" s="34" t="s">
        <v>815</v>
      </c>
      <c r="K11" s="34" t="s">
        <v>819</v>
      </c>
      <c r="L11" s="34" t="s">
        <v>821</v>
      </c>
      <c r="M11" s="34" t="s">
        <v>821</v>
      </c>
      <c r="N11" s="34" t="s">
        <v>821</v>
      </c>
      <c r="O11" s="34" t="s">
        <v>825</v>
      </c>
      <c r="P11" s="34" t="s">
        <v>815</v>
      </c>
      <c r="Q11" s="34" t="s">
        <v>828</v>
      </c>
      <c r="T11" s="14"/>
      <c r="U11" s="34"/>
      <c r="V11" s="34"/>
      <c r="W11" s="34"/>
      <c r="X11" s="34"/>
      <c r="Y11" s="34"/>
      <c r="Z11" s="34"/>
      <c r="AA11" s="34"/>
      <c r="AD11" s="34"/>
      <c r="AE11" s="34"/>
    </row>
    <row r="12" ht="14.25" customHeight="1">
      <c r="A12" s="41" t="s">
        <v>834</v>
      </c>
      <c r="F12" s="6" t="s">
        <v>130</v>
      </c>
      <c r="G12" s="34" t="s">
        <v>838</v>
      </c>
      <c r="H12" s="34" t="s">
        <v>841</v>
      </c>
      <c r="I12" s="34" t="s">
        <v>841</v>
      </c>
      <c r="J12" s="34" t="s">
        <v>841</v>
      </c>
      <c r="K12" s="34" t="s">
        <v>841</v>
      </c>
      <c r="L12" s="34" t="s">
        <v>845</v>
      </c>
      <c r="M12" s="34" t="s">
        <v>846</v>
      </c>
      <c r="N12" s="34" t="s">
        <v>846</v>
      </c>
      <c r="O12" s="34" t="s">
        <v>841</v>
      </c>
      <c r="P12" s="34" t="s">
        <v>846</v>
      </c>
      <c r="Q12" s="34" t="s">
        <v>846</v>
      </c>
      <c r="T12" s="14"/>
      <c r="U12" s="34"/>
      <c r="V12" s="34"/>
      <c r="W12" s="34"/>
      <c r="X12" s="34"/>
      <c r="Y12" s="34"/>
      <c r="Z12" s="34"/>
      <c r="AA12" s="34"/>
      <c r="AD12" s="34"/>
      <c r="AE12" s="34"/>
    </row>
    <row r="13" ht="14.25" customHeight="1">
      <c r="A13" s="41" t="s">
        <v>850</v>
      </c>
      <c r="F13" s="6" t="s">
        <v>141</v>
      </c>
      <c r="G13" s="34" t="s">
        <v>852</v>
      </c>
      <c r="H13" s="34" t="s">
        <v>853</v>
      </c>
      <c r="I13" s="34" t="s">
        <v>869</v>
      </c>
      <c r="J13" s="34" t="s">
        <v>869</v>
      </c>
      <c r="K13" s="34" t="s">
        <v>873</v>
      </c>
      <c r="L13" s="34" t="s">
        <v>853</v>
      </c>
      <c r="M13" s="34" t="s">
        <v>869</v>
      </c>
      <c r="N13" s="34" t="s">
        <v>869</v>
      </c>
      <c r="O13" s="34" t="s">
        <v>869</v>
      </c>
      <c r="P13" s="34" t="s">
        <v>869</v>
      </c>
      <c r="Q13" s="34" t="s">
        <v>873</v>
      </c>
    </row>
    <row r="14" ht="14.25" customHeight="1">
      <c r="A14" s="41" t="s">
        <v>861</v>
      </c>
      <c r="F14" s="6" t="s">
        <v>159</v>
      </c>
      <c r="G14" s="34" t="s">
        <v>878</v>
      </c>
      <c r="H14" s="34" t="s">
        <v>879</v>
      </c>
      <c r="I14" s="34" t="s">
        <v>880</v>
      </c>
      <c r="J14" s="34" t="s">
        <v>881</v>
      </c>
      <c r="K14" s="34" t="s">
        <v>882</v>
      </c>
      <c r="L14" s="34" t="s">
        <v>883</v>
      </c>
      <c r="M14" s="34" t="s">
        <v>884</v>
      </c>
      <c r="N14" s="34" t="s">
        <v>885</v>
      </c>
      <c r="O14" s="34" t="s">
        <v>886</v>
      </c>
      <c r="P14" s="34" t="s">
        <v>887</v>
      </c>
      <c r="Q14" s="34" t="s">
        <v>888</v>
      </c>
    </row>
    <row r="15" ht="14.25" customHeight="1">
      <c r="A15" s="41" t="s">
        <v>876</v>
      </c>
      <c r="F15" s="19" t="s">
        <v>877</v>
      </c>
      <c r="H15" s="45">
        <f t="shared" ref="H15:Q15" si="1">left(H10, 4)-LEFT($G$10, 4)</f>
        <v>-0.08</v>
      </c>
      <c r="I15" s="44">
        <f t="shared" si="1"/>
        <v>-0.07</v>
      </c>
      <c r="J15" s="44">
        <f t="shared" si="1"/>
        <v>-0.08</v>
      </c>
      <c r="K15" s="44">
        <f t="shared" si="1"/>
        <v>-0.07</v>
      </c>
      <c r="L15" s="44">
        <f t="shared" si="1"/>
        <v>-0.08</v>
      </c>
      <c r="M15" s="44">
        <f t="shared" si="1"/>
        <v>-0.07</v>
      </c>
      <c r="N15" s="44">
        <f t="shared" si="1"/>
        <v>-0.08</v>
      </c>
      <c r="O15" s="44">
        <f t="shared" si="1"/>
        <v>-0.09</v>
      </c>
      <c r="P15" s="44">
        <f t="shared" si="1"/>
        <v>-0.06</v>
      </c>
      <c r="Q15" s="44">
        <f t="shared" si="1"/>
        <v>-0.08</v>
      </c>
    </row>
    <row r="16" ht="14.25" customHeight="1">
      <c r="A16" s="41" t="s">
        <v>889</v>
      </c>
      <c r="F16" s="46" t="s">
        <v>892</v>
      </c>
      <c r="H16" s="47">
        <f t="shared" ref="H16:Q16" si="2">(left(H10, 4)-LEFT($G$10, 4))/LEFT($G$10, 4)</f>
        <v>-0.1012658228</v>
      </c>
      <c r="I16" s="47">
        <f t="shared" si="2"/>
        <v>-0.08860759494</v>
      </c>
      <c r="J16" s="47">
        <f t="shared" si="2"/>
        <v>-0.1012658228</v>
      </c>
      <c r="K16" s="47">
        <f t="shared" si="2"/>
        <v>-0.08860759494</v>
      </c>
      <c r="L16" s="47">
        <f t="shared" si="2"/>
        <v>-0.1012658228</v>
      </c>
      <c r="M16" s="47">
        <f t="shared" si="2"/>
        <v>-0.08860759494</v>
      </c>
      <c r="N16" s="47">
        <f t="shared" si="2"/>
        <v>-0.1012658228</v>
      </c>
      <c r="O16" s="47">
        <f t="shared" si="2"/>
        <v>-0.1139240506</v>
      </c>
      <c r="P16" s="47">
        <f t="shared" si="2"/>
        <v>-0.07594936709</v>
      </c>
      <c r="Q16" s="47">
        <f t="shared" si="2"/>
        <v>-0.1012658228</v>
      </c>
    </row>
    <row r="17" ht="14.25" customHeight="1">
      <c r="A17" s="41" t="s">
        <v>893</v>
      </c>
      <c r="F17" s="19" t="s">
        <v>891</v>
      </c>
      <c r="H17" s="44">
        <f t="shared" ref="H17:Q17" si="3">left(H9, 4)-LEFT($G$9, 4)</f>
        <v>-30</v>
      </c>
      <c r="I17" s="44">
        <f t="shared" si="3"/>
        <v>-24</v>
      </c>
      <c r="J17" s="44">
        <f t="shared" si="3"/>
        <v>-28</v>
      </c>
      <c r="K17" s="44">
        <f t="shared" si="3"/>
        <v>-25</v>
      </c>
      <c r="L17" s="44">
        <f t="shared" si="3"/>
        <v>-31</v>
      </c>
      <c r="M17" s="44">
        <f t="shared" si="3"/>
        <v>-23</v>
      </c>
      <c r="N17" s="44">
        <f t="shared" si="3"/>
        <v>-30</v>
      </c>
      <c r="O17" s="44">
        <f t="shared" si="3"/>
        <v>-28</v>
      </c>
      <c r="P17" s="44">
        <f t="shared" si="3"/>
        <v>-20</v>
      </c>
      <c r="Q17" s="44">
        <f t="shared" si="3"/>
        <v>-26</v>
      </c>
    </row>
    <row r="18" ht="14.25" customHeight="1">
      <c r="A18" s="41" t="s">
        <v>895</v>
      </c>
      <c r="F18" s="46" t="s">
        <v>892</v>
      </c>
      <c r="H18" s="47">
        <f t="shared" ref="H18:Q18" si="4">(left(H9, 4)-LEFT($G$9, 4))/LEFT($G$9, 4)</f>
        <v>-0.2027027027</v>
      </c>
      <c r="I18" s="47">
        <f t="shared" si="4"/>
        <v>-0.1621621622</v>
      </c>
      <c r="J18" s="47">
        <f t="shared" si="4"/>
        <v>-0.1891891892</v>
      </c>
      <c r="K18" s="47">
        <f t="shared" si="4"/>
        <v>-0.1689189189</v>
      </c>
      <c r="L18" s="47">
        <f t="shared" si="4"/>
        <v>-0.2094594595</v>
      </c>
      <c r="M18" s="47">
        <f t="shared" si="4"/>
        <v>-0.1554054054</v>
      </c>
      <c r="N18" s="47">
        <f t="shared" si="4"/>
        <v>-0.2027027027</v>
      </c>
      <c r="O18" s="47">
        <f t="shared" si="4"/>
        <v>-0.1891891892</v>
      </c>
      <c r="P18" s="47">
        <f t="shared" si="4"/>
        <v>-0.1351351351</v>
      </c>
      <c r="Q18" s="47">
        <f t="shared" si="4"/>
        <v>-0.1756756757</v>
      </c>
    </row>
    <row r="19" ht="14.25" customHeight="1">
      <c r="A19" s="41" t="s">
        <v>731</v>
      </c>
      <c r="F19" s="19" t="s">
        <v>897</v>
      </c>
      <c r="G19" s="34"/>
      <c r="H19" s="44">
        <f t="shared" ref="H19:Q19" si="5">LEFT(H14,3) - LEFT($G$14,3)</f>
        <v>5</v>
      </c>
      <c r="I19" s="44">
        <f t="shared" si="5"/>
        <v>6</v>
      </c>
      <c r="J19" s="44">
        <f t="shared" si="5"/>
        <v>6</v>
      </c>
      <c r="K19" s="44">
        <f t="shared" si="5"/>
        <v>4</v>
      </c>
      <c r="L19" s="44">
        <f t="shared" si="5"/>
        <v>5</v>
      </c>
      <c r="M19" s="44">
        <f t="shared" si="5"/>
        <v>5</v>
      </c>
      <c r="N19" s="44">
        <f t="shared" si="5"/>
        <v>6</v>
      </c>
      <c r="O19" s="44">
        <f t="shared" si="5"/>
        <v>5</v>
      </c>
      <c r="P19" s="44">
        <f t="shared" si="5"/>
        <v>7</v>
      </c>
      <c r="Q19" s="44">
        <f t="shared" si="5"/>
        <v>7</v>
      </c>
    </row>
    <row r="20" ht="14.25" customHeight="1">
      <c r="A20" s="41" t="s">
        <v>766</v>
      </c>
      <c r="F20" s="46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</row>
    <row r="21" ht="14.25" customHeight="1">
      <c r="A21" s="41" t="s">
        <v>894</v>
      </c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</row>
    <row r="22" ht="14.25" customHeight="1">
      <c r="A22" s="41" t="s">
        <v>902</v>
      </c>
      <c r="F22" s="51" t="s">
        <v>179</v>
      </c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</row>
    <row r="23" ht="14.25" customHeight="1">
      <c r="A23" s="41" t="s">
        <v>904</v>
      </c>
      <c r="F23" s="52" t="s">
        <v>901</v>
      </c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4" ht="14.25" customHeight="1">
      <c r="A24" s="41" t="s">
        <v>730</v>
      </c>
      <c r="F24" s="52" t="s">
        <v>961</v>
      </c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</row>
    <row r="25" ht="14.25" customHeight="1">
      <c r="A25" s="41" t="s">
        <v>731</v>
      </c>
      <c r="F25" s="6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</row>
    <row r="26" ht="14.25" customHeight="1">
      <c r="A26" s="41" t="s">
        <v>743</v>
      </c>
    </row>
    <row r="27" ht="14.25" customHeight="1">
      <c r="A27" s="41" t="s">
        <v>731</v>
      </c>
    </row>
    <row r="28" ht="14.25" customHeight="1">
      <c r="A28" s="41" t="s">
        <v>907</v>
      </c>
      <c r="F28" s="6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</row>
    <row r="29" ht="14.25" customHeight="1">
      <c r="A29" s="41" t="s">
        <v>908</v>
      </c>
      <c r="F29" s="6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ht="14.25" customHeight="1">
      <c r="A30" s="41" t="s">
        <v>910</v>
      </c>
    </row>
    <row r="31" ht="14.25" customHeight="1">
      <c r="A31" s="41" t="s">
        <v>987</v>
      </c>
    </row>
    <row r="32" ht="14.25" customHeight="1">
      <c r="A32" s="41" t="s">
        <v>913</v>
      </c>
    </row>
    <row r="33" ht="14.25" customHeight="1">
      <c r="A33" s="41" t="s">
        <v>989</v>
      </c>
    </row>
    <row r="34" ht="14.25" customHeight="1">
      <c r="A34" s="41" t="s">
        <v>916</v>
      </c>
    </row>
    <row r="35" ht="14.25" customHeight="1">
      <c r="A35" s="41" t="s">
        <v>918</v>
      </c>
    </row>
    <row r="36" ht="14.25" customHeight="1">
      <c r="A36" s="41" t="s">
        <v>920</v>
      </c>
    </row>
    <row r="37" ht="14.25" customHeight="1">
      <c r="A37" s="41" t="s">
        <v>922</v>
      </c>
    </row>
    <row r="38" ht="14.25" customHeight="1">
      <c r="A38" s="41" t="s">
        <v>923</v>
      </c>
    </row>
    <row r="39" ht="14.25" customHeight="1">
      <c r="A39" s="41" t="s">
        <v>731</v>
      </c>
    </row>
    <row r="40" ht="14.25" customHeight="1">
      <c r="A40" s="41" t="s">
        <v>925</v>
      </c>
    </row>
    <row r="41" ht="14.25" customHeight="1">
      <c r="A41" s="41" t="s">
        <v>926</v>
      </c>
    </row>
    <row r="42" ht="14.25" customHeight="1">
      <c r="A42" s="41" t="s">
        <v>927</v>
      </c>
    </row>
    <row r="43" ht="14.25" customHeight="1">
      <c r="A43" s="41" t="s">
        <v>928</v>
      </c>
    </row>
    <row r="44" ht="14.25" customHeight="1">
      <c r="A44" s="41" t="s">
        <v>929</v>
      </c>
    </row>
    <row r="45" ht="14.25" customHeight="1">
      <c r="A45" s="41" t="s">
        <v>999</v>
      </c>
    </row>
    <row r="46" ht="14.25" customHeight="1">
      <c r="A46" s="41" t="s">
        <v>932</v>
      </c>
    </row>
    <row r="47" ht="14.25" customHeight="1">
      <c r="A47" s="41" t="s">
        <v>1002</v>
      </c>
    </row>
    <row r="48" ht="14.25" customHeight="1">
      <c r="A48" s="41" t="s">
        <v>937</v>
      </c>
    </row>
    <row r="49" ht="14.25" customHeight="1">
      <c r="A49" s="41" t="s">
        <v>1004</v>
      </c>
    </row>
    <row r="50" ht="14.25" customHeight="1">
      <c r="A50" s="41" t="s">
        <v>1007</v>
      </c>
    </row>
    <row r="51" ht="14.25" customHeight="1">
      <c r="A51" s="41" t="s">
        <v>942</v>
      </c>
    </row>
    <row r="52" ht="14.25" customHeight="1">
      <c r="A52" s="41" t="s">
        <v>1010</v>
      </c>
    </row>
    <row r="53" ht="14.25" customHeight="1">
      <c r="A53" s="41" t="s">
        <v>1012</v>
      </c>
    </row>
    <row r="54" ht="14.25" customHeight="1">
      <c r="A54" s="41" t="s">
        <v>946</v>
      </c>
    </row>
    <row r="55" ht="14.25" customHeight="1">
      <c r="A55" s="41" t="s">
        <v>1002</v>
      </c>
    </row>
    <row r="56" ht="14.25" customHeight="1">
      <c r="A56" s="41" t="s">
        <v>948</v>
      </c>
    </row>
    <row r="57" ht="14.25" customHeight="1">
      <c r="A57" s="41" t="s">
        <v>949</v>
      </c>
    </row>
    <row r="58" ht="14.25" customHeight="1">
      <c r="A58" s="41" t="s">
        <v>950</v>
      </c>
    </row>
    <row r="59" ht="14.25" customHeight="1">
      <c r="A59" s="41" t="s">
        <v>731</v>
      </c>
    </row>
    <row r="60" ht="14.25" customHeight="1">
      <c r="A60" s="41" t="s">
        <v>952</v>
      </c>
    </row>
    <row r="61" ht="14.25" customHeight="1">
      <c r="A61" s="41" t="s">
        <v>954</v>
      </c>
    </row>
    <row r="62" ht="14.25" customHeight="1">
      <c r="A62" s="41" t="s">
        <v>955</v>
      </c>
    </row>
    <row r="63" ht="14.25" customHeight="1">
      <c r="A63" s="41" t="s">
        <v>957</v>
      </c>
    </row>
    <row r="64" ht="14.25" customHeight="1">
      <c r="A64" s="41" t="s">
        <v>954</v>
      </c>
    </row>
    <row r="65" ht="14.25" customHeight="1">
      <c r="A65" s="41" t="s">
        <v>959</v>
      </c>
    </row>
    <row r="66" ht="14.25" customHeight="1">
      <c r="A66" s="41" t="s">
        <v>962</v>
      </c>
    </row>
    <row r="67" ht="14.25" customHeight="1">
      <c r="A67" s="41" t="s">
        <v>954</v>
      </c>
    </row>
    <row r="68" ht="14.25" customHeight="1">
      <c r="A68" s="41" t="s">
        <v>964</v>
      </c>
    </row>
    <row r="69" ht="14.25" customHeight="1">
      <c r="A69" s="41" t="s">
        <v>965</v>
      </c>
    </row>
    <row r="70" ht="14.25" customHeight="1">
      <c r="A70" s="41" t="s">
        <v>966</v>
      </c>
    </row>
    <row r="71" ht="14.25" customHeight="1">
      <c r="A71" s="41" t="s">
        <v>967</v>
      </c>
    </row>
    <row r="72" ht="14.25" customHeight="1">
      <c r="A72" s="41" t="s">
        <v>969</v>
      </c>
    </row>
    <row r="73" ht="14.25" customHeight="1">
      <c r="A73" s="41" t="s">
        <v>970</v>
      </c>
    </row>
    <row r="74" ht="14.25" customHeight="1">
      <c r="A74" s="41" t="s">
        <v>971</v>
      </c>
    </row>
    <row r="75" ht="14.25" customHeight="1">
      <c r="A75" s="41" t="s">
        <v>972</v>
      </c>
    </row>
    <row r="76" ht="14.25" customHeight="1">
      <c r="A76" s="41" t="s">
        <v>973</v>
      </c>
    </row>
    <row r="77" ht="14.25" customHeight="1">
      <c r="A77" s="41" t="s">
        <v>862</v>
      </c>
    </row>
    <row r="78" ht="14.25" customHeight="1">
      <c r="A78" s="41" t="s">
        <v>731</v>
      </c>
    </row>
    <row r="79" ht="14.25" customHeight="1">
      <c r="A79" s="41" t="s">
        <v>890</v>
      </c>
    </row>
    <row r="80" ht="14.25" customHeight="1">
      <c r="A80" s="41" t="s">
        <v>894</v>
      </c>
    </row>
    <row r="81" ht="14.25" customHeight="1">
      <c r="A81" s="41" t="s">
        <v>896</v>
      </c>
    </row>
    <row r="82" ht="14.25" customHeight="1">
      <c r="A82" s="41" t="s">
        <v>898</v>
      </c>
    </row>
    <row r="83" ht="14.25" customHeight="1">
      <c r="A83" s="41" t="s">
        <v>899</v>
      </c>
    </row>
    <row r="84" ht="14.25" customHeight="1">
      <c r="A84" s="41" t="s">
        <v>900</v>
      </c>
    </row>
    <row r="85" ht="14.25" customHeight="1">
      <c r="A85" s="41" t="s">
        <v>902</v>
      </c>
    </row>
    <row r="86" ht="14.25" customHeight="1">
      <c r="A86" s="41" t="s">
        <v>905</v>
      </c>
    </row>
    <row r="87" ht="14.25" customHeight="1">
      <c r="A87" s="41" t="s">
        <v>795</v>
      </c>
    </row>
    <row r="88" ht="14.25" customHeight="1">
      <c r="A88" s="41" t="s">
        <v>808</v>
      </c>
    </row>
    <row r="89" ht="14.25" customHeight="1">
      <c r="A89" s="41" t="s">
        <v>826</v>
      </c>
    </row>
    <row r="90" ht="14.25" customHeight="1">
      <c r="A90" s="41" t="s">
        <v>1013</v>
      </c>
    </row>
    <row r="91" ht="14.25" customHeight="1">
      <c r="A91" s="41" t="s">
        <v>848</v>
      </c>
    </row>
    <row r="92" ht="14.25" customHeight="1">
      <c r="A92" s="41" t="s">
        <v>909</v>
      </c>
    </row>
    <row r="93" ht="14.25" customHeight="1">
      <c r="A93" s="41" t="s">
        <v>911</v>
      </c>
    </row>
    <row r="94" ht="14.25" customHeight="1">
      <c r="A94" s="41" t="s">
        <v>731</v>
      </c>
    </row>
    <row r="95" ht="14.25" customHeight="1">
      <c r="A95" s="41" t="s">
        <v>914</v>
      </c>
    </row>
    <row r="96" ht="14.25" customHeight="1">
      <c r="A96" s="41" t="s">
        <v>904</v>
      </c>
    </row>
    <row r="97" ht="14.25" customHeight="1">
      <c r="A97" s="41" t="s">
        <v>917</v>
      </c>
    </row>
    <row r="98" ht="14.25" customHeight="1">
      <c r="A98" s="41" t="s">
        <v>919</v>
      </c>
    </row>
    <row r="99" ht="14.25" customHeight="1">
      <c r="A99" s="41" t="s">
        <v>921</v>
      </c>
    </row>
    <row r="100" ht="14.25" customHeight="1">
      <c r="A100" s="41" t="s">
        <v>900</v>
      </c>
    </row>
    <row r="101" ht="14.25" customHeight="1">
      <c r="A101" s="41" t="s">
        <v>907</v>
      </c>
    </row>
    <row r="102" ht="14.25" customHeight="1">
      <c r="A102" s="41" t="s">
        <v>924</v>
      </c>
    </row>
    <row r="103" ht="14.25" customHeight="1">
      <c r="A103" s="41" t="s">
        <v>795</v>
      </c>
    </row>
    <row r="104" ht="14.25" customHeight="1">
      <c r="A104" s="41" t="s">
        <v>808</v>
      </c>
    </row>
    <row r="105" ht="14.25" customHeight="1">
      <c r="A105" s="41" t="s">
        <v>826</v>
      </c>
    </row>
    <row r="106" ht="14.25" customHeight="1">
      <c r="A106" s="41" t="s">
        <v>1013</v>
      </c>
    </row>
    <row r="107" ht="14.25" customHeight="1">
      <c r="A107" s="41" t="s">
        <v>848</v>
      </c>
    </row>
    <row r="108" ht="14.25" customHeight="1">
      <c r="A108" s="41" t="s">
        <v>931</v>
      </c>
    </row>
    <row r="109" ht="14.25" customHeight="1">
      <c r="A109" s="41" t="s">
        <v>933</v>
      </c>
    </row>
    <row r="110" ht="14.25" customHeight="1">
      <c r="A110" s="41" t="s">
        <v>731</v>
      </c>
    </row>
    <row r="111" ht="14.25" customHeight="1">
      <c r="A111" s="41" t="s">
        <v>936</v>
      </c>
    </row>
    <row r="112" ht="14.25" customHeight="1">
      <c r="A112" s="41" t="s">
        <v>908</v>
      </c>
    </row>
    <row r="113" ht="14.25" customHeight="1">
      <c r="A113" s="41" t="s">
        <v>939</v>
      </c>
    </row>
    <row r="114" ht="14.25" customHeight="1">
      <c r="A114" s="41" t="s">
        <v>941</v>
      </c>
    </row>
    <row r="115" ht="14.25" customHeight="1">
      <c r="A115" s="41" t="s">
        <v>943</v>
      </c>
    </row>
    <row r="116" ht="14.25" customHeight="1">
      <c r="A116" s="41" t="s">
        <v>900</v>
      </c>
    </row>
    <row r="117" ht="14.25" customHeight="1">
      <c r="A117" s="41" t="s">
        <v>910</v>
      </c>
    </row>
    <row r="118" ht="14.25" customHeight="1">
      <c r="A118" s="41" t="s">
        <v>987</v>
      </c>
    </row>
    <row r="119" ht="14.25" customHeight="1">
      <c r="A119" s="41" t="s">
        <v>913</v>
      </c>
    </row>
    <row r="120" ht="14.25" customHeight="1">
      <c r="A120" s="41" t="s">
        <v>947</v>
      </c>
    </row>
    <row r="121" ht="14.25" customHeight="1">
      <c r="A121" s="41" t="s">
        <v>795</v>
      </c>
    </row>
    <row r="122" ht="14.25" customHeight="1">
      <c r="A122" s="41" t="s">
        <v>808</v>
      </c>
    </row>
    <row r="123" ht="14.25" customHeight="1">
      <c r="A123" s="41" t="s">
        <v>826</v>
      </c>
    </row>
    <row r="124" ht="14.25" customHeight="1">
      <c r="A124" s="41" t="s">
        <v>1013</v>
      </c>
    </row>
    <row r="125" ht="14.25" customHeight="1">
      <c r="A125" s="41" t="s">
        <v>848</v>
      </c>
    </row>
    <row r="126" ht="14.25" customHeight="1">
      <c r="A126" s="41" t="s">
        <v>951</v>
      </c>
    </row>
    <row r="127" ht="14.25" customHeight="1">
      <c r="A127" s="41" t="s">
        <v>953</v>
      </c>
    </row>
    <row r="128" ht="14.25" customHeight="1">
      <c r="A128" s="41" t="s">
        <v>731</v>
      </c>
    </row>
    <row r="129" ht="14.25" customHeight="1">
      <c r="A129" s="41" t="s">
        <v>956</v>
      </c>
    </row>
    <row r="130" ht="14.25" customHeight="1">
      <c r="A130" s="41" t="s">
        <v>989</v>
      </c>
    </row>
    <row r="131" ht="14.25" customHeight="1">
      <c r="A131" s="41" t="s">
        <v>958</v>
      </c>
    </row>
    <row r="132" ht="14.25" customHeight="1">
      <c r="A132" s="41" t="s">
        <v>731</v>
      </c>
    </row>
    <row r="133" ht="14.25" customHeight="1">
      <c r="A133" s="41" t="s">
        <v>963</v>
      </c>
    </row>
    <row r="134" ht="14.25" customHeight="1">
      <c r="A134" s="41" t="s">
        <v>900</v>
      </c>
    </row>
    <row r="135" ht="14.25" customHeight="1">
      <c r="A135" s="41" t="s">
        <v>916</v>
      </c>
    </row>
    <row r="136" ht="14.25" customHeight="1">
      <c r="A136" s="41" t="s">
        <v>968</v>
      </c>
    </row>
    <row r="137" ht="14.25" customHeight="1">
      <c r="A137" s="41" t="s">
        <v>795</v>
      </c>
    </row>
    <row r="138" ht="14.25" customHeight="1">
      <c r="A138" s="41" t="s">
        <v>808</v>
      </c>
    </row>
    <row r="139" ht="14.25" customHeight="1">
      <c r="A139" s="41" t="s">
        <v>826</v>
      </c>
    </row>
    <row r="140" ht="14.25" customHeight="1">
      <c r="A140" s="41" t="s">
        <v>1013</v>
      </c>
    </row>
    <row r="141" ht="14.25" customHeight="1">
      <c r="A141" s="41" t="s">
        <v>848</v>
      </c>
    </row>
    <row r="142" ht="14.25" customHeight="1">
      <c r="A142" s="41" t="s">
        <v>974</v>
      </c>
    </row>
    <row r="143" ht="14.25" customHeight="1">
      <c r="A143" s="41" t="s">
        <v>975</v>
      </c>
    </row>
    <row r="144" ht="14.25" customHeight="1">
      <c r="A144" s="41" t="s">
        <v>731</v>
      </c>
    </row>
    <row r="145" ht="14.25" customHeight="1">
      <c r="A145" s="41" t="s">
        <v>976</v>
      </c>
    </row>
    <row r="146" ht="14.25" customHeight="1">
      <c r="A146" s="41" t="s">
        <v>918</v>
      </c>
    </row>
    <row r="147" ht="14.25" customHeight="1">
      <c r="A147" s="41" t="s">
        <v>977</v>
      </c>
    </row>
    <row r="148" ht="14.25" customHeight="1">
      <c r="A148" s="41" t="s">
        <v>978</v>
      </c>
    </row>
    <row r="149" ht="14.25" customHeight="1">
      <c r="A149" s="41" t="s">
        <v>979</v>
      </c>
    </row>
    <row r="150" ht="14.25" customHeight="1">
      <c r="A150" s="41" t="s">
        <v>900</v>
      </c>
    </row>
    <row r="151" ht="14.25" customHeight="1">
      <c r="A151" s="41" t="s">
        <v>920</v>
      </c>
    </row>
    <row r="152" ht="14.25" customHeight="1">
      <c r="A152" s="41" t="s">
        <v>980</v>
      </c>
    </row>
    <row r="153" ht="14.25" customHeight="1">
      <c r="A153" s="41" t="s">
        <v>795</v>
      </c>
    </row>
    <row r="154" ht="14.25" customHeight="1">
      <c r="A154" s="41" t="s">
        <v>808</v>
      </c>
    </row>
    <row r="155" ht="14.25" customHeight="1">
      <c r="A155" s="41" t="s">
        <v>826</v>
      </c>
    </row>
    <row r="156" ht="14.25" customHeight="1">
      <c r="A156" s="41" t="s">
        <v>1013</v>
      </c>
    </row>
    <row r="157" ht="14.25" customHeight="1">
      <c r="A157" s="41" t="s">
        <v>848</v>
      </c>
    </row>
    <row r="158" ht="14.25" customHeight="1">
      <c r="A158" s="41" t="s">
        <v>981</v>
      </c>
    </row>
    <row r="159" ht="14.25" customHeight="1">
      <c r="A159" s="41" t="s">
        <v>982</v>
      </c>
    </row>
    <row r="160" ht="14.25" customHeight="1">
      <c r="A160" s="41" t="s">
        <v>731</v>
      </c>
    </row>
    <row r="161" ht="14.25" customHeight="1">
      <c r="A161" s="41" t="s">
        <v>983</v>
      </c>
    </row>
    <row r="162" ht="14.25" customHeight="1">
      <c r="A162" s="41" t="s">
        <v>922</v>
      </c>
    </row>
    <row r="163" ht="14.25" customHeight="1">
      <c r="A163" s="41" t="s">
        <v>984</v>
      </c>
    </row>
    <row r="164" ht="14.25" customHeight="1">
      <c r="A164" s="41" t="s">
        <v>985</v>
      </c>
    </row>
    <row r="165" ht="14.25" customHeight="1">
      <c r="A165" s="41" t="s">
        <v>986</v>
      </c>
    </row>
    <row r="166" ht="14.25" customHeight="1">
      <c r="A166" s="41" t="s">
        <v>900</v>
      </c>
    </row>
    <row r="167" ht="14.25" customHeight="1">
      <c r="A167" s="41" t="s">
        <v>927</v>
      </c>
    </row>
    <row r="168" ht="14.25" customHeight="1">
      <c r="A168" s="41" t="s">
        <v>928</v>
      </c>
    </row>
    <row r="169" ht="14.25" customHeight="1">
      <c r="A169" s="41" t="s">
        <v>923</v>
      </c>
    </row>
    <row r="170" ht="14.25" customHeight="1">
      <c r="A170" s="41" t="s">
        <v>988</v>
      </c>
    </row>
    <row r="171" ht="14.25" customHeight="1">
      <c r="A171" s="41" t="s">
        <v>795</v>
      </c>
    </row>
    <row r="172" ht="14.25" customHeight="1">
      <c r="A172" s="41" t="s">
        <v>808</v>
      </c>
    </row>
    <row r="173" ht="14.25" customHeight="1">
      <c r="A173" s="41" t="s">
        <v>826</v>
      </c>
    </row>
    <row r="174" ht="14.25" customHeight="1">
      <c r="A174" s="41" t="s">
        <v>1013</v>
      </c>
    </row>
    <row r="175" ht="14.25" customHeight="1">
      <c r="A175" s="41" t="s">
        <v>848</v>
      </c>
    </row>
    <row r="176" ht="14.25" customHeight="1">
      <c r="A176" s="41" t="s">
        <v>990</v>
      </c>
    </row>
    <row r="177" ht="14.25" customHeight="1">
      <c r="A177" s="41" t="s">
        <v>991</v>
      </c>
    </row>
    <row r="178" ht="14.25" customHeight="1">
      <c r="A178" s="41" t="s">
        <v>992</v>
      </c>
    </row>
    <row r="179" ht="14.25" customHeight="1">
      <c r="A179" s="41" t="s">
        <v>993</v>
      </c>
    </row>
    <row r="180" ht="14.25" customHeight="1">
      <c r="A180" s="41" t="s">
        <v>731</v>
      </c>
    </row>
    <row r="181" ht="14.25" customHeight="1">
      <c r="A181" s="41" t="s">
        <v>994</v>
      </c>
    </row>
    <row r="182" ht="14.25" customHeight="1">
      <c r="A182" s="41" t="s">
        <v>995</v>
      </c>
    </row>
    <row r="183" ht="14.25" customHeight="1">
      <c r="A183" s="41" t="s">
        <v>996</v>
      </c>
    </row>
    <row r="184" ht="14.25" customHeight="1">
      <c r="A184" s="41" t="s">
        <v>997</v>
      </c>
    </row>
    <row r="185" ht="14.25" customHeight="1">
      <c r="A185" s="41" t="s">
        <v>925</v>
      </c>
    </row>
    <row r="186" ht="14.25" customHeight="1">
      <c r="A186" s="41" t="s">
        <v>998</v>
      </c>
    </row>
    <row r="187" ht="14.25" customHeight="1">
      <c r="A187" s="41" t="s">
        <v>795</v>
      </c>
    </row>
    <row r="188" ht="14.25" customHeight="1">
      <c r="A188" s="41" t="s">
        <v>808</v>
      </c>
    </row>
    <row r="189" ht="14.25" customHeight="1">
      <c r="A189" s="41" t="s">
        <v>826</v>
      </c>
    </row>
    <row r="190" ht="14.25" customHeight="1">
      <c r="A190" s="41" t="s">
        <v>1013</v>
      </c>
    </row>
    <row r="191" ht="14.25" customHeight="1">
      <c r="A191" s="41" t="s">
        <v>848</v>
      </c>
    </row>
    <row r="192" ht="14.25" customHeight="1">
      <c r="A192" s="41" t="s">
        <v>1000</v>
      </c>
    </row>
    <row r="193" ht="14.25" customHeight="1">
      <c r="A193" s="41" t="s">
        <v>1001</v>
      </c>
    </row>
    <row r="194" ht="14.25" customHeight="1">
      <c r="A194" s="41" t="s">
        <v>731</v>
      </c>
    </row>
    <row r="195" ht="14.25" customHeight="1">
      <c r="A195" s="41" t="s">
        <v>1003</v>
      </c>
    </row>
    <row r="196" ht="14.25" customHeight="1">
      <c r="A196" s="41" t="s">
        <v>926</v>
      </c>
    </row>
    <row r="197" ht="14.25" customHeight="1">
      <c r="A197" s="41" t="s">
        <v>1005</v>
      </c>
    </row>
    <row r="198" ht="14.25" customHeight="1">
      <c r="A198" s="41" t="s">
        <v>1006</v>
      </c>
    </row>
    <row r="199" ht="14.25" customHeight="1">
      <c r="A199" s="41" t="s">
        <v>1008</v>
      </c>
    </row>
    <row r="200" ht="14.25" customHeight="1">
      <c r="A200" s="41" t="s">
        <v>900</v>
      </c>
    </row>
    <row r="201" ht="14.25" customHeight="1">
      <c r="A201" s="41" t="s">
        <v>1009</v>
      </c>
    </row>
    <row r="202" ht="14.25" customHeight="1">
      <c r="A202" s="41" t="s">
        <v>1011</v>
      </c>
    </row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4.0"/>
    <col customWidth="1" min="3" max="3" width="9.25"/>
    <col customWidth="1" min="4" max="4" width="11.0"/>
    <col customWidth="1" min="5" max="5" width="20.0"/>
    <col customWidth="1" min="6" max="6" width="20.5"/>
    <col customWidth="1" min="7" max="7" width="18.38"/>
    <col customWidth="1" min="8" max="8" width="16.88"/>
    <col customWidth="1" min="9" max="9" width="11.38"/>
    <col customWidth="1" min="10" max="10" width="10.88"/>
    <col customWidth="1" min="11" max="11" width="17.0"/>
    <col customWidth="1" min="12" max="12" width="14.0"/>
    <col customWidth="1" min="13" max="13" width="11.0"/>
    <col customWidth="1" min="14" max="14" width="10.0"/>
    <col customWidth="1" min="15" max="15" width="10.38"/>
    <col customWidth="1" min="16" max="16" width="9.5"/>
    <col customWidth="1" min="17" max="17" width="10.13"/>
    <col customWidth="1" min="18" max="26" width="7.63"/>
  </cols>
  <sheetData>
    <row r="1" ht="14.25" customHeight="1">
      <c r="A1" s="41" t="s">
        <v>696</v>
      </c>
      <c r="C1" s="43" t="s">
        <v>724</v>
      </c>
      <c r="F1" s="6" t="s">
        <v>7</v>
      </c>
      <c r="G1" s="34">
        <v>0.0</v>
      </c>
      <c r="H1" s="34">
        <v>1.0</v>
      </c>
      <c r="I1" s="34">
        <v>2.0</v>
      </c>
      <c r="J1" s="34">
        <v>3.0</v>
      </c>
      <c r="K1" s="34">
        <v>4.0</v>
      </c>
      <c r="L1" s="34">
        <v>5.0</v>
      </c>
      <c r="M1" s="34">
        <v>6.0</v>
      </c>
      <c r="N1" s="34">
        <v>7.0</v>
      </c>
      <c r="O1" s="34">
        <v>8.0</v>
      </c>
      <c r="P1" s="34">
        <v>9.0</v>
      </c>
      <c r="Q1" s="34">
        <v>10.0</v>
      </c>
    </row>
    <row r="2" ht="14.25" customHeight="1">
      <c r="A2" s="41" t="s">
        <v>697</v>
      </c>
      <c r="C2" s="43" t="s">
        <v>730</v>
      </c>
      <c r="F2" s="6" t="s">
        <v>15</v>
      </c>
      <c r="G2" s="34" t="s">
        <v>16</v>
      </c>
      <c r="H2" s="34" t="s">
        <v>16</v>
      </c>
      <c r="I2" s="34" t="s">
        <v>16</v>
      </c>
      <c r="J2" s="34" t="s">
        <v>16</v>
      </c>
      <c r="K2" s="34" t="s">
        <v>16</v>
      </c>
      <c r="L2" s="34" t="s">
        <v>16</v>
      </c>
      <c r="M2" s="34" t="s">
        <v>16</v>
      </c>
      <c r="N2" s="34" t="s">
        <v>16</v>
      </c>
      <c r="O2" s="34" t="s">
        <v>16</v>
      </c>
      <c r="P2" s="34" t="s">
        <v>16</v>
      </c>
      <c r="Q2" s="34" t="s">
        <v>16</v>
      </c>
    </row>
    <row r="3" ht="14.25" customHeight="1">
      <c r="A3" s="41" t="s">
        <v>698</v>
      </c>
      <c r="C3" s="43" t="s">
        <v>731</v>
      </c>
      <c r="F3" s="6" t="s">
        <v>19</v>
      </c>
      <c r="G3" s="34" t="s">
        <v>732</v>
      </c>
      <c r="H3" s="42" t="s">
        <v>733</v>
      </c>
      <c r="I3" s="34" t="s">
        <v>734</v>
      </c>
      <c r="J3" s="34" t="s">
        <v>735</v>
      </c>
      <c r="K3" s="34" t="s">
        <v>736</v>
      </c>
      <c r="L3" s="34" t="s">
        <v>737</v>
      </c>
      <c r="M3" s="42" t="s">
        <v>738</v>
      </c>
      <c r="N3" s="42" t="s">
        <v>739</v>
      </c>
      <c r="O3" s="42" t="s">
        <v>740</v>
      </c>
      <c r="P3" s="42" t="s">
        <v>741</v>
      </c>
      <c r="Q3" s="42" t="s">
        <v>742</v>
      </c>
    </row>
    <row r="4" ht="14.25" customHeight="1">
      <c r="A4" s="41" t="s">
        <v>710</v>
      </c>
      <c r="C4" s="43" t="s">
        <v>743</v>
      </c>
      <c r="F4" s="6" t="s">
        <v>30</v>
      </c>
      <c r="G4" s="34" t="s">
        <v>31</v>
      </c>
      <c r="H4" s="34" t="s">
        <v>31</v>
      </c>
      <c r="I4" s="34" t="s">
        <v>31</v>
      </c>
      <c r="J4" s="34" t="s">
        <v>31</v>
      </c>
      <c r="K4" s="34" t="s">
        <v>31</v>
      </c>
      <c r="L4" s="34" t="s">
        <v>31</v>
      </c>
      <c r="M4" s="34" t="s">
        <v>31</v>
      </c>
      <c r="N4" s="34" t="s">
        <v>31</v>
      </c>
      <c r="O4" s="34" t="s">
        <v>31</v>
      </c>
      <c r="P4" s="34" t="s">
        <v>31</v>
      </c>
      <c r="Q4" s="34" t="s">
        <v>31</v>
      </c>
    </row>
    <row r="5" ht="14.25" customHeight="1">
      <c r="A5" s="41" t="s">
        <v>711</v>
      </c>
      <c r="C5" s="43" t="s">
        <v>731</v>
      </c>
      <c r="F5" s="6" t="s">
        <v>39</v>
      </c>
      <c r="G5" s="34" t="s">
        <v>752</v>
      </c>
      <c r="H5" s="42" t="s">
        <v>753</v>
      </c>
      <c r="I5" s="34" t="s">
        <v>754</v>
      </c>
      <c r="J5" s="34" t="s">
        <v>755</v>
      </c>
      <c r="K5" s="34" t="s">
        <v>756</v>
      </c>
      <c r="L5" s="34" t="s">
        <v>757</v>
      </c>
      <c r="M5" s="34" t="s">
        <v>758</v>
      </c>
      <c r="N5" s="34" t="s">
        <v>759</v>
      </c>
      <c r="O5" s="34" t="s">
        <v>760</v>
      </c>
      <c r="P5" s="34" t="s">
        <v>762</v>
      </c>
      <c r="Q5" s="34" t="s">
        <v>763</v>
      </c>
    </row>
    <row r="6" ht="14.25" customHeight="1">
      <c r="A6" s="41" t="s">
        <v>723</v>
      </c>
      <c r="C6" s="43" t="s">
        <v>766</v>
      </c>
      <c r="F6" s="6" t="s">
        <v>54</v>
      </c>
      <c r="G6" s="34" t="s">
        <v>767</v>
      </c>
      <c r="H6" s="42" t="s">
        <v>768</v>
      </c>
      <c r="I6" s="34" t="s">
        <v>769</v>
      </c>
      <c r="J6" s="34" t="s">
        <v>770</v>
      </c>
      <c r="K6" s="34" t="s">
        <v>771</v>
      </c>
      <c r="L6" s="34" t="s">
        <v>772</v>
      </c>
      <c r="M6" s="34" t="s">
        <v>773</v>
      </c>
      <c r="N6" s="34" t="s">
        <v>774</v>
      </c>
      <c r="O6" s="34" t="s">
        <v>775</v>
      </c>
      <c r="P6" s="34" t="s">
        <v>776</v>
      </c>
      <c r="Q6" s="34" t="s">
        <v>778</v>
      </c>
    </row>
    <row r="7" ht="14.25" customHeight="1">
      <c r="A7" s="41" t="s">
        <v>750</v>
      </c>
      <c r="C7" s="43" t="s">
        <v>781</v>
      </c>
      <c r="F7" s="6" t="s">
        <v>69</v>
      </c>
      <c r="G7" s="34" t="s">
        <v>784</v>
      </c>
      <c r="H7" s="34" t="s">
        <v>786</v>
      </c>
      <c r="I7" s="34" t="s">
        <v>71</v>
      </c>
      <c r="J7" s="34" t="s">
        <v>786</v>
      </c>
      <c r="K7" s="34" t="s">
        <v>786</v>
      </c>
      <c r="L7" s="34" t="s">
        <v>786</v>
      </c>
      <c r="M7" s="34" t="s">
        <v>786</v>
      </c>
      <c r="N7" s="34" t="s">
        <v>786</v>
      </c>
      <c r="O7" s="34" t="s">
        <v>786</v>
      </c>
      <c r="P7" s="34" t="s">
        <v>786</v>
      </c>
      <c r="Q7" s="34" t="s">
        <v>786</v>
      </c>
    </row>
    <row r="8" ht="14.25" customHeight="1">
      <c r="A8" s="41" t="s">
        <v>761</v>
      </c>
      <c r="C8" s="43" t="s">
        <v>795</v>
      </c>
      <c r="F8" s="6" t="s">
        <v>79</v>
      </c>
      <c r="G8" s="34" t="s">
        <v>70</v>
      </c>
      <c r="H8" s="34" t="s">
        <v>70</v>
      </c>
      <c r="I8" s="34" t="s">
        <v>801</v>
      </c>
      <c r="J8" s="34" t="s">
        <v>70</v>
      </c>
      <c r="K8" s="34" t="s">
        <v>801</v>
      </c>
      <c r="L8" s="34" t="s">
        <v>70</v>
      </c>
      <c r="M8" s="34" t="s">
        <v>804</v>
      </c>
      <c r="N8" s="34" t="s">
        <v>804</v>
      </c>
      <c r="O8" s="34" t="s">
        <v>804</v>
      </c>
      <c r="P8" s="34" t="s">
        <v>804</v>
      </c>
      <c r="Q8" s="34" t="s">
        <v>804</v>
      </c>
    </row>
    <row r="9" ht="14.25" customHeight="1">
      <c r="A9" s="41" t="s">
        <v>777</v>
      </c>
      <c r="C9" s="43" t="s">
        <v>808</v>
      </c>
      <c r="F9" s="6" t="s">
        <v>90</v>
      </c>
      <c r="G9" s="34" t="s">
        <v>810</v>
      </c>
      <c r="H9" s="42" t="s">
        <v>811</v>
      </c>
      <c r="I9" s="34" t="s">
        <v>812</v>
      </c>
      <c r="J9" s="34" t="s">
        <v>814</v>
      </c>
      <c r="K9" s="34" t="s">
        <v>816</v>
      </c>
      <c r="L9" s="34" t="s">
        <v>817</v>
      </c>
      <c r="M9" s="42" t="s">
        <v>818</v>
      </c>
      <c r="N9" s="42" t="s">
        <v>820</v>
      </c>
      <c r="O9" s="42" t="s">
        <v>822</v>
      </c>
      <c r="P9" s="42" t="s">
        <v>823</v>
      </c>
      <c r="Q9" s="42" t="s">
        <v>824</v>
      </c>
    </row>
    <row r="10" ht="14.25" customHeight="1">
      <c r="A10" s="41" t="s">
        <v>793</v>
      </c>
      <c r="C10" s="43" t="s">
        <v>826</v>
      </c>
      <c r="F10" s="6" t="s">
        <v>109</v>
      </c>
      <c r="G10" s="34" t="s">
        <v>827</v>
      </c>
      <c r="H10" s="34" t="s">
        <v>829</v>
      </c>
      <c r="I10" s="34" t="s">
        <v>830</v>
      </c>
      <c r="J10" s="34" t="s">
        <v>831</v>
      </c>
      <c r="K10" s="34" t="s">
        <v>832</v>
      </c>
      <c r="L10" s="34" t="s">
        <v>833</v>
      </c>
      <c r="M10" s="42" t="s">
        <v>835</v>
      </c>
      <c r="N10" s="42" t="s">
        <v>836</v>
      </c>
      <c r="O10" s="42" t="s">
        <v>837</v>
      </c>
      <c r="P10" s="42" t="s">
        <v>839</v>
      </c>
      <c r="Q10" s="42" t="s">
        <v>840</v>
      </c>
    </row>
    <row r="11" ht="14.25" customHeight="1">
      <c r="A11" s="41" t="s">
        <v>809</v>
      </c>
      <c r="C11" s="43" t="s">
        <v>842</v>
      </c>
      <c r="F11" s="6" t="s">
        <v>119</v>
      </c>
      <c r="G11" s="34" t="s">
        <v>843</v>
      </c>
      <c r="H11" s="34" t="s">
        <v>844</v>
      </c>
      <c r="I11" s="34" t="s">
        <v>843</v>
      </c>
      <c r="J11" s="34" t="s">
        <v>843</v>
      </c>
      <c r="K11" s="34" t="s">
        <v>843</v>
      </c>
      <c r="L11" s="34" t="s">
        <v>847</v>
      </c>
      <c r="M11" s="34" t="s">
        <v>847</v>
      </c>
      <c r="N11" s="34" t="s">
        <v>843</v>
      </c>
      <c r="O11" s="34" t="s">
        <v>847</v>
      </c>
      <c r="P11" s="34" t="s">
        <v>843</v>
      </c>
      <c r="Q11" s="34" t="s">
        <v>847</v>
      </c>
    </row>
    <row r="12" ht="14.25" customHeight="1">
      <c r="A12" s="41" t="s">
        <v>834</v>
      </c>
      <c r="C12" s="43" t="s">
        <v>848</v>
      </c>
      <c r="F12" s="6" t="s">
        <v>130</v>
      </c>
      <c r="G12" s="34" t="s">
        <v>849</v>
      </c>
      <c r="H12" s="34" t="s">
        <v>844</v>
      </c>
      <c r="I12" s="34" t="s">
        <v>851</v>
      </c>
      <c r="J12" s="34" t="s">
        <v>843</v>
      </c>
      <c r="K12" s="34" t="s">
        <v>843</v>
      </c>
      <c r="L12" s="34" t="s">
        <v>843</v>
      </c>
      <c r="M12" s="34" t="s">
        <v>851</v>
      </c>
      <c r="N12" s="34" t="s">
        <v>843</v>
      </c>
      <c r="O12" s="34" t="s">
        <v>851</v>
      </c>
      <c r="P12" s="34" t="s">
        <v>851</v>
      </c>
      <c r="Q12" s="34" t="s">
        <v>844</v>
      </c>
    </row>
    <row r="13" ht="14.25" customHeight="1">
      <c r="A13" s="41" t="s">
        <v>850</v>
      </c>
      <c r="C13" s="43" t="s">
        <v>854</v>
      </c>
      <c r="F13" s="6" t="s">
        <v>141</v>
      </c>
      <c r="G13" s="34" t="s">
        <v>855</v>
      </c>
      <c r="H13" s="34" t="s">
        <v>856</v>
      </c>
      <c r="I13" s="34" t="s">
        <v>857</v>
      </c>
      <c r="J13" s="34" t="s">
        <v>857</v>
      </c>
      <c r="K13" s="34" t="s">
        <v>857</v>
      </c>
      <c r="L13" s="34" t="s">
        <v>855</v>
      </c>
      <c r="M13" s="34" t="s">
        <v>857</v>
      </c>
      <c r="N13" s="34" t="s">
        <v>857</v>
      </c>
      <c r="O13" s="34" t="s">
        <v>858</v>
      </c>
      <c r="P13" s="34" t="s">
        <v>859</v>
      </c>
      <c r="Q13" s="34" t="s">
        <v>860</v>
      </c>
    </row>
    <row r="14" ht="14.25" customHeight="1">
      <c r="A14" s="41" t="s">
        <v>861</v>
      </c>
      <c r="C14" s="43" t="s">
        <v>862</v>
      </c>
      <c r="F14" s="6" t="s">
        <v>159</v>
      </c>
      <c r="G14" s="34" t="s">
        <v>863</v>
      </c>
      <c r="H14" s="42" t="s">
        <v>864</v>
      </c>
      <c r="I14" s="34" t="s">
        <v>865</v>
      </c>
      <c r="J14" s="34" t="s">
        <v>866</v>
      </c>
      <c r="K14" s="34" t="s">
        <v>867</v>
      </c>
      <c r="L14" s="34" t="s">
        <v>868</v>
      </c>
      <c r="M14" s="34" t="s">
        <v>870</v>
      </c>
      <c r="N14" s="34" t="s">
        <v>871</v>
      </c>
      <c r="O14" s="34" t="s">
        <v>872</v>
      </c>
      <c r="P14" s="34" t="s">
        <v>874</v>
      </c>
      <c r="Q14" s="34" t="s">
        <v>875</v>
      </c>
    </row>
    <row r="15" ht="14.25" customHeight="1">
      <c r="A15" s="41" t="s">
        <v>876</v>
      </c>
      <c r="C15" s="43" t="s">
        <v>731</v>
      </c>
      <c r="F15" s="19" t="s">
        <v>877</v>
      </c>
      <c r="G15" s="3" t="str">
        <f>left(G10, 4)</f>
        <v>0.58</v>
      </c>
      <c r="H15" s="44">
        <f t="shared" ref="H15:Q15" si="1">left(H10, 4)-$G$15</f>
        <v>-0.08</v>
      </c>
      <c r="I15" s="44">
        <f t="shared" si="1"/>
        <v>-0.09</v>
      </c>
      <c r="J15" s="44">
        <f t="shared" si="1"/>
        <v>-0.08</v>
      </c>
      <c r="K15" s="44">
        <f t="shared" si="1"/>
        <v>-0.08</v>
      </c>
      <c r="L15" s="44">
        <f t="shared" si="1"/>
        <v>-0.07</v>
      </c>
      <c r="M15" s="45">
        <f t="shared" si="1"/>
        <v>-0.15</v>
      </c>
      <c r="N15" s="44">
        <f t="shared" si="1"/>
        <v>-0.16</v>
      </c>
      <c r="O15" s="44">
        <f t="shared" si="1"/>
        <v>-0.16</v>
      </c>
      <c r="P15" s="44">
        <f t="shared" si="1"/>
        <v>-0.22</v>
      </c>
      <c r="Q15" s="44">
        <f t="shared" si="1"/>
        <v>-0.17</v>
      </c>
    </row>
    <row r="16" ht="14.25" customHeight="1">
      <c r="A16" s="41" t="s">
        <v>889</v>
      </c>
      <c r="C16" s="43" t="s">
        <v>890</v>
      </c>
      <c r="F16" s="19" t="s">
        <v>891</v>
      </c>
      <c r="G16" s="3" t="str">
        <f>left(G9, 3)</f>
        <v>121</v>
      </c>
      <c r="H16" s="45">
        <f t="shared" ref="H16:Q16" si="2">left(H9, 3)-left($G$9, 3)</f>
        <v>-24</v>
      </c>
      <c r="I16" s="44">
        <f t="shared" si="2"/>
        <v>-26</v>
      </c>
      <c r="J16" s="44">
        <f t="shared" si="2"/>
        <v>-21</v>
      </c>
      <c r="K16" s="44">
        <f t="shared" si="2"/>
        <v>-22</v>
      </c>
      <c r="L16" s="44">
        <f t="shared" si="2"/>
        <v>-25</v>
      </c>
      <c r="M16" s="45">
        <f t="shared" si="2"/>
        <v>-42</v>
      </c>
      <c r="N16" s="44">
        <f t="shared" si="2"/>
        <v>-40</v>
      </c>
      <c r="O16" s="44">
        <f t="shared" si="2"/>
        <v>-49</v>
      </c>
      <c r="P16" s="44">
        <f t="shared" si="2"/>
        <v>-58</v>
      </c>
      <c r="Q16" s="44">
        <f t="shared" si="2"/>
        <v>-45</v>
      </c>
    </row>
    <row r="17" ht="14.25" customHeight="1">
      <c r="A17" s="41" t="s">
        <v>893</v>
      </c>
      <c r="C17" s="43" t="s">
        <v>894</v>
      </c>
      <c r="F17" s="46" t="s">
        <v>892</v>
      </c>
      <c r="H17" s="48">
        <f t="shared" ref="H17:Q17" si="3">(left(H9, 3)-left($G$9, 3))/left($G$9, 3)</f>
        <v>-0.1983471074</v>
      </c>
      <c r="I17" s="49">
        <f t="shared" si="3"/>
        <v>-0.2148760331</v>
      </c>
      <c r="J17" s="49">
        <f t="shared" si="3"/>
        <v>-0.173553719</v>
      </c>
      <c r="K17" s="49">
        <f t="shared" si="3"/>
        <v>-0.1818181818</v>
      </c>
      <c r="L17" s="49">
        <f t="shared" si="3"/>
        <v>-0.2066115702</v>
      </c>
      <c r="M17" s="48">
        <f t="shared" si="3"/>
        <v>-0.347107438</v>
      </c>
      <c r="N17" s="49">
        <f t="shared" si="3"/>
        <v>-0.3305785124</v>
      </c>
      <c r="O17" s="49">
        <f t="shared" si="3"/>
        <v>-0.4049586777</v>
      </c>
      <c r="P17" s="49">
        <f t="shared" si="3"/>
        <v>-0.479338843</v>
      </c>
      <c r="Q17" s="49">
        <f t="shared" si="3"/>
        <v>-0.3719008264</v>
      </c>
    </row>
    <row r="18" ht="14.25" customHeight="1">
      <c r="A18" s="41" t="s">
        <v>895</v>
      </c>
      <c r="C18" s="50" t="s">
        <v>896</v>
      </c>
      <c r="F18" s="19" t="s">
        <v>897</v>
      </c>
      <c r="H18" s="45">
        <f t="shared" ref="H18:Q18" si="4">left(H14, 4)-LEFT($G$14,4)</f>
        <v>7</v>
      </c>
      <c r="I18" s="44">
        <f t="shared" si="4"/>
        <v>2</v>
      </c>
      <c r="J18" s="44">
        <f t="shared" si="4"/>
        <v>3</v>
      </c>
      <c r="K18" s="44">
        <f t="shared" si="4"/>
        <v>0</v>
      </c>
      <c r="L18" s="44">
        <f t="shared" si="4"/>
        <v>2</v>
      </c>
      <c r="M18" s="44">
        <f t="shared" si="4"/>
        <v>1</v>
      </c>
      <c r="N18" s="44">
        <f t="shared" si="4"/>
        <v>-1</v>
      </c>
      <c r="O18" s="44">
        <f t="shared" si="4"/>
        <v>-2</v>
      </c>
      <c r="P18" s="44">
        <f t="shared" si="4"/>
        <v>-1</v>
      </c>
      <c r="Q18" s="44">
        <f t="shared" si="4"/>
        <v>-2</v>
      </c>
    </row>
    <row r="19" ht="14.25" customHeight="1">
      <c r="A19" s="41" t="s">
        <v>731</v>
      </c>
      <c r="C19" s="43" t="s">
        <v>898</v>
      </c>
    </row>
    <row r="20" ht="14.25" customHeight="1">
      <c r="A20" s="41" t="s">
        <v>766</v>
      </c>
      <c r="C20" s="43" t="s">
        <v>899</v>
      </c>
      <c r="F20" s="51" t="s">
        <v>179</v>
      </c>
    </row>
    <row r="21" ht="14.25" customHeight="1">
      <c r="A21" s="41" t="s">
        <v>894</v>
      </c>
      <c r="C21" s="43" t="s">
        <v>900</v>
      </c>
      <c r="F21" s="52" t="s">
        <v>901</v>
      </c>
    </row>
    <row r="22" ht="14.25" customHeight="1">
      <c r="A22" s="41" t="s">
        <v>902</v>
      </c>
      <c r="C22" s="43" t="s">
        <v>902</v>
      </c>
      <c r="F22" s="52" t="s">
        <v>903</v>
      </c>
    </row>
    <row r="23" ht="14.25" customHeight="1">
      <c r="A23" s="41" t="s">
        <v>904</v>
      </c>
      <c r="C23" s="43" t="s">
        <v>905</v>
      </c>
      <c r="F23" s="52" t="s">
        <v>906</v>
      </c>
    </row>
    <row r="24" ht="14.25" customHeight="1">
      <c r="A24" s="41" t="s">
        <v>730</v>
      </c>
      <c r="C24" s="43" t="s">
        <v>795</v>
      </c>
    </row>
    <row r="25" ht="14.25" customHeight="1">
      <c r="A25" s="41" t="s">
        <v>731</v>
      </c>
      <c r="C25" s="43" t="s">
        <v>808</v>
      </c>
    </row>
    <row r="26" ht="14.25" customHeight="1">
      <c r="A26" s="41" t="s">
        <v>743</v>
      </c>
      <c r="C26" s="43" t="s">
        <v>826</v>
      </c>
    </row>
    <row r="27" ht="14.25" customHeight="1">
      <c r="A27" s="41" t="s">
        <v>731</v>
      </c>
      <c r="C27" s="43" t="s">
        <v>842</v>
      </c>
    </row>
    <row r="28" ht="14.25" customHeight="1">
      <c r="A28" s="41" t="s">
        <v>907</v>
      </c>
      <c r="C28" s="43" t="s">
        <v>848</v>
      </c>
    </row>
    <row r="29" ht="14.25" customHeight="1">
      <c r="A29" s="41" t="s">
        <v>908</v>
      </c>
      <c r="C29" s="43" t="s">
        <v>909</v>
      </c>
    </row>
    <row r="30" ht="14.25" customHeight="1">
      <c r="A30" s="41" t="s">
        <v>910</v>
      </c>
      <c r="C30" s="43" t="s">
        <v>911</v>
      </c>
    </row>
    <row r="31" ht="14.25" customHeight="1">
      <c r="A31" s="41" t="s">
        <v>912</v>
      </c>
      <c r="C31" s="43" t="s">
        <v>731</v>
      </c>
    </row>
    <row r="32" ht="14.25" customHeight="1">
      <c r="A32" s="41" t="s">
        <v>913</v>
      </c>
      <c r="C32" s="43" t="s">
        <v>914</v>
      </c>
    </row>
    <row r="33" ht="14.25" customHeight="1">
      <c r="A33" s="41" t="s">
        <v>915</v>
      </c>
      <c r="C33" s="43" t="s">
        <v>904</v>
      </c>
    </row>
    <row r="34" ht="14.25" customHeight="1">
      <c r="A34" s="41" t="s">
        <v>916</v>
      </c>
      <c r="C34" s="43" t="s">
        <v>917</v>
      </c>
    </row>
    <row r="35" ht="14.25" customHeight="1">
      <c r="A35" s="41" t="s">
        <v>918</v>
      </c>
      <c r="C35" s="43" t="s">
        <v>919</v>
      </c>
    </row>
    <row r="36" ht="14.25" customHeight="1">
      <c r="A36" s="41" t="s">
        <v>920</v>
      </c>
      <c r="C36" s="43" t="s">
        <v>921</v>
      </c>
    </row>
    <row r="37" ht="14.25" customHeight="1">
      <c r="A37" s="41" t="s">
        <v>922</v>
      </c>
      <c r="C37" s="43" t="s">
        <v>900</v>
      </c>
    </row>
    <row r="38" ht="14.25" customHeight="1">
      <c r="A38" s="41" t="s">
        <v>923</v>
      </c>
      <c r="C38" s="43" t="s">
        <v>907</v>
      </c>
    </row>
    <row r="39" ht="14.25" customHeight="1">
      <c r="A39" s="41" t="s">
        <v>731</v>
      </c>
      <c r="C39" s="43" t="s">
        <v>924</v>
      </c>
    </row>
    <row r="40" ht="14.25" customHeight="1">
      <c r="A40" s="41" t="s">
        <v>925</v>
      </c>
      <c r="C40" s="43" t="s">
        <v>795</v>
      </c>
    </row>
    <row r="41" ht="14.25" customHeight="1">
      <c r="A41" s="41" t="s">
        <v>926</v>
      </c>
      <c r="C41" s="43" t="s">
        <v>808</v>
      </c>
    </row>
    <row r="42" ht="14.25" customHeight="1">
      <c r="A42" s="41" t="s">
        <v>927</v>
      </c>
      <c r="C42" s="43" t="s">
        <v>826</v>
      </c>
    </row>
    <row r="43" ht="14.25" customHeight="1">
      <c r="A43" s="41" t="s">
        <v>928</v>
      </c>
      <c r="C43" s="43" t="s">
        <v>842</v>
      </c>
    </row>
    <row r="44" ht="14.25" customHeight="1">
      <c r="A44" s="41" t="s">
        <v>929</v>
      </c>
      <c r="C44" s="43" t="s">
        <v>848</v>
      </c>
    </row>
    <row r="45" ht="14.25" customHeight="1">
      <c r="A45" s="41" t="s">
        <v>930</v>
      </c>
      <c r="C45" s="43" t="s">
        <v>931</v>
      </c>
    </row>
    <row r="46" ht="14.25" customHeight="1">
      <c r="A46" s="41" t="s">
        <v>932</v>
      </c>
      <c r="C46" s="43" t="s">
        <v>933</v>
      </c>
    </row>
    <row r="47" ht="14.25" customHeight="1">
      <c r="A47" s="41" t="s">
        <v>934</v>
      </c>
      <c r="C47" s="43" t="s">
        <v>731</v>
      </c>
    </row>
    <row r="48" ht="14.25" customHeight="1">
      <c r="A48" s="41" t="s">
        <v>935</v>
      </c>
      <c r="C48" s="43" t="s">
        <v>936</v>
      </c>
    </row>
    <row r="49" ht="14.25" customHeight="1">
      <c r="A49" s="41" t="s">
        <v>937</v>
      </c>
      <c r="C49" s="43" t="s">
        <v>908</v>
      </c>
    </row>
    <row r="50" ht="14.25" customHeight="1">
      <c r="A50" s="41" t="s">
        <v>938</v>
      </c>
      <c r="C50" s="43" t="s">
        <v>939</v>
      </c>
    </row>
    <row r="51" ht="14.25" customHeight="1">
      <c r="A51" s="41" t="s">
        <v>940</v>
      </c>
      <c r="C51" s="43" t="s">
        <v>941</v>
      </c>
    </row>
    <row r="52" ht="14.25" customHeight="1">
      <c r="A52" s="41" t="s">
        <v>942</v>
      </c>
      <c r="C52" s="43" t="s">
        <v>943</v>
      </c>
    </row>
    <row r="53" ht="14.25" customHeight="1">
      <c r="A53" s="41" t="s">
        <v>944</v>
      </c>
      <c r="C53" s="43" t="s">
        <v>900</v>
      </c>
    </row>
    <row r="54" ht="14.25" customHeight="1">
      <c r="A54" s="41" t="s">
        <v>945</v>
      </c>
      <c r="C54" s="43" t="s">
        <v>913</v>
      </c>
    </row>
    <row r="55" ht="14.25" customHeight="1">
      <c r="A55" s="41" t="s">
        <v>946</v>
      </c>
      <c r="C55" s="43" t="s">
        <v>947</v>
      </c>
    </row>
    <row r="56" ht="14.25" customHeight="1">
      <c r="A56" s="41" t="s">
        <v>934</v>
      </c>
      <c r="C56" s="43" t="s">
        <v>795</v>
      </c>
    </row>
    <row r="57" ht="14.25" customHeight="1">
      <c r="A57" s="41" t="s">
        <v>935</v>
      </c>
      <c r="C57" s="43" t="s">
        <v>808</v>
      </c>
    </row>
    <row r="58" ht="14.25" customHeight="1">
      <c r="A58" s="41" t="s">
        <v>948</v>
      </c>
      <c r="C58" s="43" t="s">
        <v>826</v>
      </c>
    </row>
    <row r="59" ht="14.25" customHeight="1">
      <c r="A59" s="41" t="s">
        <v>949</v>
      </c>
      <c r="C59" s="43" t="s">
        <v>842</v>
      </c>
    </row>
    <row r="60" ht="14.25" customHeight="1">
      <c r="A60" s="41" t="s">
        <v>950</v>
      </c>
      <c r="C60" s="43" t="s">
        <v>848</v>
      </c>
    </row>
    <row r="61" ht="14.25" customHeight="1">
      <c r="A61" s="41" t="s">
        <v>731</v>
      </c>
      <c r="C61" s="43" t="s">
        <v>951</v>
      </c>
    </row>
    <row r="62" ht="14.25" customHeight="1">
      <c r="A62" s="41" t="s">
        <v>952</v>
      </c>
      <c r="C62" s="43" t="s">
        <v>953</v>
      </c>
    </row>
    <row r="63" ht="14.25" customHeight="1">
      <c r="A63" s="41" t="s">
        <v>954</v>
      </c>
      <c r="C63" s="43" t="s">
        <v>731</v>
      </c>
    </row>
    <row r="64" ht="14.25" customHeight="1">
      <c r="A64" s="41" t="s">
        <v>955</v>
      </c>
      <c r="C64" s="43" t="s">
        <v>956</v>
      </c>
    </row>
    <row r="65" ht="14.25" customHeight="1">
      <c r="A65" s="41" t="s">
        <v>957</v>
      </c>
      <c r="C65" s="43" t="s">
        <v>915</v>
      </c>
    </row>
    <row r="66" ht="14.25" customHeight="1">
      <c r="A66" s="41" t="s">
        <v>954</v>
      </c>
      <c r="C66" s="43" t="s">
        <v>958</v>
      </c>
    </row>
    <row r="67" ht="14.25" customHeight="1">
      <c r="A67" s="41" t="s">
        <v>959</v>
      </c>
      <c r="C67" s="43" t="s">
        <v>731</v>
      </c>
      <c r="F67" s="19" t="s">
        <v>960</v>
      </c>
    </row>
    <row r="68" ht="14.25" customHeight="1">
      <c r="A68" s="41" t="s">
        <v>962</v>
      </c>
      <c r="C68" s="43" t="s">
        <v>963</v>
      </c>
    </row>
    <row r="69" ht="14.25" customHeight="1">
      <c r="A69" s="41" t="s">
        <v>954</v>
      </c>
      <c r="C69" s="43" t="s">
        <v>900</v>
      </c>
    </row>
    <row r="70" ht="14.25" customHeight="1">
      <c r="A70" s="41" t="s">
        <v>964</v>
      </c>
      <c r="C70" s="43" t="s">
        <v>910</v>
      </c>
    </row>
    <row r="71" ht="14.25" customHeight="1">
      <c r="A71" s="41" t="s">
        <v>965</v>
      </c>
      <c r="C71" s="43" t="s">
        <v>912</v>
      </c>
    </row>
    <row r="72" ht="14.25" customHeight="1">
      <c r="A72" s="41" t="s">
        <v>966</v>
      </c>
      <c r="C72" s="43" t="s">
        <v>916</v>
      </c>
    </row>
    <row r="73" ht="14.25" customHeight="1">
      <c r="A73" s="41" t="s">
        <v>967</v>
      </c>
      <c r="C73" s="43" t="s">
        <v>968</v>
      </c>
    </row>
    <row r="74" ht="14.25" customHeight="1">
      <c r="A74" s="41" t="s">
        <v>969</v>
      </c>
      <c r="C74" s="43" t="s">
        <v>795</v>
      </c>
    </row>
    <row r="75" ht="14.25" customHeight="1">
      <c r="A75" s="41" t="s">
        <v>970</v>
      </c>
      <c r="C75" s="43" t="s">
        <v>808</v>
      </c>
    </row>
    <row r="76" ht="14.25" customHeight="1">
      <c r="A76" s="41" t="s">
        <v>971</v>
      </c>
      <c r="C76" s="43" t="s">
        <v>826</v>
      </c>
    </row>
    <row r="77" ht="14.25" customHeight="1">
      <c r="A77" s="41" t="s">
        <v>972</v>
      </c>
      <c r="C77" s="43" t="s">
        <v>842</v>
      </c>
    </row>
    <row r="78" ht="14.25" customHeight="1">
      <c r="A78" s="41" t="s">
        <v>973</v>
      </c>
      <c r="C78" s="43" t="s">
        <v>848</v>
      </c>
    </row>
    <row r="79" ht="14.25" customHeight="1">
      <c r="C79" s="43" t="s">
        <v>974</v>
      </c>
    </row>
    <row r="80" ht="14.25" customHeight="1">
      <c r="C80" s="43" t="s">
        <v>975</v>
      </c>
    </row>
    <row r="81" ht="14.25" customHeight="1">
      <c r="C81" s="43" t="s">
        <v>731</v>
      </c>
    </row>
    <row r="82" ht="14.25" customHeight="1">
      <c r="C82" s="43" t="s">
        <v>976</v>
      </c>
    </row>
    <row r="83" ht="14.25" customHeight="1">
      <c r="C83" s="43" t="s">
        <v>918</v>
      </c>
    </row>
    <row r="84" ht="14.25" customHeight="1">
      <c r="C84" s="43" t="s">
        <v>977</v>
      </c>
    </row>
    <row r="85" ht="14.25" customHeight="1">
      <c r="C85" s="43" t="s">
        <v>978</v>
      </c>
    </row>
    <row r="86" ht="14.25" customHeight="1">
      <c r="C86" s="43" t="s">
        <v>979</v>
      </c>
    </row>
    <row r="87" ht="14.25" customHeight="1">
      <c r="C87" s="43" t="s">
        <v>900</v>
      </c>
    </row>
    <row r="88" ht="14.25" customHeight="1">
      <c r="C88" s="43" t="s">
        <v>920</v>
      </c>
    </row>
    <row r="89" ht="14.25" customHeight="1">
      <c r="C89" s="43" t="s">
        <v>980</v>
      </c>
    </row>
    <row r="90" ht="14.25" customHeight="1">
      <c r="C90" s="43" t="s">
        <v>795</v>
      </c>
    </row>
    <row r="91" ht="14.25" customHeight="1">
      <c r="C91" s="43" t="s">
        <v>808</v>
      </c>
    </row>
    <row r="92" ht="14.25" customHeight="1">
      <c r="C92" s="43" t="s">
        <v>826</v>
      </c>
    </row>
    <row r="93" ht="14.25" customHeight="1">
      <c r="C93" s="43" t="s">
        <v>842</v>
      </c>
    </row>
    <row r="94" ht="14.25" customHeight="1">
      <c r="C94" s="43" t="s">
        <v>848</v>
      </c>
    </row>
    <row r="95" ht="14.25" customHeight="1">
      <c r="C95" s="43" t="s">
        <v>981</v>
      </c>
    </row>
    <row r="96" ht="14.25" customHeight="1">
      <c r="C96" s="43" t="s">
        <v>982</v>
      </c>
    </row>
    <row r="97" ht="14.25" customHeight="1">
      <c r="C97" s="43" t="s">
        <v>731</v>
      </c>
    </row>
    <row r="98" ht="14.25" customHeight="1">
      <c r="C98" s="43" t="s">
        <v>983</v>
      </c>
    </row>
    <row r="99" ht="14.25" customHeight="1">
      <c r="C99" s="43" t="s">
        <v>922</v>
      </c>
    </row>
    <row r="100" ht="14.25" customHeight="1">
      <c r="C100" s="43" t="s">
        <v>984</v>
      </c>
    </row>
    <row r="101" ht="14.25" customHeight="1">
      <c r="C101" s="43" t="s">
        <v>985</v>
      </c>
    </row>
    <row r="102" ht="14.25" customHeight="1">
      <c r="C102" s="43" t="s">
        <v>986</v>
      </c>
    </row>
    <row r="103" ht="14.25" customHeight="1">
      <c r="C103" s="43" t="s">
        <v>900</v>
      </c>
    </row>
    <row r="104" ht="14.25" customHeight="1">
      <c r="C104" s="43" t="s">
        <v>927</v>
      </c>
    </row>
    <row r="105" ht="14.25" customHeight="1">
      <c r="C105" s="43" t="s">
        <v>928</v>
      </c>
    </row>
    <row r="106" ht="14.25" customHeight="1">
      <c r="C106" s="43" t="s">
        <v>923</v>
      </c>
    </row>
    <row r="107" ht="14.25" customHeight="1">
      <c r="C107" s="43" t="s">
        <v>988</v>
      </c>
    </row>
    <row r="108" ht="14.25" customHeight="1">
      <c r="C108" s="43" t="s">
        <v>795</v>
      </c>
    </row>
    <row r="109" ht="14.25" customHeight="1">
      <c r="C109" s="43" t="s">
        <v>808</v>
      </c>
    </row>
    <row r="110" ht="14.25" customHeight="1">
      <c r="C110" s="43" t="s">
        <v>826</v>
      </c>
    </row>
    <row r="111" ht="14.25" customHeight="1">
      <c r="C111" s="43" t="s">
        <v>842</v>
      </c>
    </row>
    <row r="112" ht="14.25" customHeight="1">
      <c r="C112" s="43" t="s">
        <v>848</v>
      </c>
    </row>
    <row r="113" ht="14.25" customHeight="1">
      <c r="C113" s="43" t="s">
        <v>990</v>
      </c>
    </row>
    <row r="114" ht="14.25" customHeight="1">
      <c r="C114" s="43" t="s">
        <v>991</v>
      </c>
    </row>
    <row r="115" ht="14.25" customHeight="1">
      <c r="C115" s="43" t="s">
        <v>992</v>
      </c>
    </row>
    <row r="116" ht="14.25" customHeight="1">
      <c r="C116" s="43" t="s">
        <v>993</v>
      </c>
    </row>
    <row r="117" ht="14.25" customHeight="1">
      <c r="C117" s="43" t="s">
        <v>731</v>
      </c>
    </row>
    <row r="118" ht="14.25" customHeight="1">
      <c r="C118" s="43" t="s">
        <v>994</v>
      </c>
    </row>
    <row r="119" ht="14.25" customHeight="1">
      <c r="C119" s="43" t="s">
        <v>995</v>
      </c>
    </row>
    <row r="120" ht="14.25" customHeight="1">
      <c r="C120" s="43" t="s">
        <v>996</v>
      </c>
    </row>
    <row r="121" ht="14.25" customHeight="1">
      <c r="C121" s="43" t="s">
        <v>997</v>
      </c>
    </row>
    <row r="122" ht="14.25" customHeight="1">
      <c r="C122" s="43" t="s">
        <v>925</v>
      </c>
    </row>
    <row r="123" ht="14.25" customHeight="1">
      <c r="C123" s="43" t="s">
        <v>998</v>
      </c>
    </row>
    <row r="124" ht="14.25" customHeight="1">
      <c r="C124" s="43" t="s">
        <v>795</v>
      </c>
    </row>
    <row r="125" ht="14.25" customHeight="1">
      <c r="C125" s="43" t="s">
        <v>808</v>
      </c>
    </row>
    <row r="126" ht="14.25" customHeight="1">
      <c r="C126" s="43" t="s">
        <v>826</v>
      </c>
    </row>
    <row r="127" ht="14.25" customHeight="1">
      <c r="C127" s="43" t="s">
        <v>842</v>
      </c>
    </row>
    <row r="128" ht="14.25" customHeight="1">
      <c r="C128" s="43" t="s">
        <v>848</v>
      </c>
    </row>
    <row r="129" ht="14.25" customHeight="1">
      <c r="C129" s="43" t="s">
        <v>1000</v>
      </c>
    </row>
    <row r="130" ht="14.25" customHeight="1">
      <c r="C130" s="43" t="s">
        <v>1001</v>
      </c>
    </row>
    <row r="131" ht="14.25" customHeight="1">
      <c r="C131" s="43" t="s">
        <v>731</v>
      </c>
    </row>
    <row r="132" ht="14.25" customHeight="1">
      <c r="C132" s="43" t="s">
        <v>1003</v>
      </c>
    </row>
    <row r="133" ht="14.25" customHeight="1">
      <c r="C133" s="43" t="s">
        <v>926</v>
      </c>
    </row>
    <row r="134" ht="14.25" customHeight="1">
      <c r="C134" s="43" t="s">
        <v>1005</v>
      </c>
    </row>
    <row r="135" ht="14.25" customHeight="1">
      <c r="C135" s="43" t="s">
        <v>1006</v>
      </c>
    </row>
    <row r="136" ht="14.25" customHeight="1">
      <c r="C136" s="43" t="s">
        <v>1008</v>
      </c>
    </row>
    <row r="137" ht="14.25" customHeight="1">
      <c r="C137" s="43" t="s">
        <v>900</v>
      </c>
    </row>
    <row r="138" ht="14.25" customHeight="1">
      <c r="C138" s="43" t="s">
        <v>1009</v>
      </c>
    </row>
    <row r="139" ht="14.25" customHeight="1">
      <c r="C139" s="43" t="s">
        <v>1011</v>
      </c>
    </row>
    <row r="140" ht="14.25" customHeight="1">
      <c r="C140" s="53"/>
    </row>
    <row r="141" ht="14.25" customHeight="1">
      <c r="C141" s="54"/>
    </row>
    <row r="142" ht="14.25" customHeight="1">
      <c r="C142" s="54"/>
    </row>
    <row r="143" ht="14.25" customHeight="1">
      <c r="C143" s="54"/>
    </row>
    <row r="144" ht="14.25" customHeight="1">
      <c r="C144" s="54"/>
    </row>
    <row r="145" ht="14.25" customHeight="1">
      <c r="C145" s="54"/>
    </row>
    <row r="146" ht="14.25" customHeight="1">
      <c r="C146" s="54"/>
    </row>
    <row r="147" ht="14.25" customHeight="1">
      <c r="C147" s="54"/>
    </row>
    <row r="148" ht="14.25" customHeight="1">
      <c r="C148" s="54"/>
    </row>
    <row r="149" ht="14.25" customHeight="1">
      <c r="C149" s="54"/>
    </row>
    <row r="150" ht="14.25" customHeight="1">
      <c r="C150" s="54"/>
    </row>
    <row r="151" ht="14.25" customHeight="1">
      <c r="C151" s="54"/>
    </row>
    <row r="152" ht="14.25" customHeight="1">
      <c r="C152" s="54"/>
    </row>
    <row r="153" ht="14.25" customHeight="1">
      <c r="C153" s="54"/>
    </row>
    <row r="154" ht="14.25" customHeight="1">
      <c r="C154" s="54"/>
    </row>
    <row r="155" ht="14.25" customHeight="1">
      <c r="C155" s="54"/>
    </row>
    <row r="156" ht="14.25" customHeight="1">
      <c r="C156" s="54"/>
    </row>
    <row r="157" ht="14.25" customHeight="1">
      <c r="C157" s="54"/>
    </row>
    <row r="158" ht="14.25" customHeight="1">
      <c r="C158" s="54"/>
    </row>
    <row r="159" ht="14.25" customHeight="1">
      <c r="C159" s="54"/>
    </row>
    <row r="160" ht="14.25" customHeight="1">
      <c r="C160" s="54"/>
    </row>
    <row r="161" ht="14.25" customHeight="1">
      <c r="C161" s="54"/>
    </row>
    <row r="162" ht="14.25" customHeight="1">
      <c r="C162" s="54"/>
    </row>
    <row r="163" ht="14.25" customHeight="1">
      <c r="C163" s="54"/>
    </row>
    <row r="164" ht="14.25" customHeight="1">
      <c r="C164" s="54"/>
    </row>
    <row r="165" ht="14.25" customHeight="1">
      <c r="C165" s="54"/>
    </row>
    <row r="166" ht="14.25" customHeight="1">
      <c r="C166" s="54"/>
    </row>
    <row r="167" ht="14.25" customHeight="1">
      <c r="C167" s="54"/>
    </row>
    <row r="168" ht="14.25" customHeight="1">
      <c r="C168" s="54"/>
    </row>
    <row r="169" ht="14.25" customHeight="1">
      <c r="C169" s="54"/>
    </row>
    <row r="170" ht="14.25" customHeight="1">
      <c r="C170" s="54"/>
    </row>
    <row r="171" ht="14.25" customHeight="1">
      <c r="C171" s="54"/>
    </row>
    <row r="172" ht="14.25" customHeight="1">
      <c r="C172" s="54"/>
    </row>
    <row r="173" ht="14.25" customHeight="1">
      <c r="C173" s="54"/>
    </row>
    <row r="174" ht="14.25" customHeight="1">
      <c r="C174" s="54"/>
    </row>
    <row r="175" ht="14.25" customHeight="1">
      <c r="C175" s="54"/>
    </row>
    <row r="176" ht="14.25" customHeight="1">
      <c r="C176" s="54"/>
    </row>
    <row r="177" ht="14.25" customHeight="1">
      <c r="C177" s="54"/>
    </row>
    <row r="178" ht="14.25" customHeight="1">
      <c r="C178" s="54"/>
    </row>
    <row r="179" ht="14.25" customHeight="1">
      <c r="C179" s="54"/>
    </row>
    <row r="180" ht="14.25" customHeight="1">
      <c r="C180" s="54"/>
    </row>
    <row r="181" ht="14.25" customHeight="1">
      <c r="C181" s="54"/>
    </row>
    <row r="182" ht="14.25" customHeight="1">
      <c r="C182" s="54"/>
    </row>
    <row r="183" ht="14.25" customHeight="1">
      <c r="C183" s="54"/>
    </row>
    <row r="184" ht="14.25" customHeight="1">
      <c r="C184" s="54"/>
    </row>
    <row r="185" ht="14.25" customHeight="1">
      <c r="C185" s="54"/>
    </row>
    <row r="186" ht="14.25" customHeight="1">
      <c r="C186" s="54"/>
    </row>
    <row r="187" ht="14.25" customHeight="1">
      <c r="C187" s="54"/>
    </row>
    <row r="188" ht="14.25" customHeight="1">
      <c r="C188" s="54"/>
    </row>
    <row r="189" ht="14.25" customHeight="1">
      <c r="C189" s="54"/>
    </row>
    <row r="190" ht="14.25" customHeight="1">
      <c r="C190" s="54"/>
    </row>
    <row r="191" ht="14.25" customHeight="1">
      <c r="C191" s="54"/>
    </row>
    <row r="192" ht="14.25" customHeight="1">
      <c r="C192" s="54"/>
    </row>
    <row r="193" ht="14.25" customHeight="1">
      <c r="C193" s="54"/>
    </row>
    <row r="194" ht="14.25" customHeight="1">
      <c r="C194" s="54"/>
    </row>
    <row r="195" ht="14.25" customHeight="1">
      <c r="C195" s="54"/>
    </row>
    <row r="196" ht="14.25" customHeight="1">
      <c r="C196" s="54"/>
    </row>
    <row r="197" ht="14.25" customHeight="1">
      <c r="C197" s="54"/>
    </row>
    <row r="198" ht="14.25" customHeight="1">
      <c r="C198" s="54"/>
    </row>
    <row r="199" ht="14.25" customHeight="1">
      <c r="C199" s="54"/>
    </row>
    <row r="200" ht="14.25" customHeight="1">
      <c r="C200" s="54"/>
    </row>
    <row r="201" ht="14.25" customHeight="1">
      <c r="C201" s="54"/>
    </row>
    <row r="202" ht="14.25" customHeight="1">
      <c r="C202" s="54"/>
    </row>
    <row r="203" ht="14.25" customHeight="1">
      <c r="C203" s="54"/>
    </row>
    <row r="204" ht="14.25" customHeight="1">
      <c r="C204" s="54"/>
    </row>
    <row r="205" ht="14.25" customHeight="1">
      <c r="C205" s="54"/>
    </row>
    <row r="206" ht="14.25" customHeight="1">
      <c r="C206" s="54"/>
    </row>
    <row r="207" ht="14.25" customHeight="1">
      <c r="C207" s="54"/>
    </row>
    <row r="208" ht="14.25" customHeight="1">
      <c r="C208" s="54"/>
    </row>
    <row r="209" ht="14.25" customHeight="1">
      <c r="C209" s="54"/>
    </row>
    <row r="210" ht="14.25" customHeight="1">
      <c r="C210" s="54"/>
    </row>
    <row r="211" ht="14.25" customHeight="1">
      <c r="C211" s="54"/>
    </row>
    <row r="212" ht="14.25" customHeight="1">
      <c r="C212" s="54"/>
    </row>
    <row r="213" ht="14.25" customHeight="1">
      <c r="C213" s="54"/>
    </row>
    <row r="214" ht="14.25" customHeight="1">
      <c r="C214" s="54"/>
    </row>
    <row r="215" ht="14.25" customHeight="1">
      <c r="C215" s="54"/>
    </row>
    <row r="216" ht="14.25" customHeight="1">
      <c r="C216" s="54"/>
    </row>
    <row r="217" ht="14.25" customHeight="1">
      <c r="C217" s="54"/>
    </row>
    <row r="218" ht="14.25" customHeight="1">
      <c r="C218" s="54"/>
    </row>
    <row r="219" ht="14.25" customHeight="1">
      <c r="C219" s="54"/>
    </row>
    <row r="220" ht="14.25" customHeight="1">
      <c r="C220" s="54"/>
    </row>
    <row r="221" ht="14.25" customHeight="1">
      <c r="C221" s="54"/>
    </row>
    <row r="222" ht="14.25" customHeight="1">
      <c r="C222" s="54"/>
    </row>
    <row r="223" ht="14.25" customHeight="1">
      <c r="C223" s="54"/>
    </row>
    <row r="224" ht="14.25" customHeight="1">
      <c r="C224" s="54"/>
    </row>
    <row r="225" ht="14.25" customHeight="1">
      <c r="C225" s="54"/>
    </row>
    <row r="226" ht="14.25" customHeight="1">
      <c r="C226" s="54"/>
    </row>
    <row r="227" ht="14.25" customHeight="1">
      <c r="C227" s="54"/>
    </row>
    <row r="228" ht="14.25" customHeight="1">
      <c r="C228" s="54"/>
    </row>
    <row r="229" ht="14.25" customHeight="1">
      <c r="C229" s="54"/>
    </row>
    <row r="230" ht="14.25" customHeight="1">
      <c r="C230" s="54"/>
    </row>
    <row r="231" ht="14.25" customHeight="1">
      <c r="C231" s="54"/>
    </row>
    <row r="232" ht="14.25" customHeight="1">
      <c r="C232" s="54"/>
    </row>
    <row r="233" ht="14.25" customHeight="1">
      <c r="C233" s="54"/>
    </row>
    <row r="234" ht="14.25" customHeight="1">
      <c r="C234" s="54"/>
    </row>
    <row r="235" ht="14.25" customHeight="1">
      <c r="C235" s="54"/>
    </row>
    <row r="236" ht="14.25" customHeight="1">
      <c r="C236" s="54"/>
    </row>
    <row r="237" ht="14.25" customHeight="1">
      <c r="C237" s="54"/>
    </row>
    <row r="238" ht="14.25" customHeight="1">
      <c r="C238" s="54"/>
    </row>
    <row r="239" ht="14.25" customHeight="1">
      <c r="C239" s="54"/>
    </row>
    <row r="240" ht="14.25" customHeight="1">
      <c r="C240" s="54"/>
    </row>
    <row r="241" ht="14.25" customHeight="1">
      <c r="C241" s="54"/>
    </row>
    <row r="242" ht="14.25" customHeight="1">
      <c r="C242" s="54"/>
    </row>
    <row r="243" ht="14.25" customHeight="1">
      <c r="C243" s="54"/>
    </row>
    <row r="244" ht="14.25" customHeight="1">
      <c r="C244" s="54"/>
    </row>
    <row r="245" ht="14.25" customHeight="1">
      <c r="C245" s="54"/>
    </row>
    <row r="246" ht="14.25" customHeight="1">
      <c r="C246" s="54"/>
    </row>
    <row r="247" ht="14.25" customHeight="1">
      <c r="C247" s="54"/>
    </row>
    <row r="248" ht="14.25" customHeight="1">
      <c r="C248" s="54"/>
    </row>
    <row r="249" ht="14.25" customHeight="1">
      <c r="C249" s="54"/>
    </row>
    <row r="250" ht="14.25" customHeight="1">
      <c r="C250" s="54"/>
    </row>
    <row r="251" ht="14.25" customHeight="1">
      <c r="C251" s="54"/>
    </row>
    <row r="252" ht="14.25" customHeight="1">
      <c r="C252" s="54"/>
    </row>
    <row r="253" ht="14.25" customHeight="1">
      <c r="C253" s="54"/>
    </row>
    <row r="254" ht="14.25" customHeight="1">
      <c r="C254" s="54"/>
    </row>
    <row r="255" ht="14.25" customHeight="1">
      <c r="C255" s="54"/>
    </row>
    <row r="256" ht="14.25" customHeight="1">
      <c r="C256" s="54"/>
    </row>
    <row r="257" ht="14.25" customHeight="1">
      <c r="C257" s="54"/>
    </row>
    <row r="258" ht="14.25" customHeight="1">
      <c r="C258" s="54"/>
    </row>
    <row r="259" ht="14.25" customHeight="1">
      <c r="C259" s="54"/>
    </row>
    <row r="260" ht="14.25" customHeight="1">
      <c r="C260" s="54"/>
    </row>
    <row r="261" ht="14.25" customHeight="1">
      <c r="C261" s="54"/>
    </row>
    <row r="262" ht="14.25" customHeight="1">
      <c r="C262" s="54"/>
    </row>
    <row r="263" ht="14.25" customHeight="1">
      <c r="C263" s="54"/>
    </row>
    <row r="264" ht="14.25" customHeight="1">
      <c r="C264" s="54"/>
    </row>
    <row r="265" ht="14.25" customHeight="1">
      <c r="C265" s="54"/>
    </row>
    <row r="266" ht="14.25" customHeight="1">
      <c r="C266" s="54"/>
    </row>
    <row r="267" ht="14.25" customHeight="1">
      <c r="C267" s="54"/>
    </row>
    <row r="268" ht="14.25" customHeight="1">
      <c r="C268" s="54"/>
    </row>
    <row r="269" ht="14.25" customHeight="1">
      <c r="C269" s="54"/>
    </row>
    <row r="270" ht="14.25" customHeight="1">
      <c r="C270" s="54"/>
    </row>
    <row r="271" ht="14.25" customHeight="1">
      <c r="C271" s="54"/>
    </row>
    <row r="272" ht="14.25" customHeight="1">
      <c r="C272" s="54"/>
    </row>
    <row r="273" ht="14.25" customHeight="1">
      <c r="C273" s="54"/>
    </row>
    <row r="274" ht="14.25" customHeight="1">
      <c r="C274" s="54"/>
    </row>
    <row r="275" ht="14.25" customHeight="1">
      <c r="C275" s="54"/>
    </row>
    <row r="276" ht="14.25" customHeight="1">
      <c r="C276" s="54"/>
    </row>
    <row r="277" ht="14.25" customHeight="1">
      <c r="C277" s="54"/>
    </row>
    <row r="278" ht="14.25" customHeight="1">
      <c r="C278" s="54"/>
    </row>
    <row r="279" ht="14.25" customHeight="1">
      <c r="C279" s="54"/>
    </row>
    <row r="280" ht="14.25" customHeight="1">
      <c r="C280" s="54"/>
    </row>
    <row r="281" ht="14.25" customHeight="1">
      <c r="C281" s="54"/>
    </row>
    <row r="282" ht="14.25" customHeight="1">
      <c r="C282" s="54"/>
    </row>
    <row r="283" ht="14.25" customHeight="1">
      <c r="C283" s="54"/>
    </row>
    <row r="284" ht="14.25" customHeight="1">
      <c r="C284" s="54"/>
    </row>
    <row r="285" ht="14.25" customHeight="1">
      <c r="C285" s="54"/>
    </row>
    <row r="286" ht="14.25" customHeight="1">
      <c r="C286" s="54"/>
    </row>
    <row r="287" ht="14.25" customHeight="1">
      <c r="C287" s="54"/>
    </row>
    <row r="288" ht="14.25" customHeight="1">
      <c r="C288" s="54"/>
    </row>
    <row r="289" ht="14.25" customHeight="1">
      <c r="C289" s="54"/>
    </row>
    <row r="290" ht="14.25" customHeight="1">
      <c r="C290" s="54"/>
    </row>
    <row r="291" ht="14.25" customHeight="1">
      <c r="C291" s="54"/>
    </row>
    <row r="292" ht="14.25" customHeight="1">
      <c r="C292" s="54"/>
    </row>
    <row r="293" ht="14.25" customHeight="1">
      <c r="C293" s="54"/>
    </row>
    <row r="294" ht="14.25" customHeight="1">
      <c r="C294" s="54"/>
    </row>
    <row r="295" ht="14.25" customHeight="1">
      <c r="C295" s="54"/>
    </row>
    <row r="296" ht="14.25" customHeight="1">
      <c r="C296" s="54"/>
    </row>
    <row r="297" ht="14.25" customHeight="1">
      <c r="C297" s="54"/>
    </row>
    <row r="298" ht="14.25" customHeight="1">
      <c r="C298" s="54"/>
    </row>
    <row r="299" ht="14.25" customHeight="1">
      <c r="C299" s="54"/>
    </row>
    <row r="300" ht="14.25" customHeight="1">
      <c r="C300" s="54"/>
    </row>
    <row r="301" ht="14.25" customHeight="1">
      <c r="C301" s="54"/>
    </row>
    <row r="302" ht="14.25" customHeight="1">
      <c r="C302" s="54"/>
    </row>
    <row r="303" ht="14.25" customHeight="1">
      <c r="C303" s="54"/>
    </row>
    <row r="304" ht="14.25" customHeight="1">
      <c r="C304" s="54"/>
    </row>
    <row r="305" ht="14.25" customHeight="1">
      <c r="C305" s="54"/>
    </row>
    <row r="306" ht="14.25" customHeight="1">
      <c r="C306" s="54"/>
    </row>
    <row r="307" ht="14.25" customHeight="1">
      <c r="C307" s="54"/>
    </row>
    <row r="308" ht="14.25" customHeight="1">
      <c r="C308" s="54"/>
    </row>
    <row r="309" ht="14.25" customHeight="1">
      <c r="C309" s="54"/>
    </row>
    <row r="310" ht="14.25" customHeight="1">
      <c r="C310" s="54"/>
    </row>
    <row r="311" ht="14.25" customHeight="1">
      <c r="C311" s="54"/>
    </row>
    <row r="312" ht="14.25" customHeight="1">
      <c r="C312" s="54"/>
    </row>
    <row r="313" ht="14.25" customHeight="1">
      <c r="C313" s="54"/>
    </row>
    <row r="314" ht="14.25" customHeight="1">
      <c r="C314" s="54"/>
    </row>
    <row r="315" ht="14.25" customHeight="1">
      <c r="C315" s="54"/>
    </row>
    <row r="316" ht="14.25" customHeight="1">
      <c r="C316" s="54"/>
    </row>
    <row r="317" ht="14.25" customHeight="1">
      <c r="C317" s="54"/>
    </row>
    <row r="318" ht="14.25" customHeight="1">
      <c r="C318" s="54"/>
    </row>
    <row r="319" ht="14.25" customHeight="1">
      <c r="C319" s="54"/>
    </row>
    <row r="320" ht="14.25" customHeight="1">
      <c r="C320" s="54"/>
    </row>
    <row r="321" ht="14.25" customHeight="1">
      <c r="C321" s="54"/>
    </row>
    <row r="322" ht="14.25" customHeight="1">
      <c r="C322" s="54"/>
    </row>
    <row r="323" ht="14.25" customHeight="1">
      <c r="C323" s="54"/>
    </row>
    <row r="324" ht="14.25" customHeight="1">
      <c r="C324" s="54"/>
    </row>
    <row r="325" ht="14.25" customHeight="1">
      <c r="C325" s="54"/>
    </row>
    <row r="326" ht="14.25" customHeight="1">
      <c r="C326" s="54"/>
    </row>
    <row r="327" ht="14.25" customHeight="1">
      <c r="C327" s="54"/>
    </row>
    <row r="328" ht="14.25" customHeight="1">
      <c r="C328" s="54"/>
    </row>
    <row r="329" ht="14.25" customHeight="1">
      <c r="C329" s="54"/>
    </row>
    <row r="330" ht="14.25" customHeight="1">
      <c r="C330" s="54"/>
    </row>
    <row r="331" ht="14.25" customHeight="1">
      <c r="C331" s="54"/>
    </row>
    <row r="332" ht="14.25" customHeight="1">
      <c r="C332" s="54"/>
    </row>
    <row r="333" ht="14.25" customHeight="1">
      <c r="C333" s="54"/>
    </row>
    <row r="334" ht="14.25" customHeight="1">
      <c r="C334" s="54"/>
    </row>
    <row r="335" ht="14.25" customHeight="1">
      <c r="C335" s="54"/>
    </row>
    <row r="336" ht="14.25" customHeight="1">
      <c r="C336" s="54"/>
    </row>
    <row r="337" ht="14.25" customHeight="1">
      <c r="C337" s="54"/>
    </row>
    <row r="338" ht="14.25" customHeight="1">
      <c r="C338" s="54"/>
    </row>
    <row r="339" ht="14.25" customHeight="1">
      <c r="C339" s="54"/>
    </row>
    <row r="340" ht="14.25" customHeight="1">
      <c r="C340" s="54"/>
    </row>
    <row r="341" ht="14.25" customHeight="1">
      <c r="C341" s="54"/>
    </row>
    <row r="342" ht="14.25" customHeight="1">
      <c r="C342" s="54"/>
    </row>
    <row r="343" ht="14.25" customHeight="1">
      <c r="C343" s="54"/>
    </row>
    <row r="344" ht="14.25" customHeight="1">
      <c r="C344" s="54"/>
    </row>
    <row r="345" ht="14.25" customHeight="1">
      <c r="C345" s="54"/>
    </row>
    <row r="346" ht="14.25" customHeight="1">
      <c r="C346" s="54"/>
    </row>
    <row r="347" ht="14.25" customHeight="1">
      <c r="C347" s="54"/>
    </row>
    <row r="348" ht="14.25" customHeight="1">
      <c r="C348" s="54"/>
    </row>
    <row r="349" ht="14.25" customHeight="1">
      <c r="C349" s="54"/>
    </row>
    <row r="350" ht="14.25" customHeight="1">
      <c r="C350" s="54"/>
    </row>
    <row r="351" ht="14.25" customHeight="1">
      <c r="C351" s="54"/>
    </row>
    <row r="352" ht="14.25" customHeight="1">
      <c r="C352" s="54"/>
    </row>
    <row r="353" ht="14.25" customHeight="1">
      <c r="C353" s="54"/>
    </row>
    <row r="354" ht="14.25" customHeight="1">
      <c r="C354" s="54"/>
    </row>
    <row r="355" ht="14.25" customHeight="1">
      <c r="C355" s="54"/>
    </row>
    <row r="356" ht="14.25" customHeight="1">
      <c r="C356" s="54"/>
    </row>
    <row r="357" ht="14.25" customHeight="1">
      <c r="C357" s="54"/>
    </row>
    <row r="358" ht="14.25" customHeight="1">
      <c r="C358" s="54"/>
    </row>
    <row r="359" ht="14.25" customHeight="1">
      <c r="C359" s="54"/>
    </row>
    <row r="360" ht="14.25" customHeight="1">
      <c r="C360" s="54"/>
    </row>
    <row r="361" ht="14.25" customHeight="1">
      <c r="C361" s="54"/>
    </row>
    <row r="362" ht="14.25" customHeight="1">
      <c r="C362" s="54"/>
    </row>
    <row r="363" ht="14.25" customHeight="1">
      <c r="C363" s="54"/>
    </row>
    <row r="364" ht="14.25" customHeight="1">
      <c r="C364" s="54"/>
    </row>
    <row r="365" ht="14.25" customHeight="1">
      <c r="C365" s="54"/>
    </row>
    <row r="366" ht="14.25" customHeight="1">
      <c r="C366" s="54"/>
    </row>
    <row r="367" ht="14.25" customHeight="1">
      <c r="C367" s="54"/>
    </row>
    <row r="368" ht="14.25" customHeight="1">
      <c r="C368" s="54"/>
    </row>
    <row r="369" ht="14.25" customHeight="1">
      <c r="C369" s="54"/>
    </row>
    <row r="370" ht="14.25" customHeight="1">
      <c r="C370" s="54"/>
    </row>
    <row r="371" ht="14.25" customHeight="1">
      <c r="C371" s="54"/>
    </row>
    <row r="372" ht="14.25" customHeight="1">
      <c r="C372" s="54"/>
    </row>
    <row r="373" ht="14.25" customHeight="1">
      <c r="C373" s="54"/>
    </row>
    <row r="374" ht="14.25" customHeight="1">
      <c r="C374" s="54"/>
    </row>
    <row r="375" ht="14.25" customHeight="1">
      <c r="C375" s="54"/>
    </row>
    <row r="376" ht="14.25" customHeight="1">
      <c r="C376" s="54"/>
    </row>
    <row r="377" ht="14.25" customHeight="1">
      <c r="C377" s="54"/>
    </row>
    <row r="378" ht="14.25" customHeight="1">
      <c r="C378" s="54"/>
    </row>
    <row r="379" ht="14.25" customHeight="1">
      <c r="C379" s="54"/>
    </row>
    <row r="380" ht="14.25" customHeight="1">
      <c r="C380" s="54"/>
    </row>
    <row r="381" ht="14.25" customHeight="1">
      <c r="C381" s="54"/>
    </row>
    <row r="382" ht="14.25" customHeight="1">
      <c r="C382" s="54"/>
    </row>
    <row r="383" ht="14.25" customHeight="1">
      <c r="C383" s="54"/>
    </row>
    <row r="384" ht="14.25" customHeight="1">
      <c r="C384" s="54"/>
    </row>
    <row r="385" ht="14.25" customHeight="1">
      <c r="C385" s="54"/>
    </row>
    <row r="386" ht="14.25" customHeight="1">
      <c r="C386" s="54"/>
    </row>
    <row r="387" ht="14.25" customHeight="1">
      <c r="C387" s="54"/>
    </row>
    <row r="388" ht="14.25" customHeight="1">
      <c r="C388" s="54"/>
    </row>
    <row r="389" ht="14.25" customHeight="1">
      <c r="C389" s="54"/>
    </row>
    <row r="390" ht="14.25" customHeight="1">
      <c r="C390" s="54"/>
    </row>
    <row r="391" ht="14.25" customHeight="1">
      <c r="C391" s="54"/>
    </row>
    <row r="392" ht="14.25" customHeight="1">
      <c r="C392" s="54"/>
    </row>
    <row r="393" ht="14.25" customHeight="1">
      <c r="C393" s="54"/>
    </row>
    <row r="394" ht="14.25" customHeight="1">
      <c r="C394" s="54"/>
    </row>
    <row r="395" ht="14.25" customHeight="1">
      <c r="C395" s="54"/>
    </row>
    <row r="396" ht="14.25" customHeight="1">
      <c r="C396" s="54"/>
    </row>
    <row r="397" ht="14.25" customHeight="1">
      <c r="C397" s="54"/>
    </row>
    <row r="398" ht="14.25" customHeight="1">
      <c r="C398" s="54"/>
    </row>
    <row r="399" ht="14.25" customHeight="1">
      <c r="C399" s="54"/>
    </row>
    <row r="400" ht="14.25" customHeight="1">
      <c r="C400" s="54"/>
    </row>
    <row r="401" ht="14.25" customHeight="1">
      <c r="C401" s="54"/>
    </row>
    <row r="402" ht="14.25" customHeight="1">
      <c r="C402" s="54"/>
    </row>
    <row r="403" ht="14.25" customHeight="1">
      <c r="C403" s="54"/>
    </row>
    <row r="404" ht="14.25" customHeight="1">
      <c r="C404" s="54"/>
    </row>
    <row r="405" ht="14.25" customHeight="1">
      <c r="C405" s="54"/>
    </row>
    <row r="406" ht="14.25" customHeight="1">
      <c r="C406" s="54"/>
    </row>
    <row r="407" ht="14.25" customHeight="1">
      <c r="C407" s="54"/>
    </row>
    <row r="408" ht="14.25" customHeight="1">
      <c r="C408" s="54"/>
    </row>
    <row r="409" ht="14.25" customHeight="1">
      <c r="C409" s="54"/>
    </row>
    <row r="410" ht="14.25" customHeight="1">
      <c r="C410" s="54"/>
    </row>
    <row r="411" ht="14.25" customHeight="1">
      <c r="C411" s="54"/>
    </row>
    <row r="412" ht="14.25" customHeight="1">
      <c r="C412" s="54"/>
    </row>
    <row r="413" ht="14.25" customHeight="1">
      <c r="C413" s="54"/>
    </row>
    <row r="414" ht="14.25" customHeight="1">
      <c r="C414" s="54"/>
    </row>
    <row r="415" ht="14.25" customHeight="1">
      <c r="C415" s="54"/>
    </row>
    <row r="416" ht="14.25" customHeight="1">
      <c r="C416" s="54"/>
    </row>
    <row r="417" ht="14.25" customHeight="1">
      <c r="C417" s="54"/>
    </row>
    <row r="418" ht="14.25" customHeight="1">
      <c r="C418" s="54"/>
    </row>
    <row r="419" ht="14.25" customHeight="1">
      <c r="C419" s="54"/>
    </row>
    <row r="420" ht="14.25" customHeight="1">
      <c r="C420" s="54"/>
    </row>
    <row r="421" ht="14.25" customHeight="1">
      <c r="C421" s="54"/>
    </row>
    <row r="422" ht="14.25" customHeight="1">
      <c r="C422" s="54"/>
    </row>
    <row r="423" ht="14.25" customHeight="1">
      <c r="C423" s="54"/>
    </row>
    <row r="424" ht="14.25" customHeight="1">
      <c r="C424" s="54"/>
    </row>
    <row r="425" ht="14.25" customHeight="1">
      <c r="C425" s="54"/>
    </row>
    <row r="426" ht="14.25" customHeight="1">
      <c r="C426" s="54"/>
    </row>
    <row r="427" ht="14.25" customHeight="1">
      <c r="C427" s="54"/>
    </row>
    <row r="428" ht="14.25" customHeight="1">
      <c r="C428" s="54"/>
    </row>
    <row r="429" ht="14.25" customHeight="1">
      <c r="C429" s="54"/>
    </row>
    <row r="430" ht="14.25" customHeight="1">
      <c r="C430" s="54"/>
    </row>
    <row r="431" ht="14.25" customHeight="1">
      <c r="C431" s="54"/>
    </row>
    <row r="432" ht="14.25" customHeight="1">
      <c r="C432" s="54"/>
    </row>
    <row r="433" ht="14.25" customHeight="1">
      <c r="C433" s="54"/>
    </row>
    <row r="434" ht="14.25" customHeight="1">
      <c r="C434" s="54"/>
    </row>
    <row r="435" ht="14.25" customHeight="1">
      <c r="C435" s="54"/>
    </row>
    <row r="436" ht="14.25" customHeight="1">
      <c r="C436" s="54"/>
    </row>
    <row r="437" ht="14.25" customHeight="1">
      <c r="C437" s="54"/>
    </row>
    <row r="438" ht="14.25" customHeight="1">
      <c r="C438" s="54"/>
    </row>
    <row r="439" ht="14.25" customHeight="1">
      <c r="C439" s="54"/>
    </row>
    <row r="440" ht="14.25" customHeight="1">
      <c r="C440" s="54"/>
    </row>
    <row r="441" ht="14.25" customHeight="1">
      <c r="C441" s="54"/>
    </row>
    <row r="442" ht="14.25" customHeight="1">
      <c r="C442" s="54"/>
    </row>
    <row r="443" ht="14.25" customHeight="1">
      <c r="C443" s="54"/>
    </row>
    <row r="444" ht="14.25" customHeight="1">
      <c r="C444" s="54"/>
    </row>
    <row r="445" ht="14.25" customHeight="1">
      <c r="C445" s="54"/>
    </row>
    <row r="446" ht="14.25" customHeight="1">
      <c r="C446" s="54"/>
    </row>
    <row r="447" ht="14.25" customHeight="1">
      <c r="C447" s="54"/>
    </row>
    <row r="448" ht="14.25" customHeight="1">
      <c r="C448" s="54"/>
    </row>
    <row r="449" ht="14.25" customHeight="1">
      <c r="C449" s="54"/>
    </row>
    <row r="450" ht="14.25" customHeight="1">
      <c r="C450" s="54"/>
    </row>
    <row r="451" ht="14.25" customHeight="1">
      <c r="C451" s="54"/>
    </row>
    <row r="452" ht="14.25" customHeight="1">
      <c r="C452" s="54"/>
    </row>
    <row r="453" ht="14.25" customHeight="1">
      <c r="C453" s="54"/>
    </row>
    <row r="454" ht="14.25" customHeight="1">
      <c r="C454" s="54"/>
    </row>
    <row r="455" ht="14.25" customHeight="1">
      <c r="C455" s="54"/>
    </row>
    <row r="456" ht="14.25" customHeight="1">
      <c r="C456" s="54"/>
    </row>
    <row r="457" ht="14.25" customHeight="1">
      <c r="C457" s="54"/>
    </row>
    <row r="458" ht="14.25" customHeight="1">
      <c r="C458" s="54"/>
    </row>
    <row r="459" ht="14.25" customHeight="1">
      <c r="C459" s="54"/>
    </row>
    <row r="460" ht="14.25" customHeight="1">
      <c r="C460" s="54"/>
    </row>
    <row r="461" ht="14.25" customHeight="1">
      <c r="C461" s="54"/>
    </row>
    <row r="462" ht="14.25" customHeight="1">
      <c r="C462" s="54"/>
    </row>
    <row r="463" ht="14.25" customHeight="1">
      <c r="C463" s="54"/>
    </row>
    <row r="464" ht="14.25" customHeight="1">
      <c r="C464" s="54"/>
    </row>
    <row r="465" ht="14.25" customHeight="1">
      <c r="C465" s="54"/>
    </row>
    <row r="466" ht="14.25" customHeight="1">
      <c r="C466" s="54"/>
    </row>
    <row r="467" ht="14.25" customHeight="1">
      <c r="C467" s="54"/>
    </row>
    <row r="468" ht="14.25" customHeight="1">
      <c r="C468" s="54"/>
    </row>
    <row r="469" ht="14.25" customHeight="1">
      <c r="C469" s="54"/>
    </row>
    <row r="470" ht="14.25" customHeight="1">
      <c r="C470" s="54"/>
    </row>
    <row r="471" ht="14.25" customHeight="1">
      <c r="C471" s="54"/>
    </row>
    <row r="472" ht="14.25" customHeight="1">
      <c r="C472" s="54"/>
    </row>
    <row r="473" ht="14.25" customHeight="1">
      <c r="C473" s="54"/>
    </row>
    <row r="474" ht="14.25" customHeight="1">
      <c r="C474" s="54"/>
    </row>
    <row r="475" ht="14.25" customHeight="1">
      <c r="C475" s="54"/>
    </row>
    <row r="476" ht="14.25" customHeight="1">
      <c r="C476" s="54"/>
    </row>
    <row r="477" ht="14.25" customHeight="1">
      <c r="C477" s="54"/>
    </row>
    <row r="478" ht="14.25" customHeight="1">
      <c r="C478" s="54"/>
    </row>
    <row r="479" ht="14.25" customHeight="1">
      <c r="C479" s="54"/>
    </row>
    <row r="480" ht="14.25" customHeight="1">
      <c r="C480" s="54"/>
    </row>
    <row r="481" ht="14.25" customHeight="1">
      <c r="C481" s="54"/>
    </row>
    <row r="482" ht="14.25" customHeight="1">
      <c r="C482" s="54"/>
    </row>
    <row r="483" ht="14.25" customHeight="1">
      <c r="C483" s="54"/>
    </row>
    <row r="484" ht="14.25" customHeight="1">
      <c r="C484" s="54"/>
    </row>
    <row r="485" ht="14.25" customHeight="1">
      <c r="C485" s="54"/>
    </row>
    <row r="486" ht="14.25" customHeight="1">
      <c r="C486" s="54"/>
    </row>
    <row r="487" ht="14.25" customHeight="1">
      <c r="C487" s="54"/>
    </row>
    <row r="488" ht="14.25" customHeight="1">
      <c r="C488" s="54"/>
    </row>
    <row r="489" ht="14.25" customHeight="1">
      <c r="C489" s="54"/>
    </row>
    <row r="490" ht="14.25" customHeight="1">
      <c r="C490" s="54"/>
    </row>
    <row r="491" ht="14.25" customHeight="1">
      <c r="C491" s="54"/>
    </row>
    <row r="492" ht="14.25" customHeight="1">
      <c r="C492" s="54"/>
    </row>
    <row r="493" ht="14.25" customHeight="1">
      <c r="C493" s="54"/>
    </row>
    <row r="494" ht="14.25" customHeight="1">
      <c r="C494" s="54"/>
    </row>
    <row r="495" ht="14.25" customHeight="1">
      <c r="C495" s="54"/>
    </row>
    <row r="496" ht="14.25" customHeight="1">
      <c r="C496" s="54"/>
    </row>
    <row r="497" ht="14.25" customHeight="1">
      <c r="C497" s="54"/>
    </row>
    <row r="498" ht="14.25" customHeight="1">
      <c r="C498" s="54"/>
    </row>
    <row r="499" ht="14.25" customHeight="1">
      <c r="C499" s="54"/>
    </row>
    <row r="500" ht="14.25" customHeight="1">
      <c r="C500" s="54"/>
    </row>
    <row r="501" ht="14.25" customHeight="1">
      <c r="C501" s="54"/>
    </row>
    <row r="502" ht="14.25" customHeight="1">
      <c r="C502" s="54"/>
    </row>
    <row r="503" ht="14.25" customHeight="1">
      <c r="C503" s="54"/>
    </row>
    <row r="504" ht="14.25" customHeight="1">
      <c r="C504" s="54"/>
    </row>
    <row r="505" ht="14.25" customHeight="1">
      <c r="C505" s="54"/>
    </row>
    <row r="506" ht="14.25" customHeight="1">
      <c r="C506" s="54"/>
    </row>
    <row r="507" ht="14.25" customHeight="1">
      <c r="C507" s="54"/>
    </row>
    <row r="508" ht="14.25" customHeight="1">
      <c r="C508" s="54"/>
    </row>
    <row r="509" ht="14.25" customHeight="1">
      <c r="C509" s="54"/>
    </row>
    <row r="510" ht="14.25" customHeight="1">
      <c r="C510" s="54"/>
    </row>
    <row r="511" ht="14.25" customHeight="1">
      <c r="C511" s="54"/>
    </row>
    <row r="512" ht="14.25" customHeight="1">
      <c r="C512" s="54"/>
    </row>
    <row r="513" ht="14.25" customHeight="1">
      <c r="C513" s="54"/>
    </row>
    <row r="514" ht="14.25" customHeight="1">
      <c r="C514" s="54"/>
    </row>
    <row r="515" ht="14.25" customHeight="1">
      <c r="C515" s="54"/>
    </row>
    <row r="516" ht="14.25" customHeight="1">
      <c r="C516" s="54"/>
    </row>
    <row r="517" ht="14.25" customHeight="1">
      <c r="C517" s="54"/>
    </row>
    <row r="518" ht="14.25" customHeight="1">
      <c r="C518" s="54"/>
    </row>
    <row r="519" ht="14.25" customHeight="1">
      <c r="C519" s="54"/>
    </row>
    <row r="520" ht="14.25" customHeight="1">
      <c r="C520" s="54"/>
    </row>
    <row r="521" ht="14.25" customHeight="1">
      <c r="C521" s="54"/>
    </row>
    <row r="522" ht="14.25" customHeight="1">
      <c r="C522" s="54"/>
    </row>
    <row r="523" ht="14.25" customHeight="1">
      <c r="C523" s="54"/>
    </row>
    <row r="524" ht="14.25" customHeight="1">
      <c r="C524" s="54"/>
    </row>
    <row r="525" ht="14.25" customHeight="1">
      <c r="C525" s="54"/>
    </row>
    <row r="526" ht="14.25" customHeight="1">
      <c r="C526" s="54"/>
    </row>
    <row r="527" ht="14.25" customHeight="1">
      <c r="C527" s="54"/>
    </row>
    <row r="528" ht="14.25" customHeight="1">
      <c r="C528" s="54"/>
    </row>
    <row r="529" ht="14.25" customHeight="1">
      <c r="C529" s="54"/>
    </row>
    <row r="530" ht="14.25" customHeight="1">
      <c r="C530" s="54"/>
    </row>
    <row r="531" ht="14.25" customHeight="1">
      <c r="C531" s="54"/>
    </row>
    <row r="532" ht="14.25" customHeight="1">
      <c r="C532" s="54"/>
    </row>
    <row r="533" ht="14.25" customHeight="1">
      <c r="C533" s="54"/>
    </row>
    <row r="534" ht="14.25" customHeight="1">
      <c r="C534" s="54"/>
    </row>
    <row r="535" ht="14.25" customHeight="1">
      <c r="C535" s="54"/>
    </row>
    <row r="536" ht="14.25" customHeight="1">
      <c r="C536" s="54"/>
    </row>
    <row r="537" ht="14.25" customHeight="1">
      <c r="C537" s="54"/>
    </row>
    <row r="538" ht="14.25" customHeight="1">
      <c r="C538" s="54"/>
    </row>
    <row r="539" ht="14.25" customHeight="1">
      <c r="C539" s="54"/>
    </row>
    <row r="540" ht="14.25" customHeight="1">
      <c r="C540" s="54"/>
    </row>
    <row r="541" ht="14.25" customHeight="1">
      <c r="C541" s="54"/>
    </row>
    <row r="542" ht="14.25" customHeight="1">
      <c r="C542" s="54"/>
    </row>
    <row r="543" ht="14.25" customHeight="1">
      <c r="C543" s="54"/>
    </row>
    <row r="544" ht="14.25" customHeight="1">
      <c r="C544" s="54"/>
    </row>
    <row r="545" ht="14.25" customHeight="1">
      <c r="C545" s="54"/>
    </row>
    <row r="546" ht="14.25" customHeight="1">
      <c r="C546" s="54"/>
    </row>
    <row r="547" ht="14.25" customHeight="1">
      <c r="C547" s="54"/>
    </row>
    <row r="548" ht="14.25" customHeight="1">
      <c r="C548" s="54"/>
    </row>
    <row r="549" ht="14.25" customHeight="1">
      <c r="C549" s="54"/>
    </row>
    <row r="550" ht="14.25" customHeight="1">
      <c r="C550" s="54"/>
    </row>
    <row r="551" ht="14.25" customHeight="1">
      <c r="C551" s="54"/>
    </row>
    <row r="552" ht="14.25" customHeight="1">
      <c r="C552" s="54"/>
    </row>
    <row r="553" ht="14.25" customHeight="1">
      <c r="C553" s="54"/>
    </row>
    <row r="554" ht="14.25" customHeight="1">
      <c r="C554" s="54"/>
    </row>
    <row r="555" ht="14.25" customHeight="1">
      <c r="C555" s="54"/>
    </row>
    <row r="556" ht="14.25" customHeight="1">
      <c r="C556" s="54"/>
    </row>
    <row r="557" ht="14.25" customHeight="1">
      <c r="C557" s="54"/>
    </row>
    <row r="558" ht="14.25" customHeight="1">
      <c r="C558" s="54"/>
    </row>
    <row r="559" ht="14.25" customHeight="1">
      <c r="C559" s="54"/>
    </row>
    <row r="560" ht="14.25" customHeight="1">
      <c r="C560" s="54"/>
    </row>
    <row r="561" ht="14.25" customHeight="1">
      <c r="C561" s="54"/>
    </row>
    <row r="562" ht="14.25" customHeight="1">
      <c r="C562" s="54"/>
    </row>
    <row r="563" ht="14.25" customHeight="1">
      <c r="C563" s="54"/>
    </row>
    <row r="564" ht="14.25" customHeight="1">
      <c r="C564" s="54"/>
    </row>
    <row r="565" ht="14.25" customHeight="1">
      <c r="C565" s="54"/>
    </row>
    <row r="566" ht="14.25" customHeight="1">
      <c r="C566" s="54"/>
    </row>
    <row r="567" ht="14.25" customHeight="1">
      <c r="C567" s="54"/>
    </row>
    <row r="568" ht="14.25" customHeight="1">
      <c r="C568" s="54"/>
    </row>
    <row r="569" ht="14.25" customHeight="1">
      <c r="C569" s="54"/>
    </row>
    <row r="570" ht="14.25" customHeight="1">
      <c r="C570" s="54"/>
    </row>
    <row r="571" ht="14.25" customHeight="1">
      <c r="C571" s="54"/>
    </row>
    <row r="572" ht="14.25" customHeight="1">
      <c r="C572" s="54"/>
    </row>
    <row r="573" ht="14.25" customHeight="1">
      <c r="C573" s="54"/>
    </row>
    <row r="574" ht="14.25" customHeight="1">
      <c r="C574" s="54"/>
    </row>
    <row r="575" ht="14.25" customHeight="1">
      <c r="C575" s="54"/>
    </row>
    <row r="576" ht="14.25" customHeight="1">
      <c r="C576" s="54"/>
    </row>
    <row r="577" ht="14.25" customHeight="1">
      <c r="C577" s="54"/>
    </row>
    <row r="578" ht="14.25" customHeight="1">
      <c r="C578" s="54"/>
    </row>
    <row r="579" ht="14.25" customHeight="1">
      <c r="C579" s="54"/>
    </row>
    <row r="580" ht="14.25" customHeight="1">
      <c r="C580" s="54"/>
    </row>
    <row r="581" ht="14.25" customHeight="1">
      <c r="C581" s="54"/>
    </row>
    <row r="582" ht="14.25" customHeight="1">
      <c r="C582" s="54"/>
    </row>
    <row r="583" ht="14.25" customHeight="1">
      <c r="C583" s="54"/>
    </row>
    <row r="584" ht="14.25" customHeight="1">
      <c r="C584" s="54"/>
    </row>
    <row r="585" ht="14.25" customHeight="1">
      <c r="C585" s="54"/>
    </row>
    <row r="586" ht="14.25" customHeight="1">
      <c r="C586" s="54"/>
    </row>
    <row r="587" ht="14.25" customHeight="1">
      <c r="C587" s="54"/>
    </row>
    <row r="588" ht="14.25" customHeight="1">
      <c r="C588" s="54"/>
    </row>
    <row r="589" ht="14.25" customHeight="1">
      <c r="C589" s="54"/>
    </row>
    <row r="590" ht="14.25" customHeight="1">
      <c r="C590" s="54"/>
    </row>
    <row r="591" ht="14.25" customHeight="1">
      <c r="C591" s="54"/>
    </row>
    <row r="592" ht="14.25" customHeight="1">
      <c r="C592" s="54"/>
    </row>
    <row r="593" ht="14.25" customHeight="1">
      <c r="C593" s="54"/>
    </row>
    <row r="594" ht="14.25" customHeight="1">
      <c r="C594" s="54"/>
    </row>
    <row r="595" ht="14.25" customHeight="1">
      <c r="C595" s="54"/>
    </row>
    <row r="596" ht="14.25" customHeight="1">
      <c r="C596" s="54"/>
    </row>
    <row r="597" ht="14.25" customHeight="1">
      <c r="C597" s="54"/>
    </row>
    <row r="598" ht="14.25" customHeight="1">
      <c r="C598" s="54"/>
    </row>
    <row r="599" ht="14.25" customHeight="1">
      <c r="C599" s="54"/>
    </row>
    <row r="600" ht="14.25" customHeight="1">
      <c r="C600" s="54"/>
    </row>
    <row r="601" ht="14.25" customHeight="1">
      <c r="C601" s="54"/>
    </row>
    <row r="602" ht="14.25" customHeight="1">
      <c r="C602" s="54"/>
    </row>
    <row r="603" ht="14.25" customHeight="1">
      <c r="C603" s="54"/>
    </row>
    <row r="604" ht="14.25" customHeight="1">
      <c r="C604" s="54"/>
    </row>
    <row r="605" ht="14.25" customHeight="1">
      <c r="C605" s="54"/>
    </row>
    <row r="606" ht="14.25" customHeight="1">
      <c r="C606" s="54"/>
    </row>
    <row r="607" ht="14.25" customHeight="1">
      <c r="C607" s="54"/>
    </row>
    <row r="608" ht="14.25" customHeight="1">
      <c r="C608" s="54"/>
    </row>
    <row r="609" ht="14.25" customHeight="1">
      <c r="C609" s="54"/>
    </row>
    <row r="610" ht="14.25" customHeight="1">
      <c r="C610" s="54"/>
    </row>
    <row r="611" ht="14.25" customHeight="1">
      <c r="C611" s="54"/>
    </row>
    <row r="612" ht="14.25" customHeight="1">
      <c r="C612" s="54"/>
    </row>
    <row r="613" ht="14.25" customHeight="1">
      <c r="C613" s="54"/>
    </row>
    <row r="614" ht="14.25" customHeight="1">
      <c r="C614" s="54"/>
    </row>
    <row r="615" ht="14.25" customHeight="1">
      <c r="C615" s="54"/>
    </row>
    <row r="616" ht="14.25" customHeight="1">
      <c r="C616" s="54"/>
    </row>
    <row r="617" ht="14.25" customHeight="1">
      <c r="C617" s="54"/>
    </row>
    <row r="618" ht="14.25" customHeight="1">
      <c r="C618" s="54"/>
    </row>
    <row r="619" ht="14.25" customHeight="1">
      <c r="C619" s="54"/>
    </row>
    <row r="620" ht="14.25" customHeight="1">
      <c r="C620" s="54"/>
    </row>
    <row r="621" ht="14.25" customHeight="1">
      <c r="C621" s="54"/>
    </row>
    <row r="622" ht="14.25" customHeight="1">
      <c r="C622" s="54"/>
    </row>
    <row r="623" ht="14.25" customHeight="1">
      <c r="C623" s="54"/>
    </row>
    <row r="624" ht="14.25" customHeight="1">
      <c r="C624" s="54"/>
    </row>
    <row r="625" ht="14.25" customHeight="1">
      <c r="C625" s="54"/>
    </row>
    <row r="626" ht="14.25" customHeight="1">
      <c r="C626" s="54"/>
    </row>
    <row r="627" ht="14.25" customHeight="1">
      <c r="C627" s="54"/>
    </row>
    <row r="628" ht="14.25" customHeight="1">
      <c r="C628" s="54"/>
    </row>
    <row r="629" ht="14.25" customHeight="1">
      <c r="C629" s="54"/>
    </row>
    <row r="630" ht="14.25" customHeight="1">
      <c r="C630" s="54"/>
    </row>
    <row r="631" ht="14.25" customHeight="1">
      <c r="C631" s="54"/>
    </row>
    <row r="632" ht="14.25" customHeight="1">
      <c r="C632" s="54"/>
    </row>
    <row r="633" ht="14.25" customHeight="1">
      <c r="C633" s="54"/>
    </row>
    <row r="634" ht="14.25" customHeight="1">
      <c r="C634" s="54"/>
    </row>
    <row r="635" ht="14.25" customHeight="1">
      <c r="C635" s="54"/>
    </row>
    <row r="636" ht="14.25" customHeight="1">
      <c r="C636" s="54"/>
    </row>
    <row r="637" ht="14.25" customHeight="1">
      <c r="C637" s="54"/>
    </row>
    <row r="638" ht="14.25" customHeight="1">
      <c r="C638" s="54"/>
    </row>
    <row r="639" ht="14.25" customHeight="1">
      <c r="C639" s="54"/>
    </row>
    <row r="640" ht="14.25" customHeight="1">
      <c r="C640" s="54"/>
    </row>
    <row r="641" ht="14.25" customHeight="1">
      <c r="C641" s="54"/>
    </row>
    <row r="642" ht="14.25" customHeight="1">
      <c r="C642" s="54"/>
    </row>
    <row r="643" ht="14.25" customHeight="1">
      <c r="C643" s="54"/>
    </row>
    <row r="644" ht="14.25" customHeight="1">
      <c r="C644" s="54"/>
    </row>
    <row r="645" ht="14.25" customHeight="1">
      <c r="C645" s="54"/>
    </row>
    <row r="646" ht="14.25" customHeight="1">
      <c r="C646" s="54"/>
    </row>
    <row r="647" ht="14.25" customHeight="1">
      <c r="C647" s="54"/>
    </row>
    <row r="648" ht="14.25" customHeight="1">
      <c r="C648" s="54"/>
    </row>
    <row r="649" ht="14.25" customHeight="1">
      <c r="C649" s="54"/>
    </row>
    <row r="650" ht="14.25" customHeight="1">
      <c r="C650" s="54"/>
    </row>
    <row r="651" ht="14.25" customHeight="1">
      <c r="C651" s="54"/>
    </row>
    <row r="652" ht="14.25" customHeight="1">
      <c r="C652" s="54"/>
    </row>
    <row r="653" ht="14.25" customHeight="1">
      <c r="C653" s="54"/>
    </row>
    <row r="654" ht="14.25" customHeight="1">
      <c r="C654" s="54"/>
    </row>
    <row r="655" ht="14.25" customHeight="1">
      <c r="C655" s="54"/>
    </row>
    <row r="656" ht="14.25" customHeight="1">
      <c r="C656" s="54"/>
    </row>
    <row r="657" ht="14.25" customHeight="1">
      <c r="C657" s="54"/>
    </row>
    <row r="658" ht="14.25" customHeight="1">
      <c r="C658" s="54"/>
    </row>
    <row r="659" ht="14.25" customHeight="1">
      <c r="C659" s="54"/>
    </row>
    <row r="660" ht="14.25" customHeight="1">
      <c r="C660" s="54"/>
    </row>
    <row r="661" ht="14.25" customHeight="1">
      <c r="C661" s="54"/>
    </row>
    <row r="662" ht="14.25" customHeight="1">
      <c r="C662" s="54"/>
    </row>
    <row r="663" ht="14.25" customHeight="1">
      <c r="C663" s="54"/>
    </row>
    <row r="664" ht="14.25" customHeight="1">
      <c r="C664" s="54"/>
    </row>
    <row r="665" ht="14.25" customHeight="1">
      <c r="C665" s="54"/>
    </row>
    <row r="666" ht="14.25" customHeight="1">
      <c r="C666" s="54"/>
    </row>
    <row r="667" ht="14.25" customHeight="1">
      <c r="C667" s="54"/>
    </row>
    <row r="668" ht="14.25" customHeight="1">
      <c r="C668" s="54"/>
    </row>
    <row r="669" ht="14.25" customHeight="1">
      <c r="C669" s="54"/>
    </row>
    <row r="670" ht="14.25" customHeight="1">
      <c r="C670" s="54"/>
    </row>
    <row r="671" ht="14.25" customHeight="1">
      <c r="C671" s="54"/>
    </row>
    <row r="672" ht="14.25" customHeight="1">
      <c r="C672" s="54"/>
    </row>
    <row r="673" ht="14.25" customHeight="1">
      <c r="C673" s="54"/>
    </row>
    <row r="674" ht="14.25" customHeight="1">
      <c r="C674" s="54"/>
    </row>
    <row r="675" ht="14.25" customHeight="1">
      <c r="C675" s="54"/>
    </row>
    <row r="676" ht="14.25" customHeight="1">
      <c r="C676" s="54"/>
    </row>
    <row r="677" ht="14.25" customHeight="1">
      <c r="C677" s="54"/>
    </row>
    <row r="678" ht="14.25" customHeight="1">
      <c r="C678" s="54"/>
    </row>
    <row r="679" ht="14.25" customHeight="1">
      <c r="C679" s="54"/>
    </row>
    <row r="680" ht="14.25" customHeight="1">
      <c r="C680" s="54"/>
    </row>
    <row r="681" ht="14.25" customHeight="1">
      <c r="C681" s="54"/>
    </row>
    <row r="682" ht="14.25" customHeight="1">
      <c r="C682" s="54"/>
    </row>
    <row r="683" ht="14.25" customHeight="1">
      <c r="C683" s="54"/>
    </row>
    <row r="684" ht="14.25" customHeight="1">
      <c r="C684" s="54"/>
    </row>
    <row r="685" ht="14.25" customHeight="1">
      <c r="C685" s="54"/>
    </row>
    <row r="686" ht="14.25" customHeight="1">
      <c r="C686" s="54"/>
    </row>
    <row r="687" ht="14.25" customHeight="1">
      <c r="C687" s="54"/>
    </row>
    <row r="688" ht="14.25" customHeight="1">
      <c r="C688" s="54"/>
    </row>
    <row r="689" ht="14.25" customHeight="1">
      <c r="C689" s="54"/>
    </row>
    <row r="690" ht="14.25" customHeight="1">
      <c r="C690" s="54"/>
    </row>
    <row r="691" ht="14.25" customHeight="1">
      <c r="C691" s="54"/>
    </row>
    <row r="692" ht="14.25" customHeight="1">
      <c r="C692" s="54"/>
    </row>
    <row r="693" ht="14.25" customHeight="1">
      <c r="C693" s="54"/>
    </row>
    <row r="694" ht="14.25" customHeight="1">
      <c r="C694" s="54"/>
    </row>
    <row r="695" ht="14.25" customHeight="1">
      <c r="C695" s="54"/>
    </row>
    <row r="696" ht="14.25" customHeight="1">
      <c r="C696" s="54"/>
    </row>
    <row r="697" ht="14.25" customHeight="1">
      <c r="C697" s="54"/>
    </row>
    <row r="698" ht="14.25" customHeight="1">
      <c r="C698" s="54"/>
    </row>
    <row r="699" ht="14.25" customHeight="1">
      <c r="C699" s="54"/>
    </row>
    <row r="700" ht="14.25" customHeight="1">
      <c r="C700" s="54"/>
    </row>
    <row r="701" ht="14.25" customHeight="1">
      <c r="C701" s="54"/>
    </row>
    <row r="702" ht="14.25" customHeight="1">
      <c r="C702" s="54"/>
    </row>
    <row r="703" ht="14.25" customHeight="1">
      <c r="C703" s="54"/>
    </row>
    <row r="704" ht="14.25" customHeight="1">
      <c r="C704" s="54"/>
    </row>
    <row r="705" ht="14.25" customHeight="1">
      <c r="C705" s="54"/>
    </row>
    <row r="706" ht="14.25" customHeight="1">
      <c r="C706" s="54"/>
    </row>
    <row r="707" ht="14.25" customHeight="1">
      <c r="C707" s="54"/>
    </row>
    <row r="708" ht="14.25" customHeight="1">
      <c r="C708" s="54"/>
    </row>
    <row r="709" ht="14.25" customHeight="1">
      <c r="C709" s="54"/>
    </row>
    <row r="710" ht="14.25" customHeight="1">
      <c r="C710" s="54"/>
    </row>
    <row r="711" ht="14.25" customHeight="1">
      <c r="C711" s="54"/>
    </row>
    <row r="712" ht="14.25" customHeight="1">
      <c r="C712" s="54"/>
    </row>
    <row r="713" ht="14.25" customHeight="1">
      <c r="C713" s="54"/>
    </row>
    <row r="714" ht="14.25" customHeight="1">
      <c r="C714" s="54"/>
    </row>
    <row r="715" ht="14.25" customHeight="1">
      <c r="C715" s="54"/>
    </row>
    <row r="716" ht="14.25" customHeight="1">
      <c r="C716" s="54"/>
    </row>
    <row r="717" ht="14.25" customHeight="1">
      <c r="C717" s="54"/>
    </row>
    <row r="718" ht="14.25" customHeight="1">
      <c r="C718" s="54"/>
    </row>
    <row r="719" ht="14.25" customHeight="1">
      <c r="C719" s="54"/>
    </row>
    <row r="720" ht="14.25" customHeight="1">
      <c r="C720" s="54"/>
    </row>
    <row r="721" ht="14.25" customHeight="1">
      <c r="C721" s="54"/>
    </row>
    <row r="722" ht="14.25" customHeight="1">
      <c r="C722" s="54"/>
    </row>
    <row r="723" ht="14.25" customHeight="1">
      <c r="C723" s="54"/>
    </row>
    <row r="724" ht="14.25" customHeight="1">
      <c r="C724" s="54"/>
    </row>
    <row r="725" ht="14.25" customHeight="1">
      <c r="C725" s="54"/>
    </row>
    <row r="726" ht="14.25" customHeight="1">
      <c r="C726" s="54"/>
    </row>
    <row r="727" ht="14.25" customHeight="1">
      <c r="C727" s="54"/>
    </row>
    <row r="728" ht="14.25" customHeight="1">
      <c r="C728" s="54"/>
    </row>
    <row r="729" ht="14.25" customHeight="1">
      <c r="C729" s="54"/>
    </row>
    <row r="730" ht="14.25" customHeight="1">
      <c r="C730" s="54"/>
    </row>
    <row r="731" ht="14.25" customHeight="1">
      <c r="C731" s="54"/>
    </row>
    <row r="732" ht="14.25" customHeight="1">
      <c r="C732" s="54"/>
    </row>
    <row r="733" ht="14.25" customHeight="1">
      <c r="C733" s="54"/>
    </row>
    <row r="734" ht="14.25" customHeight="1">
      <c r="C734" s="54"/>
    </row>
    <row r="735" ht="14.25" customHeight="1">
      <c r="C735" s="54"/>
    </row>
    <row r="736" ht="14.25" customHeight="1">
      <c r="C736" s="54"/>
    </row>
    <row r="737" ht="14.25" customHeight="1">
      <c r="C737" s="54"/>
    </row>
    <row r="738" ht="14.25" customHeight="1">
      <c r="C738" s="54"/>
    </row>
    <row r="739" ht="14.25" customHeight="1">
      <c r="C739" s="54"/>
    </row>
    <row r="740" ht="14.25" customHeight="1">
      <c r="C740" s="54"/>
    </row>
    <row r="741" ht="14.25" customHeight="1">
      <c r="C741" s="54"/>
    </row>
    <row r="742" ht="14.25" customHeight="1">
      <c r="C742" s="54"/>
    </row>
    <row r="743" ht="14.25" customHeight="1">
      <c r="C743" s="54"/>
    </row>
    <row r="744" ht="14.25" customHeight="1">
      <c r="C744" s="54"/>
    </row>
    <row r="745" ht="14.25" customHeight="1">
      <c r="C745" s="54"/>
    </row>
    <row r="746" ht="14.25" customHeight="1">
      <c r="C746" s="54"/>
    </row>
    <row r="747" ht="14.25" customHeight="1">
      <c r="C747" s="54"/>
    </row>
    <row r="748" ht="14.25" customHeight="1">
      <c r="C748" s="54"/>
    </row>
    <row r="749" ht="14.25" customHeight="1">
      <c r="C749" s="54"/>
    </row>
    <row r="750" ht="14.25" customHeight="1">
      <c r="C750" s="54"/>
    </row>
    <row r="751" ht="14.25" customHeight="1">
      <c r="C751" s="54"/>
    </row>
    <row r="752" ht="14.25" customHeight="1">
      <c r="C752" s="54"/>
    </row>
    <row r="753" ht="14.25" customHeight="1">
      <c r="C753" s="54"/>
    </row>
    <row r="754" ht="14.25" customHeight="1">
      <c r="C754" s="54"/>
    </row>
    <row r="755" ht="14.25" customHeight="1">
      <c r="C755" s="54"/>
    </row>
    <row r="756" ht="14.25" customHeight="1">
      <c r="C756" s="54"/>
    </row>
    <row r="757" ht="14.25" customHeight="1">
      <c r="C757" s="54"/>
    </row>
    <row r="758" ht="14.25" customHeight="1">
      <c r="C758" s="54"/>
    </row>
    <row r="759" ht="14.25" customHeight="1">
      <c r="C759" s="54"/>
    </row>
    <row r="760" ht="14.25" customHeight="1">
      <c r="C760" s="54"/>
    </row>
    <row r="761" ht="14.25" customHeight="1">
      <c r="C761" s="54"/>
    </row>
    <row r="762" ht="14.25" customHeight="1">
      <c r="C762" s="54"/>
    </row>
    <row r="763" ht="14.25" customHeight="1">
      <c r="C763" s="54"/>
    </row>
    <row r="764" ht="14.25" customHeight="1">
      <c r="C764" s="54"/>
    </row>
    <row r="765" ht="14.25" customHeight="1">
      <c r="C765" s="54"/>
    </row>
    <row r="766" ht="14.25" customHeight="1">
      <c r="C766" s="54"/>
    </row>
    <row r="767" ht="14.25" customHeight="1">
      <c r="C767" s="54"/>
    </row>
    <row r="768" ht="14.25" customHeight="1">
      <c r="C768" s="54"/>
    </row>
    <row r="769" ht="14.25" customHeight="1">
      <c r="C769" s="54"/>
    </row>
    <row r="770" ht="14.25" customHeight="1">
      <c r="C770" s="54"/>
    </row>
    <row r="771" ht="14.25" customHeight="1">
      <c r="C771" s="54"/>
    </row>
    <row r="772" ht="14.25" customHeight="1">
      <c r="C772" s="54"/>
    </row>
    <row r="773" ht="14.25" customHeight="1">
      <c r="C773" s="54"/>
    </row>
    <row r="774" ht="14.25" customHeight="1">
      <c r="C774" s="54"/>
    </row>
    <row r="775" ht="14.25" customHeight="1">
      <c r="C775" s="54"/>
    </row>
    <row r="776" ht="14.25" customHeight="1">
      <c r="C776" s="54"/>
    </row>
    <row r="777" ht="14.25" customHeight="1">
      <c r="C777" s="54"/>
    </row>
    <row r="778" ht="14.25" customHeight="1">
      <c r="C778" s="54"/>
    </row>
    <row r="779" ht="14.25" customHeight="1">
      <c r="C779" s="54"/>
    </row>
    <row r="780" ht="14.25" customHeight="1">
      <c r="C780" s="54"/>
    </row>
    <row r="781" ht="14.25" customHeight="1">
      <c r="C781" s="54"/>
    </row>
    <row r="782" ht="14.25" customHeight="1">
      <c r="C782" s="54"/>
    </row>
    <row r="783" ht="14.25" customHeight="1">
      <c r="C783" s="54"/>
    </row>
    <row r="784" ht="14.25" customHeight="1">
      <c r="C784" s="54"/>
    </row>
    <row r="785" ht="14.25" customHeight="1">
      <c r="C785" s="54"/>
    </row>
    <row r="786" ht="14.25" customHeight="1">
      <c r="C786" s="54"/>
    </row>
    <row r="787" ht="14.25" customHeight="1">
      <c r="C787" s="54"/>
    </row>
    <row r="788" ht="14.25" customHeight="1">
      <c r="C788" s="54"/>
    </row>
    <row r="789" ht="14.25" customHeight="1">
      <c r="C789" s="54"/>
    </row>
    <row r="790" ht="14.25" customHeight="1">
      <c r="C790" s="54"/>
    </row>
    <row r="791" ht="14.25" customHeight="1">
      <c r="C791" s="54"/>
    </row>
    <row r="792" ht="14.25" customHeight="1">
      <c r="C792" s="54"/>
    </row>
    <row r="793" ht="14.25" customHeight="1">
      <c r="C793" s="54"/>
    </row>
    <row r="794" ht="14.25" customHeight="1">
      <c r="C794" s="54"/>
    </row>
    <row r="795" ht="14.25" customHeight="1">
      <c r="C795" s="54"/>
    </row>
    <row r="796" ht="14.25" customHeight="1">
      <c r="C796" s="54"/>
    </row>
    <row r="797" ht="14.25" customHeight="1">
      <c r="C797" s="54"/>
    </row>
    <row r="798" ht="14.25" customHeight="1">
      <c r="C798" s="54"/>
    </row>
    <row r="799" ht="14.25" customHeight="1">
      <c r="C799" s="54"/>
    </row>
    <row r="800" ht="14.25" customHeight="1">
      <c r="C800" s="54"/>
    </row>
    <row r="801" ht="14.25" customHeight="1">
      <c r="C801" s="54"/>
    </row>
    <row r="802" ht="14.25" customHeight="1">
      <c r="C802" s="54"/>
    </row>
    <row r="803" ht="14.25" customHeight="1">
      <c r="C803" s="54"/>
    </row>
    <row r="804" ht="14.25" customHeight="1">
      <c r="C804" s="54"/>
    </row>
    <row r="805" ht="14.25" customHeight="1">
      <c r="C805" s="54"/>
    </row>
    <row r="806" ht="14.25" customHeight="1">
      <c r="C806" s="54"/>
    </row>
    <row r="807" ht="14.25" customHeight="1">
      <c r="C807" s="54"/>
    </row>
    <row r="808" ht="14.25" customHeight="1">
      <c r="C808" s="54"/>
    </row>
    <row r="809" ht="14.25" customHeight="1">
      <c r="C809" s="54"/>
    </row>
    <row r="810" ht="14.25" customHeight="1">
      <c r="C810" s="54"/>
    </row>
    <row r="811" ht="14.25" customHeight="1">
      <c r="C811" s="54"/>
    </row>
    <row r="812" ht="14.25" customHeight="1">
      <c r="C812" s="54"/>
    </row>
    <row r="813" ht="14.25" customHeight="1">
      <c r="C813" s="54"/>
    </row>
    <row r="814" ht="14.25" customHeight="1">
      <c r="C814" s="54"/>
    </row>
    <row r="815" ht="14.25" customHeight="1">
      <c r="C815" s="54"/>
    </row>
    <row r="816" ht="14.25" customHeight="1">
      <c r="C816" s="54"/>
    </row>
    <row r="817" ht="14.25" customHeight="1">
      <c r="C817" s="54"/>
    </row>
    <row r="818" ht="14.25" customHeight="1">
      <c r="C818" s="54"/>
    </row>
    <row r="819" ht="14.25" customHeight="1">
      <c r="C819" s="54"/>
    </row>
    <row r="820" ht="14.25" customHeight="1">
      <c r="C820" s="54"/>
    </row>
    <row r="821" ht="14.25" customHeight="1">
      <c r="C821" s="54"/>
    </row>
    <row r="822" ht="14.25" customHeight="1">
      <c r="C822" s="54"/>
    </row>
    <row r="823" ht="14.25" customHeight="1">
      <c r="C823" s="54"/>
    </row>
    <row r="824" ht="14.25" customHeight="1">
      <c r="C824" s="54"/>
    </row>
    <row r="825" ht="14.25" customHeight="1">
      <c r="C825" s="54"/>
    </row>
    <row r="826" ht="14.25" customHeight="1">
      <c r="C826" s="54"/>
    </row>
    <row r="827" ht="14.25" customHeight="1">
      <c r="C827" s="54"/>
    </row>
    <row r="828" ht="14.25" customHeight="1">
      <c r="C828" s="54"/>
    </row>
    <row r="829" ht="14.25" customHeight="1">
      <c r="C829" s="54"/>
    </row>
    <row r="830" ht="14.25" customHeight="1">
      <c r="C830" s="54"/>
    </row>
    <row r="831" ht="14.25" customHeight="1">
      <c r="C831" s="54"/>
    </row>
    <row r="832" ht="14.25" customHeight="1">
      <c r="C832" s="54"/>
    </row>
    <row r="833" ht="14.25" customHeight="1">
      <c r="C833" s="54"/>
    </row>
    <row r="834" ht="14.25" customHeight="1">
      <c r="C834" s="54"/>
    </row>
    <row r="835" ht="14.25" customHeight="1">
      <c r="C835" s="54"/>
    </row>
    <row r="836" ht="14.25" customHeight="1">
      <c r="C836" s="54"/>
    </row>
    <row r="837" ht="14.25" customHeight="1">
      <c r="C837" s="54"/>
    </row>
    <row r="838" ht="14.25" customHeight="1">
      <c r="C838" s="54"/>
    </row>
    <row r="839" ht="14.25" customHeight="1">
      <c r="C839" s="54"/>
    </row>
    <row r="840" ht="14.25" customHeight="1">
      <c r="C840" s="54"/>
    </row>
    <row r="841" ht="14.25" customHeight="1">
      <c r="C841" s="54"/>
    </row>
    <row r="842" ht="14.25" customHeight="1">
      <c r="C842" s="54"/>
    </row>
    <row r="843" ht="14.25" customHeight="1">
      <c r="C843" s="54"/>
    </row>
    <row r="844" ht="14.25" customHeight="1">
      <c r="C844" s="54"/>
    </row>
    <row r="845" ht="14.25" customHeight="1">
      <c r="C845" s="54"/>
    </row>
    <row r="846" ht="14.25" customHeight="1">
      <c r="C846" s="54"/>
    </row>
    <row r="847" ht="14.25" customHeight="1">
      <c r="C847" s="54"/>
    </row>
    <row r="848" ht="14.25" customHeight="1">
      <c r="C848" s="54"/>
    </row>
    <row r="849" ht="14.25" customHeight="1">
      <c r="C849" s="54"/>
    </row>
    <row r="850" ht="14.25" customHeight="1">
      <c r="C850" s="54"/>
    </row>
    <row r="851" ht="14.25" customHeight="1">
      <c r="C851" s="54"/>
    </row>
    <row r="852" ht="14.25" customHeight="1">
      <c r="C852" s="54"/>
    </row>
    <row r="853" ht="14.25" customHeight="1">
      <c r="C853" s="54"/>
    </row>
    <row r="854" ht="14.25" customHeight="1">
      <c r="C854" s="54"/>
    </row>
    <row r="855" ht="14.25" customHeight="1">
      <c r="C855" s="54"/>
    </row>
    <row r="856" ht="14.25" customHeight="1">
      <c r="C856" s="54"/>
    </row>
    <row r="857" ht="14.25" customHeight="1">
      <c r="C857" s="54"/>
    </row>
    <row r="858" ht="14.25" customHeight="1">
      <c r="C858" s="54"/>
    </row>
    <row r="859" ht="14.25" customHeight="1">
      <c r="C859" s="54"/>
    </row>
    <row r="860" ht="14.25" customHeight="1">
      <c r="C860" s="54"/>
    </row>
    <row r="861" ht="14.25" customHeight="1">
      <c r="C861" s="54"/>
    </row>
    <row r="862" ht="14.25" customHeight="1">
      <c r="C862" s="54"/>
    </row>
    <row r="863" ht="14.25" customHeight="1">
      <c r="C863" s="54"/>
    </row>
    <row r="864" ht="14.25" customHeight="1">
      <c r="C864" s="54"/>
    </row>
    <row r="865" ht="14.25" customHeight="1">
      <c r="C865" s="54"/>
    </row>
    <row r="866" ht="14.25" customHeight="1">
      <c r="C866" s="54"/>
    </row>
    <row r="867" ht="14.25" customHeight="1">
      <c r="C867" s="54"/>
    </row>
    <row r="868" ht="14.25" customHeight="1">
      <c r="C868" s="54"/>
    </row>
    <row r="869" ht="14.25" customHeight="1">
      <c r="C869" s="54"/>
    </row>
    <row r="870" ht="14.25" customHeight="1">
      <c r="C870" s="54"/>
    </row>
    <row r="871" ht="14.25" customHeight="1">
      <c r="C871" s="54"/>
    </row>
    <row r="872" ht="14.25" customHeight="1">
      <c r="C872" s="54"/>
    </row>
    <row r="873" ht="14.25" customHeight="1">
      <c r="C873" s="54"/>
    </row>
    <row r="874" ht="14.25" customHeight="1">
      <c r="C874" s="54"/>
    </row>
    <row r="875" ht="14.25" customHeight="1">
      <c r="C875" s="54"/>
    </row>
    <row r="876" ht="14.25" customHeight="1">
      <c r="C876" s="54"/>
    </row>
    <row r="877" ht="14.25" customHeight="1">
      <c r="C877" s="54"/>
    </row>
    <row r="878" ht="14.25" customHeight="1">
      <c r="C878" s="54"/>
    </row>
    <row r="879" ht="14.25" customHeight="1">
      <c r="C879" s="54"/>
    </row>
    <row r="880" ht="14.25" customHeight="1">
      <c r="C880" s="54"/>
    </row>
    <row r="881" ht="14.25" customHeight="1">
      <c r="C881" s="54"/>
    </row>
    <row r="882" ht="14.25" customHeight="1">
      <c r="C882" s="54"/>
    </row>
    <row r="883" ht="14.25" customHeight="1">
      <c r="C883" s="54"/>
    </row>
    <row r="884" ht="14.25" customHeight="1">
      <c r="C884" s="54"/>
    </row>
    <row r="885" ht="14.25" customHeight="1">
      <c r="C885" s="54"/>
    </row>
    <row r="886" ht="14.25" customHeight="1">
      <c r="C886" s="54"/>
    </row>
    <row r="887" ht="14.25" customHeight="1">
      <c r="C887" s="54"/>
    </row>
    <row r="888" ht="14.25" customHeight="1">
      <c r="C888" s="54"/>
    </row>
    <row r="889" ht="14.25" customHeight="1">
      <c r="C889" s="54"/>
    </row>
    <row r="890" ht="14.25" customHeight="1">
      <c r="C890" s="54"/>
    </row>
    <row r="891" ht="14.25" customHeight="1">
      <c r="C891" s="54"/>
    </row>
    <row r="892" ht="14.25" customHeight="1">
      <c r="C892" s="54"/>
    </row>
    <row r="893" ht="14.25" customHeight="1">
      <c r="C893" s="54"/>
    </row>
    <row r="894" ht="14.25" customHeight="1">
      <c r="C894" s="54"/>
    </row>
    <row r="895" ht="14.25" customHeight="1">
      <c r="C895" s="54"/>
    </row>
    <row r="896" ht="14.25" customHeight="1">
      <c r="C896" s="54"/>
    </row>
    <row r="897" ht="14.25" customHeight="1">
      <c r="C897" s="54"/>
    </row>
    <row r="898" ht="14.25" customHeight="1">
      <c r="C898" s="54"/>
    </row>
    <row r="899" ht="14.25" customHeight="1">
      <c r="C899" s="54"/>
    </row>
    <row r="900" ht="14.25" customHeight="1">
      <c r="C900" s="54"/>
    </row>
    <row r="901" ht="14.25" customHeight="1">
      <c r="C901" s="54"/>
    </row>
    <row r="902" ht="14.25" customHeight="1">
      <c r="C902" s="54"/>
    </row>
    <row r="903" ht="14.25" customHeight="1">
      <c r="C903" s="54"/>
    </row>
    <row r="904" ht="14.25" customHeight="1">
      <c r="C904" s="54"/>
    </row>
    <row r="905" ht="14.25" customHeight="1">
      <c r="C905" s="54"/>
    </row>
    <row r="906" ht="14.25" customHeight="1">
      <c r="C906" s="54"/>
    </row>
    <row r="907" ht="14.25" customHeight="1">
      <c r="C907" s="54"/>
    </row>
    <row r="908" ht="14.25" customHeight="1">
      <c r="C908" s="54"/>
    </row>
    <row r="909" ht="14.25" customHeight="1">
      <c r="C909" s="54"/>
    </row>
    <row r="910" ht="14.25" customHeight="1">
      <c r="C910" s="54"/>
    </row>
    <row r="911" ht="14.25" customHeight="1">
      <c r="C911" s="54"/>
    </row>
    <row r="912" ht="14.25" customHeight="1">
      <c r="C912" s="54"/>
    </row>
    <row r="913" ht="14.25" customHeight="1">
      <c r="C913" s="54"/>
    </row>
    <row r="914" ht="14.25" customHeight="1">
      <c r="C914" s="54"/>
    </row>
    <row r="915" ht="14.25" customHeight="1">
      <c r="C915" s="54"/>
    </row>
    <row r="916" ht="14.25" customHeight="1">
      <c r="C916" s="54"/>
    </row>
    <row r="917" ht="14.25" customHeight="1">
      <c r="C917" s="54"/>
    </row>
    <row r="918" ht="14.25" customHeight="1">
      <c r="C918" s="54"/>
    </row>
    <row r="919" ht="14.25" customHeight="1">
      <c r="C919" s="54"/>
    </row>
    <row r="920" ht="14.25" customHeight="1">
      <c r="C920" s="54"/>
    </row>
    <row r="921" ht="14.25" customHeight="1">
      <c r="C921" s="54"/>
    </row>
    <row r="922" ht="14.25" customHeight="1">
      <c r="C922" s="54"/>
    </row>
    <row r="923" ht="14.25" customHeight="1">
      <c r="C923" s="54"/>
    </row>
    <row r="924" ht="14.25" customHeight="1">
      <c r="C924" s="54"/>
    </row>
    <row r="925" ht="14.25" customHeight="1">
      <c r="C925" s="54"/>
    </row>
    <row r="926" ht="14.25" customHeight="1">
      <c r="C926" s="54"/>
    </row>
    <row r="927" ht="14.25" customHeight="1">
      <c r="C927" s="54"/>
    </row>
    <row r="928" ht="14.25" customHeight="1">
      <c r="C928" s="54"/>
    </row>
    <row r="929" ht="14.25" customHeight="1">
      <c r="C929" s="54"/>
    </row>
    <row r="930" ht="14.25" customHeight="1">
      <c r="C930" s="54"/>
    </row>
    <row r="931" ht="14.25" customHeight="1">
      <c r="C931" s="54"/>
    </row>
    <row r="932" ht="14.25" customHeight="1">
      <c r="C932" s="54"/>
    </row>
    <row r="933" ht="14.25" customHeight="1">
      <c r="C933" s="54"/>
    </row>
    <row r="934" ht="14.25" customHeight="1">
      <c r="C934" s="54"/>
    </row>
    <row r="935" ht="14.25" customHeight="1">
      <c r="C935" s="54"/>
    </row>
    <row r="936" ht="14.25" customHeight="1">
      <c r="C936" s="54"/>
    </row>
    <row r="937" ht="14.25" customHeight="1">
      <c r="C937" s="54"/>
    </row>
    <row r="938" ht="14.25" customHeight="1">
      <c r="C938" s="54"/>
    </row>
    <row r="939" ht="14.25" customHeight="1">
      <c r="C939" s="54"/>
    </row>
    <row r="940" ht="14.25" customHeight="1">
      <c r="C940" s="54"/>
    </row>
    <row r="941" ht="14.25" customHeight="1">
      <c r="C941" s="54"/>
    </row>
    <row r="942" ht="14.25" customHeight="1">
      <c r="C942" s="54"/>
    </row>
    <row r="943" ht="14.25" customHeight="1">
      <c r="C943" s="54"/>
    </row>
    <row r="944" ht="14.25" customHeight="1">
      <c r="C944" s="54"/>
    </row>
    <row r="945" ht="14.25" customHeight="1">
      <c r="C945" s="54"/>
    </row>
    <row r="946" ht="14.25" customHeight="1">
      <c r="C946" s="54"/>
    </row>
    <row r="947" ht="14.25" customHeight="1">
      <c r="C947" s="54"/>
    </row>
    <row r="948" ht="14.25" customHeight="1">
      <c r="C948" s="54"/>
    </row>
    <row r="949" ht="14.25" customHeight="1">
      <c r="C949" s="54"/>
    </row>
    <row r="950" ht="14.25" customHeight="1">
      <c r="C950" s="54"/>
    </row>
    <row r="951" ht="14.25" customHeight="1">
      <c r="C951" s="54"/>
    </row>
    <row r="952" ht="14.25" customHeight="1">
      <c r="C952" s="54"/>
    </row>
    <row r="953" ht="14.25" customHeight="1">
      <c r="C953" s="54"/>
    </row>
    <row r="954" ht="14.25" customHeight="1">
      <c r="C954" s="54"/>
    </row>
    <row r="955" ht="14.25" customHeight="1">
      <c r="C955" s="54"/>
    </row>
    <row r="956" ht="14.25" customHeight="1">
      <c r="C956" s="54"/>
    </row>
    <row r="957" ht="14.25" customHeight="1">
      <c r="C957" s="54"/>
    </row>
    <row r="958" ht="14.25" customHeight="1">
      <c r="C958" s="54"/>
    </row>
    <row r="959" ht="14.25" customHeight="1">
      <c r="C959" s="54"/>
    </row>
    <row r="960" ht="14.25" customHeight="1">
      <c r="C960" s="54"/>
    </row>
    <row r="961" ht="14.25" customHeight="1">
      <c r="C961" s="54"/>
    </row>
    <row r="962" ht="14.25" customHeight="1">
      <c r="C962" s="54"/>
    </row>
    <row r="963" ht="14.25" customHeight="1">
      <c r="C963" s="54"/>
    </row>
    <row r="964" ht="14.25" customHeight="1">
      <c r="C964" s="54"/>
    </row>
    <row r="965" ht="14.25" customHeight="1">
      <c r="C965" s="54"/>
    </row>
    <row r="966" ht="14.25" customHeight="1">
      <c r="C966" s="54"/>
    </row>
    <row r="967" ht="14.25" customHeight="1">
      <c r="C967" s="54"/>
    </row>
    <row r="968" ht="14.25" customHeight="1">
      <c r="C968" s="54"/>
    </row>
    <row r="969" ht="14.25" customHeight="1">
      <c r="C969" s="54"/>
    </row>
    <row r="970" ht="14.25" customHeight="1">
      <c r="C970" s="54"/>
    </row>
    <row r="971" ht="14.25" customHeight="1">
      <c r="C971" s="54"/>
    </row>
    <row r="972" ht="14.25" customHeight="1">
      <c r="C972" s="54"/>
    </row>
    <row r="973" ht="14.25" customHeight="1">
      <c r="C973" s="54"/>
    </row>
    <row r="974" ht="14.25" customHeight="1">
      <c r="C974" s="54"/>
    </row>
    <row r="975" ht="14.25" customHeight="1">
      <c r="C975" s="54"/>
    </row>
    <row r="976" ht="14.25" customHeight="1">
      <c r="C976" s="54"/>
    </row>
    <row r="977" ht="14.25" customHeight="1">
      <c r="C977" s="54"/>
    </row>
    <row r="978" ht="14.25" customHeight="1">
      <c r="C978" s="54"/>
    </row>
    <row r="979" ht="14.25" customHeight="1">
      <c r="C979" s="54"/>
    </row>
    <row r="980" ht="14.25" customHeight="1">
      <c r="C980" s="54"/>
    </row>
    <row r="981" ht="14.25" customHeight="1">
      <c r="C981" s="54"/>
    </row>
    <row r="982" ht="14.25" customHeight="1">
      <c r="C982" s="54"/>
    </row>
    <row r="983" ht="14.25" customHeight="1">
      <c r="C983" s="54"/>
    </row>
    <row r="984" ht="14.25" customHeight="1">
      <c r="C984" s="54"/>
    </row>
    <row r="985" ht="14.25" customHeight="1">
      <c r="C985" s="54"/>
    </row>
    <row r="986" ht="14.25" customHeight="1">
      <c r="C986" s="54"/>
    </row>
    <row r="987" ht="14.25" customHeight="1">
      <c r="C987" s="54"/>
    </row>
    <row r="988" ht="14.25" customHeight="1">
      <c r="C988" s="5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38"/>
    <col customWidth="1" min="2" max="2" width="14.0"/>
    <col customWidth="1" min="3" max="3" width="9.25"/>
    <col customWidth="1" min="4" max="4" width="11.0"/>
    <col customWidth="1" min="5" max="5" width="20.0"/>
    <col customWidth="1" min="6" max="6" width="20.5"/>
    <col customWidth="1" min="7" max="7" width="18.38"/>
    <col customWidth="1" min="8" max="8" width="16.88"/>
    <col customWidth="1" min="9" max="9" width="11.38"/>
    <col customWidth="1" min="10" max="10" width="10.88"/>
    <col customWidth="1" min="11" max="11" width="17.0"/>
    <col customWidth="1" min="12" max="48" width="7.63"/>
  </cols>
  <sheetData>
    <row r="1" ht="14.25" customHeight="1">
      <c r="A1" s="3" t="str">
        <f>OVERVIEW!C2</f>
        <v>sensitivity to policy when no vaccine (boarding school pandemic-like)</v>
      </c>
    </row>
    <row r="2" ht="14.25" customHeight="1">
      <c r="A2" s="6" t="s">
        <v>7</v>
      </c>
      <c r="B2" s="8">
        <v>0.0</v>
      </c>
      <c r="C2" s="8">
        <v>1.0</v>
      </c>
      <c r="D2" s="8">
        <v>2.0</v>
      </c>
      <c r="E2" s="8">
        <v>3.0</v>
      </c>
      <c r="F2" s="8">
        <v>4.0</v>
      </c>
      <c r="G2" s="8">
        <v>5.0</v>
      </c>
      <c r="H2" s="8">
        <v>6.0</v>
      </c>
      <c r="I2" s="8">
        <v>7.0</v>
      </c>
      <c r="J2" s="8">
        <v>8.0</v>
      </c>
      <c r="K2" s="8">
        <v>9.0</v>
      </c>
      <c r="AV2" s="12"/>
    </row>
    <row r="3" ht="14.25" customHeight="1">
      <c r="A3" s="6" t="s">
        <v>15</v>
      </c>
      <c r="B3" s="14" t="s">
        <v>16</v>
      </c>
      <c r="C3" s="14" t="s">
        <v>16</v>
      </c>
      <c r="D3" s="14" t="s">
        <v>16</v>
      </c>
      <c r="E3" s="14" t="s">
        <v>16</v>
      </c>
      <c r="F3" s="14" t="s">
        <v>16</v>
      </c>
      <c r="G3" s="14" t="s">
        <v>16</v>
      </c>
      <c r="H3" s="14" t="s">
        <v>16</v>
      </c>
      <c r="I3" s="14" t="s">
        <v>16</v>
      </c>
      <c r="J3" s="14" t="s">
        <v>16</v>
      </c>
      <c r="K3" s="14" t="s">
        <v>16</v>
      </c>
      <c r="AV3" s="12"/>
    </row>
    <row r="4" ht="14.25" customHeight="1">
      <c r="A4" s="6" t="s">
        <v>19</v>
      </c>
      <c r="B4" s="14" t="s">
        <v>20</v>
      </c>
      <c r="C4" s="14" t="s">
        <v>21</v>
      </c>
      <c r="D4" s="14" t="s">
        <v>22</v>
      </c>
      <c r="E4" s="14" t="s">
        <v>23</v>
      </c>
      <c r="F4" s="14" t="s">
        <v>24</v>
      </c>
      <c r="G4" s="14" t="s">
        <v>25</v>
      </c>
      <c r="H4" s="14" t="s">
        <v>26</v>
      </c>
      <c r="I4" s="14" t="s">
        <v>27</v>
      </c>
      <c r="J4" s="14" t="s">
        <v>28</v>
      </c>
      <c r="K4" s="14" t="s">
        <v>29</v>
      </c>
      <c r="AV4" s="12"/>
    </row>
    <row r="5" ht="14.25" customHeight="1">
      <c r="A5" s="6" t="s">
        <v>30</v>
      </c>
      <c r="B5" s="14" t="s">
        <v>31</v>
      </c>
      <c r="C5" s="14" t="s">
        <v>31</v>
      </c>
      <c r="D5" s="14" t="s">
        <v>31</v>
      </c>
      <c r="E5" s="14" t="s">
        <v>31</v>
      </c>
      <c r="F5" s="14" t="s">
        <v>31</v>
      </c>
      <c r="G5" s="14" t="s">
        <v>31</v>
      </c>
      <c r="H5" s="14" t="s">
        <v>31</v>
      </c>
      <c r="I5" s="14" t="s">
        <v>31</v>
      </c>
      <c r="J5" s="14" t="s">
        <v>31</v>
      </c>
      <c r="K5" s="14" t="s">
        <v>31</v>
      </c>
      <c r="AV5" s="12"/>
    </row>
    <row r="6" ht="14.25" customHeight="1">
      <c r="A6" s="6" t="s">
        <v>39</v>
      </c>
      <c r="B6" s="14" t="s">
        <v>41</v>
      </c>
      <c r="C6" s="14" t="s">
        <v>43</v>
      </c>
      <c r="D6" s="14" t="s">
        <v>45</v>
      </c>
      <c r="E6" s="14" t="s">
        <v>47</v>
      </c>
      <c r="F6" s="14" t="s">
        <v>48</v>
      </c>
      <c r="G6" s="14" t="s">
        <v>49</v>
      </c>
      <c r="H6" s="14" t="s">
        <v>50</v>
      </c>
      <c r="I6" s="14" t="s">
        <v>51</v>
      </c>
      <c r="J6" s="14" t="s">
        <v>52</v>
      </c>
      <c r="K6" s="14" t="s">
        <v>53</v>
      </c>
      <c r="AV6" s="12"/>
    </row>
    <row r="7" ht="14.25" customHeight="1">
      <c r="A7" s="6" t="s">
        <v>54</v>
      </c>
      <c r="B7" s="14" t="s">
        <v>55</v>
      </c>
      <c r="C7" s="14" t="s">
        <v>56</v>
      </c>
      <c r="D7" s="14" t="s">
        <v>57</v>
      </c>
      <c r="E7" s="14" t="s">
        <v>59</v>
      </c>
      <c r="F7" s="14" t="s">
        <v>60</v>
      </c>
      <c r="G7" s="14" t="s">
        <v>63</v>
      </c>
      <c r="H7" s="14" t="s">
        <v>65</v>
      </c>
      <c r="I7" s="14" t="s">
        <v>66</v>
      </c>
      <c r="J7" s="14" t="s">
        <v>67</v>
      </c>
      <c r="K7" s="14" t="s">
        <v>68</v>
      </c>
      <c r="AV7" s="12"/>
    </row>
    <row r="8" ht="14.25" customHeight="1">
      <c r="A8" s="6" t="s">
        <v>69</v>
      </c>
      <c r="B8" s="14" t="s">
        <v>70</v>
      </c>
      <c r="C8" s="14" t="s">
        <v>71</v>
      </c>
      <c r="D8" s="14" t="s">
        <v>72</v>
      </c>
      <c r="E8" s="14" t="s">
        <v>73</v>
      </c>
      <c r="F8" s="14" t="s">
        <v>31</v>
      </c>
      <c r="G8" s="14" t="s">
        <v>31</v>
      </c>
      <c r="H8" s="14" t="s">
        <v>31</v>
      </c>
      <c r="I8" s="14" t="s">
        <v>31</v>
      </c>
      <c r="J8" s="14" t="s">
        <v>31</v>
      </c>
      <c r="K8" s="14" t="s">
        <v>31</v>
      </c>
      <c r="AV8" s="12"/>
    </row>
    <row r="9" ht="14.25" customHeight="1">
      <c r="A9" s="6" t="s">
        <v>79</v>
      </c>
      <c r="B9" s="14" t="s">
        <v>80</v>
      </c>
      <c r="C9" s="14" t="s">
        <v>71</v>
      </c>
      <c r="D9" s="14" t="s">
        <v>84</v>
      </c>
      <c r="E9" s="14" t="s">
        <v>73</v>
      </c>
      <c r="F9" s="14" t="s">
        <v>31</v>
      </c>
      <c r="G9" s="14" t="s">
        <v>31</v>
      </c>
      <c r="H9" s="14" t="s">
        <v>31</v>
      </c>
      <c r="I9" s="14" t="s">
        <v>31</v>
      </c>
      <c r="J9" s="14" t="s">
        <v>31</v>
      </c>
      <c r="K9" s="14" t="s">
        <v>31</v>
      </c>
    </row>
    <row r="10" ht="14.25" customHeight="1">
      <c r="A10" s="6" t="s">
        <v>90</v>
      </c>
      <c r="B10" s="14" t="s">
        <v>92</v>
      </c>
      <c r="C10" s="14" t="s">
        <v>94</v>
      </c>
      <c r="D10" s="14" t="s">
        <v>96</v>
      </c>
      <c r="E10" s="14" t="s">
        <v>103</v>
      </c>
      <c r="F10" s="14" t="s">
        <v>106</v>
      </c>
      <c r="G10" s="14" t="s">
        <v>107</v>
      </c>
      <c r="H10" s="14" t="s">
        <v>107</v>
      </c>
      <c r="I10" s="14" t="s">
        <v>108</v>
      </c>
      <c r="J10" s="14" t="s">
        <v>107</v>
      </c>
      <c r="K10" s="14" t="s">
        <v>107</v>
      </c>
    </row>
    <row r="11" ht="14.25" customHeight="1">
      <c r="A11" s="6" t="s">
        <v>109</v>
      </c>
      <c r="B11" s="14" t="s">
        <v>110</v>
      </c>
      <c r="C11" s="14" t="s">
        <v>111</v>
      </c>
      <c r="D11" s="14" t="s">
        <v>112</v>
      </c>
      <c r="E11" s="14" t="s">
        <v>113</v>
      </c>
      <c r="F11" s="14" t="s">
        <v>114</v>
      </c>
      <c r="G11" s="14" t="s">
        <v>115</v>
      </c>
      <c r="H11" s="14" t="s">
        <v>116</v>
      </c>
      <c r="I11" s="14" t="s">
        <v>117</v>
      </c>
      <c r="J11" s="14" t="s">
        <v>118</v>
      </c>
      <c r="K11" s="14" t="s">
        <v>118</v>
      </c>
    </row>
    <row r="12" ht="14.25" customHeight="1">
      <c r="A12" s="6" t="s">
        <v>119</v>
      </c>
      <c r="B12" s="14" t="s">
        <v>120</v>
      </c>
      <c r="C12" s="14" t="s">
        <v>121</v>
      </c>
      <c r="D12" s="14" t="s">
        <v>122</v>
      </c>
      <c r="E12" s="14" t="s">
        <v>123</v>
      </c>
      <c r="F12" s="14" t="s">
        <v>124</v>
      </c>
      <c r="G12" s="14" t="s">
        <v>125</v>
      </c>
      <c r="H12" s="14" t="s">
        <v>126</v>
      </c>
      <c r="I12" s="14" t="s">
        <v>127</v>
      </c>
      <c r="J12" s="14" t="s">
        <v>128</v>
      </c>
      <c r="K12" s="14" t="s">
        <v>125</v>
      </c>
    </row>
    <row r="13" ht="14.25" customHeight="1">
      <c r="A13" s="6" t="s">
        <v>130</v>
      </c>
      <c r="B13" s="14" t="s">
        <v>131</v>
      </c>
      <c r="C13" s="14" t="s">
        <v>132</v>
      </c>
      <c r="D13" s="14" t="s">
        <v>133</v>
      </c>
      <c r="E13" s="14" t="s">
        <v>134</v>
      </c>
      <c r="F13" s="14" t="s">
        <v>135</v>
      </c>
      <c r="G13" s="14" t="s">
        <v>136</v>
      </c>
      <c r="H13" s="14" t="s">
        <v>137</v>
      </c>
      <c r="I13" s="14" t="s">
        <v>138</v>
      </c>
      <c r="J13" s="14" t="s">
        <v>139</v>
      </c>
      <c r="K13" s="14" t="s">
        <v>140</v>
      </c>
    </row>
    <row r="14" ht="14.25" customHeight="1">
      <c r="A14" s="6" t="s">
        <v>141</v>
      </c>
      <c r="B14" s="14" t="s">
        <v>142</v>
      </c>
      <c r="C14" s="14" t="s">
        <v>144</v>
      </c>
      <c r="D14" s="14" t="s">
        <v>145</v>
      </c>
      <c r="E14" s="14" t="s">
        <v>146</v>
      </c>
      <c r="F14" s="14" t="s">
        <v>147</v>
      </c>
      <c r="G14" s="14" t="s">
        <v>148</v>
      </c>
      <c r="H14" s="14" t="s">
        <v>151</v>
      </c>
      <c r="I14" s="14" t="s">
        <v>152</v>
      </c>
      <c r="J14" s="14" t="s">
        <v>155</v>
      </c>
      <c r="K14" s="14" t="s">
        <v>157</v>
      </c>
    </row>
    <row r="15" ht="14.25" customHeight="1">
      <c r="A15" s="6" t="s">
        <v>159</v>
      </c>
      <c r="B15" s="14" t="s">
        <v>160</v>
      </c>
      <c r="C15" s="14" t="s">
        <v>161</v>
      </c>
      <c r="D15" s="14" t="s">
        <v>163</v>
      </c>
      <c r="E15" s="14" t="s">
        <v>164</v>
      </c>
      <c r="F15" s="14" t="s">
        <v>165</v>
      </c>
      <c r="G15" s="14" t="s">
        <v>166</v>
      </c>
      <c r="H15" s="14" t="s">
        <v>167</v>
      </c>
      <c r="I15" s="14" t="s">
        <v>168</v>
      </c>
      <c r="J15" s="14" t="s">
        <v>169</v>
      </c>
      <c r="K15" s="14" t="s">
        <v>169</v>
      </c>
    </row>
    <row r="16" ht="14.25" customHeight="1"/>
    <row r="17" ht="14.25" customHeight="1">
      <c r="A17" s="19" t="s">
        <v>174</v>
      </c>
      <c r="I17" s="20" t="s">
        <v>179</v>
      </c>
    </row>
    <row r="18" ht="14.25" customHeight="1">
      <c r="A18" s="19" t="s">
        <v>184</v>
      </c>
      <c r="I18" s="19" t="s">
        <v>186</v>
      </c>
    </row>
    <row r="19" ht="14.25" customHeight="1">
      <c r="A19" s="19" t="s">
        <v>190</v>
      </c>
      <c r="I19" s="19" t="s">
        <v>192</v>
      </c>
    </row>
    <row r="20" ht="14.25" customHeight="1">
      <c r="A20" s="19" t="s">
        <v>195</v>
      </c>
      <c r="I20" s="19" t="s">
        <v>197</v>
      </c>
    </row>
    <row r="21" ht="14.25" customHeight="1">
      <c r="A21" s="19" t="s">
        <v>199</v>
      </c>
    </row>
    <row r="22" ht="14.25" customHeight="1">
      <c r="A22" s="19" t="s">
        <v>203</v>
      </c>
      <c r="I22" s="19" t="s">
        <v>205</v>
      </c>
    </row>
    <row r="23" ht="14.25" customHeight="1">
      <c r="A23" s="21" t="s">
        <v>208</v>
      </c>
      <c r="I23" s="21" t="s">
        <v>212</v>
      </c>
    </row>
    <row r="24" ht="14.25" customHeight="1">
      <c r="A24" s="21" t="s">
        <v>214</v>
      </c>
      <c r="I24" s="21" t="s">
        <v>215</v>
      </c>
    </row>
    <row r="25" ht="14.25" customHeight="1">
      <c r="A25" s="21" t="s">
        <v>216</v>
      </c>
    </row>
    <row r="26" ht="14.25" customHeight="1">
      <c r="A26" s="21" t="s">
        <v>217</v>
      </c>
    </row>
    <row r="27" ht="14.25" customHeight="1">
      <c r="A27" s="21" t="s">
        <v>219</v>
      </c>
      <c r="B27" s="22"/>
      <c r="C27" s="22"/>
      <c r="D27" s="22"/>
      <c r="E27" s="22"/>
      <c r="F27" s="22"/>
      <c r="G27" s="23"/>
      <c r="H27" s="22"/>
      <c r="I27" s="22"/>
      <c r="J27" s="22"/>
      <c r="K27" s="22"/>
    </row>
    <row r="28" ht="14.25" customHeight="1">
      <c r="A28" s="21" t="s">
        <v>230</v>
      </c>
      <c r="B28" s="22"/>
      <c r="C28" s="22"/>
      <c r="D28" s="22"/>
      <c r="E28" s="22"/>
      <c r="F28" s="22"/>
      <c r="G28" s="22"/>
      <c r="H28" s="22"/>
      <c r="I28" s="24"/>
      <c r="J28" s="22"/>
      <c r="K28" s="22"/>
    </row>
    <row r="29" ht="14.25" customHeight="1">
      <c r="A29" s="21" t="s">
        <v>231</v>
      </c>
      <c r="B29" s="22"/>
      <c r="C29" s="22"/>
      <c r="D29" s="22"/>
      <c r="E29" s="22"/>
      <c r="F29" s="22"/>
      <c r="G29" s="22"/>
      <c r="H29" s="22"/>
      <c r="I29" s="24"/>
      <c r="J29" s="22"/>
      <c r="K29" s="22"/>
    </row>
    <row r="30" ht="14.25" customHeight="1">
      <c r="A30" s="21" t="s">
        <v>236</v>
      </c>
      <c r="B30" s="22"/>
      <c r="C30" s="22"/>
      <c r="D30" s="22"/>
      <c r="E30" s="22"/>
      <c r="F30" s="22"/>
      <c r="G30" s="22"/>
      <c r="H30" s="22"/>
      <c r="I30" s="24"/>
      <c r="J30" s="22"/>
      <c r="K30" s="22"/>
    </row>
    <row r="31" ht="14.25" customHeight="1"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ht="14.25" customHeight="1">
      <c r="A32" s="21" t="s">
        <v>240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ht="14.25" customHeight="1">
      <c r="A33" s="21" t="s">
        <v>243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</row>
    <row r="34" ht="14.25" customHeight="1">
      <c r="A34" s="21" t="s">
        <v>244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</row>
    <row r="35" ht="14.25" customHeight="1">
      <c r="A35" s="21" t="s">
        <v>245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</row>
    <row r="36" ht="14.25" customHeight="1">
      <c r="A36" s="21" t="s">
        <v>246</v>
      </c>
    </row>
    <row r="37" ht="14.25" customHeight="1">
      <c r="A37" s="19" t="s">
        <v>247</v>
      </c>
    </row>
    <row r="38" ht="14.25" customHeight="1">
      <c r="A38" s="21" t="s">
        <v>248</v>
      </c>
    </row>
    <row r="39" ht="14.25" customHeight="1">
      <c r="A39" s="21" t="s">
        <v>249</v>
      </c>
    </row>
    <row r="40" ht="14.25" customHeight="1">
      <c r="A40" s="21" t="s">
        <v>250</v>
      </c>
    </row>
    <row r="41" ht="14.25" customHeight="1">
      <c r="A41" s="21" t="s">
        <v>251</v>
      </c>
    </row>
    <row r="42" ht="14.25" customHeight="1">
      <c r="A42" s="21" t="s">
        <v>252</v>
      </c>
    </row>
    <row r="43" ht="14.25" customHeight="1">
      <c r="A43" s="21" t="s">
        <v>253</v>
      </c>
    </row>
    <row r="44" ht="14.25" customHeight="1">
      <c r="A44" s="21" t="s">
        <v>254</v>
      </c>
    </row>
    <row r="45" ht="14.25" customHeight="1">
      <c r="A45" s="21" t="s">
        <v>255</v>
      </c>
    </row>
    <row r="46" ht="14.25" customHeight="1">
      <c r="A46" s="21" t="s">
        <v>256</v>
      </c>
    </row>
    <row r="47" ht="14.25" customHeight="1">
      <c r="A47" s="21" t="s">
        <v>257</v>
      </c>
    </row>
    <row r="48" ht="14.25" customHeight="1">
      <c r="A48" s="21" t="s">
        <v>258</v>
      </c>
    </row>
    <row r="49" ht="14.25" customHeight="1">
      <c r="A49" s="21" t="s">
        <v>259</v>
      </c>
    </row>
    <row r="50" ht="14.25" customHeight="1">
      <c r="A50" s="21" t="s">
        <v>261</v>
      </c>
    </row>
    <row r="51" ht="14.25" customHeight="1">
      <c r="A51" s="21" t="s">
        <v>217</v>
      </c>
    </row>
    <row r="52" ht="14.25" customHeight="1">
      <c r="A52" s="21" t="s">
        <v>263</v>
      </c>
      <c r="B52" s="22"/>
      <c r="C52" s="22"/>
      <c r="D52" s="22"/>
      <c r="E52" s="22"/>
      <c r="F52" s="22"/>
      <c r="G52" s="23"/>
      <c r="H52" s="22"/>
      <c r="I52" s="22"/>
      <c r="J52" s="22"/>
      <c r="K52" s="22"/>
    </row>
    <row r="53" ht="14.25" customHeight="1">
      <c r="A53" s="21" t="s">
        <v>265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ht="14.25" customHeight="1">
      <c r="A54" s="21" t="s">
        <v>266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</row>
    <row r="55" ht="14.25" customHeight="1">
      <c r="A55" s="21" t="s">
        <v>236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</row>
    <row r="56" ht="14.25" customHeight="1">
      <c r="B56" s="22"/>
      <c r="C56" s="22"/>
      <c r="D56" s="22"/>
      <c r="E56" s="22"/>
      <c r="F56" s="22"/>
      <c r="G56" s="22"/>
      <c r="H56" s="22"/>
      <c r="I56" s="22"/>
      <c r="J56" s="22"/>
      <c r="K56" s="22"/>
    </row>
    <row r="57" ht="14.25" customHeight="1">
      <c r="A57" s="24"/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ht="14.25" customHeight="1">
      <c r="A58" s="21" t="s">
        <v>267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</row>
    <row r="59" ht="14.25" customHeight="1">
      <c r="A59" s="21" t="s">
        <v>268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</row>
    <row r="60" ht="14.25" customHeight="1">
      <c r="A60" s="21" t="s">
        <v>269</v>
      </c>
      <c r="B60" s="24"/>
      <c r="C60" s="24"/>
      <c r="D60" s="24"/>
      <c r="E60" s="24"/>
      <c r="F60" s="24"/>
      <c r="G60" s="24"/>
      <c r="H60" s="24"/>
      <c r="I60" s="24"/>
      <c r="J60" s="24"/>
      <c r="K60" s="24"/>
    </row>
    <row r="61" ht="14.25" customHeight="1">
      <c r="A61" s="21" t="s">
        <v>270</v>
      </c>
    </row>
    <row r="62" ht="14.25" customHeight="1">
      <c r="A62" s="19" t="s">
        <v>271</v>
      </c>
    </row>
    <row r="63" ht="14.25" customHeight="1">
      <c r="A63" s="21" t="s">
        <v>272</v>
      </c>
    </row>
    <row r="64" ht="14.25" customHeight="1"/>
    <row r="65" ht="14.25" customHeight="1"/>
    <row r="66" ht="14.25" customHeight="1"/>
    <row r="67" ht="14.25" customHeight="1"/>
    <row r="68" ht="14.25" customHeight="1"/>
    <row r="69" ht="14.25" customHeight="1">
      <c r="A69" s="24"/>
    </row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4.0"/>
    <col customWidth="1" min="3" max="3" width="9.25"/>
    <col customWidth="1" min="4" max="4" width="11.0"/>
    <col customWidth="1" min="5" max="5" width="20.0"/>
    <col customWidth="1" min="6" max="6" width="20.5"/>
    <col customWidth="1" min="7" max="7" width="18.38"/>
    <col customWidth="1" min="8" max="8" width="16.88"/>
    <col customWidth="1" min="9" max="9" width="11.38"/>
    <col customWidth="1" min="10" max="10" width="10.88"/>
    <col customWidth="1" min="11" max="11" width="17.0"/>
    <col customWidth="1" min="12" max="12" width="14.0"/>
    <col customWidth="1" min="13" max="26" width="7.63"/>
  </cols>
  <sheetData>
    <row r="1" ht="14.25" customHeight="1">
      <c r="A1" s="3" t="str">
        <f>OVERVIEW!C3</f>
        <v>sensitivity to policy with vaccine (boarding school, with vaccine)</v>
      </c>
    </row>
    <row r="2" ht="14.25" customHeight="1">
      <c r="A2" s="6" t="s">
        <v>7</v>
      </c>
      <c r="B2" s="8">
        <v>0.0</v>
      </c>
      <c r="C2" s="8">
        <v>1.0</v>
      </c>
      <c r="D2" s="8">
        <v>2.0</v>
      </c>
      <c r="E2" s="8">
        <v>3.0</v>
      </c>
      <c r="F2" s="8">
        <v>4.0</v>
      </c>
      <c r="G2" s="8">
        <v>5.0</v>
      </c>
      <c r="H2" s="8">
        <v>6.0</v>
      </c>
      <c r="I2" s="8">
        <v>7.0</v>
      </c>
      <c r="J2" s="8">
        <v>8.0</v>
      </c>
      <c r="K2" s="8">
        <v>9.0</v>
      </c>
      <c r="L2" s="11"/>
      <c r="M2" s="13"/>
    </row>
    <row r="3" ht="14.25" customHeight="1">
      <c r="A3" s="6" t="s">
        <v>15</v>
      </c>
      <c r="B3" s="14" t="s">
        <v>16</v>
      </c>
      <c r="C3" s="14" t="s">
        <v>16</v>
      </c>
      <c r="D3" s="14" t="s">
        <v>16</v>
      </c>
      <c r="E3" s="14" t="s">
        <v>16</v>
      </c>
      <c r="F3" s="14" t="s">
        <v>16</v>
      </c>
      <c r="G3" s="14" t="s">
        <v>16</v>
      </c>
      <c r="H3" s="14" t="s">
        <v>16</v>
      </c>
      <c r="I3" s="14" t="s">
        <v>16</v>
      </c>
      <c r="J3" s="14" t="s">
        <v>16</v>
      </c>
      <c r="K3" s="14" t="s">
        <v>16</v>
      </c>
      <c r="L3" s="16"/>
      <c r="M3" s="17"/>
    </row>
    <row r="4" ht="14.25" customHeight="1">
      <c r="A4" s="6" t="s">
        <v>19</v>
      </c>
      <c r="B4" s="14" t="s">
        <v>32</v>
      </c>
      <c r="C4" s="14" t="s">
        <v>33</v>
      </c>
      <c r="D4" s="14" t="s">
        <v>35</v>
      </c>
      <c r="E4" s="14" t="s">
        <v>36</v>
      </c>
      <c r="F4" s="14" t="s">
        <v>38</v>
      </c>
      <c r="G4" s="14" t="s">
        <v>40</v>
      </c>
      <c r="H4" s="14" t="s">
        <v>42</v>
      </c>
      <c r="I4" s="14" t="s">
        <v>25</v>
      </c>
      <c r="J4" s="14" t="s">
        <v>44</v>
      </c>
      <c r="K4" s="14" t="s">
        <v>46</v>
      </c>
      <c r="L4" s="16"/>
      <c r="M4" s="18"/>
    </row>
    <row r="5" ht="14.25" customHeight="1">
      <c r="A5" s="6" t="s">
        <v>30</v>
      </c>
      <c r="B5" s="14" t="s">
        <v>61</v>
      </c>
      <c r="C5" s="14" t="s">
        <v>61</v>
      </c>
      <c r="D5" s="14" t="s">
        <v>61</v>
      </c>
      <c r="E5" s="14" t="s">
        <v>61</v>
      </c>
      <c r="F5" s="14" t="s">
        <v>61</v>
      </c>
      <c r="G5" s="14" t="s">
        <v>61</v>
      </c>
      <c r="H5" s="14" t="s">
        <v>61</v>
      </c>
      <c r="I5" s="14" t="s">
        <v>61</v>
      </c>
      <c r="J5" s="14" t="s">
        <v>61</v>
      </c>
      <c r="K5" s="14" t="s">
        <v>61</v>
      </c>
      <c r="L5" s="16"/>
      <c r="M5" s="18"/>
    </row>
    <row r="6" ht="14.25" customHeight="1">
      <c r="A6" s="6" t="s">
        <v>39</v>
      </c>
      <c r="B6" s="14" t="s">
        <v>76</v>
      </c>
      <c r="C6" s="14" t="s">
        <v>77</v>
      </c>
      <c r="D6" s="14" t="s">
        <v>78</v>
      </c>
      <c r="E6" s="14" t="s">
        <v>81</v>
      </c>
      <c r="F6" s="14" t="s">
        <v>82</v>
      </c>
      <c r="G6" s="14" t="s">
        <v>83</v>
      </c>
      <c r="H6" s="14" t="s">
        <v>85</v>
      </c>
      <c r="I6" s="14" t="s">
        <v>86</v>
      </c>
      <c r="J6" s="14" t="s">
        <v>87</v>
      </c>
      <c r="K6" s="14" t="s">
        <v>88</v>
      </c>
      <c r="L6" s="16"/>
      <c r="M6" s="18"/>
    </row>
    <row r="7" ht="14.25" customHeight="1">
      <c r="A7" s="6" t="s">
        <v>54</v>
      </c>
      <c r="B7" s="14" t="s">
        <v>93</v>
      </c>
      <c r="C7" s="14" t="s">
        <v>95</v>
      </c>
      <c r="D7" s="14" t="s">
        <v>97</v>
      </c>
      <c r="E7" s="14" t="s">
        <v>98</v>
      </c>
      <c r="F7" s="14" t="s">
        <v>99</v>
      </c>
      <c r="G7" s="14" t="s">
        <v>100</v>
      </c>
      <c r="H7" s="14" t="s">
        <v>101</v>
      </c>
      <c r="I7" s="14" t="s">
        <v>102</v>
      </c>
      <c r="J7" s="14" t="s">
        <v>104</v>
      </c>
      <c r="K7" s="14" t="s">
        <v>105</v>
      </c>
      <c r="L7" s="16"/>
      <c r="M7" s="18"/>
    </row>
    <row r="8" ht="14.25" customHeight="1">
      <c r="A8" s="6" t="s">
        <v>69</v>
      </c>
      <c r="B8" s="14" t="s">
        <v>80</v>
      </c>
      <c r="C8" s="14" t="s">
        <v>71</v>
      </c>
      <c r="D8" s="14" t="s">
        <v>84</v>
      </c>
      <c r="E8" s="14" t="s">
        <v>73</v>
      </c>
      <c r="F8" s="14" t="s">
        <v>73</v>
      </c>
      <c r="G8" s="14" t="s">
        <v>31</v>
      </c>
      <c r="H8" s="14" t="s">
        <v>31</v>
      </c>
      <c r="I8" s="14" t="s">
        <v>31</v>
      </c>
      <c r="J8" s="14" t="s">
        <v>31</v>
      </c>
      <c r="K8" s="14" t="s">
        <v>31</v>
      </c>
      <c r="L8" s="16"/>
      <c r="M8" s="18"/>
    </row>
    <row r="9" ht="14.25" customHeight="1">
      <c r="A9" s="6" t="s">
        <v>79</v>
      </c>
      <c r="B9" s="14" t="s">
        <v>129</v>
      </c>
      <c r="C9" s="14" t="s">
        <v>71</v>
      </c>
      <c r="D9" s="14" t="s">
        <v>84</v>
      </c>
      <c r="E9" s="14" t="s">
        <v>73</v>
      </c>
      <c r="F9" s="14" t="s">
        <v>73</v>
      </c>
      <c r="G9" s="14" t="s">
        <v>31</v>
      </c>
      <c r="H9" s="14" t="s">
        <v>31</v>
      </c>
      <c r="I9" s="14" t="s">
        <v>31</v>
      </c>
      <c r="J9" s="14" t="s">
        <v>73</v>
      </c>
      <c r="K9" s="14" t="s">
        <v>31</v>
      </c>
      <c r="L9" s="16"/>
      <c r="M9" s="18"/>
    </row>
    <row r="10" ht="14.25" customHeight="1">
      <c r="A10" s="6" t="s">
        <v>90</v>
      </c>
      <c r="B10" s="14" t="s">
        <v>149</v>
      </c>
      <c r="C10" s="14" t="s">
        <v>150</v>
      </c>
      <c r="D10" s="14" t="s">
        <v>153</v>
      </c>
      <c r="E10" s="14" t="s">
        <v>154</v>
      </c>
      <c r="F10" s="14" t="s">
        <v>156</v>
      </c>
      <c r="G10" s="14" t="s">
        <v>106</v>
      </c>
      <c r="H10" s="14" t="s">
        <v>106</v>
      </c>
      <c r="I10" s="14" t="s">
        <v>107</v>
      </c>
      <c r="J10" s="14" t="s">
        <v>162</v>
      </c>
      <c r="K10" s="14" t="s">
        <v>162</v>
      </c>
      <c r="L10" s="17"/>
      <c r="M10" s="18"/>
    </row>
    <row r="11" ht="14.25" customHeight="1">
      <c r="A11" s="6" t="s">
        <v>109</v>
      </c>
      <c r="B11" s="14" t="s">
        <v>171</v>
      </c>
      <c r="C11" s="14" t="s">
        <v>172</v>
      </c>
      <c r="D11" s="14" t="s">
        <v>173</v>
      </c>
      <c r="E11" s="14" t="s">
        <v>175</v>
      </c>
      <c r="F11" s="14" t="s">
        <v>176</v>
      </c>
      <c r="G11" s="14" t="s">
        <v>177</v>
      </c>
      <c r="H11" s="14" t="s">
        <v>178</v>
      </c>
      <c r="I11" s="14" t="s">
        <v>115</v>
      </c>
      <c r="J11" s="14" t="s">
        <v>178</v>
      </c>
      <c r="K11" s="14" t="s">
        <v>178</v>
      </c>
    </row>
    <row r="12" ht="14.25" customHeight="1">
      <c r="A12" s="6" t="s">
        <v>119</v>
      </c>
      <c r="B12" s="14" t="s">
        <v>180</v>
      </c>
      <c r="C12" s="14" t="s">
        <v>181</v>
      </c>
      <c r="D12" s="14" t="s">
        <v>182</v>
      </c>
      <c r="E12" s="14" t="s">
        <v>183</v>
      </c>
      <c r="F12" s="14" t="s">
        <v>185</v>
      </c>
      <c r="G12" s="14" t="s">
        <v>187</v>
      </c>
      <c r="H12" s="14" t="s">
        <v>188</v>
      </c>
      <c r="I12" s="14" t="s">
        <v>191</v>
      </c>
      <c r="J12" s="14" t="s">
        <v>193</v>
      </c>
      <c r="K12" s="14" t="s">
        <v>194</v>
      </c>
    </row>
    <row r="13" ht="14.25" customHeight="1">
      <c r="A13" s="6" t="s">
        <v>130</v>
      </c>
      <c r="B13" s="14" t="s">
        <v>198</v>
      </c>
      <c r="C13" s="14" t="s">
        <v>200</v>
      </c>
      <c r="D13" s="14" t="s">
        <v>202</v>
      </c>
      <c r="E13" s="14" t="s">
        <v>204</v>
      </c>
      <c r="F13" s="14" t="s">
        <v>206</v>
      </c>
      <c r="G13" s="14" t="s">
        <v>207</v>
      </c>
      <c r="H13" s="14" t="s">
        <v>209</v>
      </c>
      <c r="I13" s="14" t="s">
        <v>210</v>
      </c>
      <c r="J13" s="14" t="s">
        <v>211</v>
      </c>
      <c r="K13" s="14" t="s">
        <v>213</v>
      </c>
    </row>
    <row r="14" ht="14.25" customHeight="1">
      <c r="A14" s="6" t="s">
        <v>141</v>
      </c>
      <c r="B14" s="14" t="s">
        <v>180</v>
      </c>
      <c r="C14" s="14" t="s">
        <v>180</v>
      </c>
      <c r="D14" s="14" t="s">
        <v>218</v>
      </c>
      <c r="E14" s="14" t="s">
        <v>220</v>
      </c>
      <c r="F14" s="14" t="s">
        <v>221</v>
      </c>
      <c r="G14" s="14" t="s">
        <v>222</v>
      </c>
      <c r="H14" s="14" t="s">
        <v>223</v>
      </c>
      <c r="I14" s="14" t="s">
        <v>155</v>
      </c>
      <c r="J14" s="14" t="s">
        <v>224</v>
      </c>
      <c r="K14" s="14" t="s">
        <v>223</v>
      </c>
    </row>
    <row r="15" ht="14.25" customHeight="1">
      <c r="A15" s="6" t="s">
        <v>159</v>
      </c>
      <c r="B15" s="14" t="s">
        <v>225</v>
      </c>
      <c r="C15" s="14" t="s">
        <v>226</v>
      </c>
      <c r="D15" s="14" t="s">
        <v>227</v>
      </c>
      <c r="E15" s="14" t="s">
        <v>228</v>
      </c>
      <c r="F15" s="14" t="s">
        <v>229</v>
      </c>
      <c r="G15" s="14" t="s">
        <v>232</v>
      </c>
      <c r="H15" s="14" t="s">
        <v>233</v>
      </c>
      <c r="I15" s="14" t="s">
        <v>167</v>
      </c>
      <c r="J15" s="14" t="s">
        <v>234</v>
      </c>
      <c r="K15" s="14" t="s">
        <v>235</v>
      </c>
    </row>
    <row r="16" ht="14.25" customHeight="1"/>
    <row r="17" ht="14.25" customHeight="1">
      <c r="A17" s="19" t="s">
        <v>174</v>
      </c>
      <c r="I17" s="20" t="s">
        <v>179</v>
      </c>
    </row>
    <row r="18" ht="14.25" customHeight="1">
      <c r="A18" s="19" t="s">
        <v>237</v>
      </c>
      <c r="I18" s="19" t="s">
        <v>186</v>
      </c>
    </row>
    <row r="19" ht="14.25" customHeight="1">
      <c r="A19" s="19" t="s">
        <v>238</v>
      </c>
      <c r="I19" s="19" t="s">
        <v>192</v>
      </c>
    </row>
    <row r="20" ht="14.25" customHeight="1">
      <c r="A20" s="19" t="s">
        <v>195</v>
      </c>
      <c r="I20" s="19" t="s">
        <v>197</v>
      </c>
    </row>
    <row r="21" ht="14.25" customHeight="1">
      <c r="A21" s="19" t="s">
        <v>199</v>
      </c>
      <c r="I21" s="19" t="s">
        <v>239</v>
      </c>
    </row>
    <row r="22" ht="14.25" customHeight="1">
      <c r="A22" s="19" t="s">
        <v>203</v>
      </c>
    </row>
    <row r="23" ht="14.25" customHeight="1">
      <c r="A23" s="19" t="s">
        <v>241</v>
      </c>
    </row>
    <row r="24" ht="14.25" customHeight="1">
      <c r="A24" s="19" t="s">
        <v>242</v>
      </c>
    </row>
    <row r="25" ht="14.25" customHeight="1">
      <c r="A25" s="19" t="s">
        <v>216</v>
      </c>
    </row>
    <row r="26" ht="14.25" customHeight="1">
      <c r="A26" s="19" t="s">
        <v>217</v>
      </c>
    </row>
    <row r="27" ht="14.25" customHeight="1">
      <c r="A27" s="19" t="s">
        <v>219</v>
      </c>
    </row>
    <row r="28" ht="14.25" customHeight="1">
      <c r="A28" s="19" t="s">
        <v>230</v>
      </c>
    </row>
    <row r="29" ht="14.25" customHeight="1">
      <c r="A29" s="19" t="s">
        <v>231</v>
      </c>
    </row>
    <row r="30" ht="14.25" customHeight="1">
      <c r="A30" s="19" t="s">
        <v>236</v>
      </c>
    </row>
    <row r="31" ht="14.25" customHeight="1"/>
    <row r="32" ht="14.25" customHeight="1">
      <c r="A32" s="19" t="s">
        <v>240</v>
      </c>
    </row>
    <row r="33" ht="14.25" customHeight="1">
      <c r="A33" s="19" t="s">
        <v>243</v>
      </c>
    </row>
    <row r="34" ht="14.25" customHeight="1">
      <c r="A34" s="19" t="s">
        <v>244</v>
      </c>
    </row>
    <row r="35" ht="14.25" customHeight="1">
      <c r="A35" s="19" t="s">
        <v>245</v>
      </c>
    </row>
    <row r="36" ht="14.25" customHeight="1">
      <c r="A36" s="19" t="s">
        <v>246</v>
      </c>
    </row>
    <row r="37" ht="14.25" customHeight="1">
      <c r="A37" s="19" t="s">
        <v>247</v>
      </c>
    </row>
    <row r="38" ht="14.25" customHeight="1">
      <c r="A38" s="19" t="s">
        <v>248</v>
      </c>
    </row>
    <row r="39" ht="14.25" customHeight="1">
      <c r="A39" s="19" t="s">
        <v>249</v>
      </c>
    </row>
    <row r="40" ht="14.25" customHeight="1">
      <c r="A40" s="19" t="s">
        <v>250</v>
      </c>
    </row>
    <row r="41" ht="14.25" customHeight="1">
      <c r="A41" s="19" t="s">
        <v>251</v>
      </c>
    </row>
    <row r="42" ht="14.25" customHeight="1">
      <c r="A42" s="19" t="s">
        <v>252</v>
      </c>
    </row>
    <row r="43" ht="14.25" customHeight="1">
      <c r="A43" s="19" t="s">
        <v>253</v>
      </c>
    </row>
    <row r="44" ht="14.25" customHeight="1">
      <c r="A44" s="19" t="s">
        <v>254</v>
      </c>
    </row>
    <row r="45" ht="14.25" customHeight="1">
      <c r="A45" s="19" t="s">
        <v>260</v>
      </c>
    </row>
    <row r="46" ht="14.25" customHeight="1">
      <c r="A46" s="19" t="s">
        <v>262</v>
      </c>
    </row>
    <row r="47" ht="14.25" customHeight="1">
      <c r="A47" s="19" t="s">
        <v>257</v>
      </c>
    </row>
    <row r="48" ht="14.25" customHeight="1">
      <c r="A48" s="19" t="s">
        <v>264</v>
      </c>
    </row>
    <row r="49" ht="14.25" customHeight="1">
      <c r="A49" s="19" t="s">
        <v>259</v>
      </c>
    </row>
    <row r="50" ht="14.25" customHeight="1">
      <c r="A50" s="19" t="s">
        <v>261</v>
      </c>
    </row>
    <row r="51" ht="14.25" customHeight="1">
      <c r="A51" s="19" t="s">
        <v>217</v>
      </c>
    </row>
    <row r="52" ht="14.25" customHeight="1">
      <c r="A52" s="19" t="s">
        <v>263</v>
      </c>
    </row>
    <row r="53" ht="14.25" customHeight="1">
      <c r="A53" s="19" t="s">
        <v>265</v>
      </c>
    </row>
    <row r="54" ht="14.25" customHeight="1">
      <c r="A54" s="19" t="s">
        <v>266</v>
      </c>
    </row>
    <row r="55" ht="14.25" customHeight="1">
      <c r="A55" s="19" t="s">
        <v>236</v>
      </c>
    </row>
    <row r="56" ht="14.25" customHeight="1"/>
    <row r="57" ht="14.25" customHeight="1"/>
    <row r="58" ht="14.25" customHeight="1">
      <c r="A58" s="19" t="s">
        <v>267</v>
      </c>
    </row>
    <row r="59" ht="14.25" customHeight="1">
      <c r="A59" s="19" t="s">
        <v>268</v>
      </c>
    </row>
    <row r="60" ht="14.25" customHeight="1">
      <c r="A60" s="19" t="s">
        <v>269</v>
      </c>
    </row>
    <row r="61" ht="14.25" customHeight="1">
      <c r="A61" s="19" t="s">
        <v>270</v>
      </c>
    </row>
    <row r="62" ht="14.25" customHeight="1">
      <c r="A62" s="19" t="s">
        <v>271</v>
      </c>
    </row>
    <row r="63" ht="14.25" customHeight="1">
      <c r="A63" s="19" t="s">
        <v>272</v>
      </c>
    </row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4.0"/>
    <col customWidth="1" min="3" max="3" width="9.25"/>
    <col customWidth="1" min="4" max="4" width="11.0"/>
    <col customWidth="1" min="5" max="5" width="20.0"/>
    <col customWidth="1" min="6" max="6" width="20.5"/>
    <col customWidth="1" min="7" max="7" width="18.38"/>
    <col customWidth="1" min="8" max="8" width="16.88"/>
    <col customWidth="1" min="9" max="9" width="11.38"/>
    <col customWidth="1" min="10" max="10" width="10.88"/>
    <col customWidth="1" min="11" max="11" width="17.0"/>
    <col customWidth="1" min="12" max="12" width="14.0"/>
    <col customWidth="1" min="13" max="26" width="7.63"/>
  </cols>
  <sheetData>
    <row r="1" ht="14.25" customHeight="1">
      <c r="A1" s="3" t="str">
        <f>OVERVIEW!C4</f>
        <v>high parental attention (e.g. free thermometers or testing for symptoms in school)</v>
      </c>
    </row>
    <row r="2" ht="14.25" customHeight="1">
      <c r="A2" s="29" t="s">
        <v>7</v>
      </c>
      <c r="B2" s="30" t="s">
        <v>15</v>
      </c>
      <c r="C2" s="30" t="s">
        <v>19</v>
      </c>
      <c r="D2" s="30" t="s">
        <v>30</v>
      </c>
      <c r="E2" s="30" t="s">
        <v>39</v>
      </c>
      <c r="F2" s="30" t="s">
        <v>54</v>
      </c>
      <c r="G2" s="13" t="s">
        <v>69</v>
      </c>
      <c r="H2" s="30" t="s">
        <v>79</v>
      </c>
      <c r="I2" s="30" t="s">
        <v>90</v>
      </c>
      <c r="J2" s="30" t="s">
        <v>109</v>
      </c>
      <c r="K2" s="30" t="s">
        <v>119</v>
      </c>
      <c r="L2" s="31" t="s">
        <v>130</v>
      </c>
      <c r="M2" s="32" t="s">
        <v>141</v>
      </c>
      <c r="N2" s="32" t="s">
        <v>159</v>
      </c>
    </row>
    <row r="3" ht="14.25" customHeight="1">
      <c r="A3" s="33">
        <v>0.0</v>
      </c>
      <c r="B3" s="33" t="s">
        <v>16</v>
      </c>
      <c r="C3" s="33" t="s">
        <v>365</v>
      </c>
      <c r="D3" s="33" t="s">
        <v>31</v>
      </c>
      <c r="E3" s="33" t="s">
        <v>366</v>
      </c>
      <c r="F3" s="33" t="s">
        <v>367</v>
      </c>
      <c r="G3" s="33" t="s">
        <v>368</v>
      </c>
      <c r="H3" s="33" t="s">
        <v>368</v>
      </c>
      <c r="I3" s="33" t="s">
        <v>369</v>
      </c>
      <c r="J3" s="33" t="s">
        <v>370</v>
      </c>
      <c r="K3" s="33" t="s">
        <v>371</v>
      </c>
      <c r="L3" s="33" t="s">
        <v>299</v>
      </c>
      <c r="M3" s="33" t="s">
        <v>372</v>
      </c>
      <c r="N3" s="33" t="s">
        <v>301</v>
      </c>
    </row>
    <row r="4" ht="14.25" customHeight="1">
      <c r="A4" s="33">
        <v>1.0</v>
      </c>
      <c r="B4" s="33" t="s">
        <v>16</v>
      </c>
      <c r="C4" s="33" t="s">
        <v>373</v>
      </c>
      <c r="D4" s="33" t="s">
        <v>31</v>
      </c>
      <c r="E4" s="33" t="s">
        <v>374</v>
      </c>
      <c r="F4" s="33" t="s">
        <v>375</v>
      </c>
      <c r="G4" s="33" t="s">
        <v>295</v>
      </c>
      <c r="H4" s="33" t="s">
        <v>376</v>
      </c>
      <c r="I4" s="33" t="s">
        <v>377</v>
      </c>
      <c r="J4" s="33" t="s">
        <v>297</v>
      </c>
      <c r="K4" s="33" t="s">
        <v>378</v>
      </c>
      <c r="L4" s="33" t="s">
        <v>379</v>
      </c>
      <c r="M4" s="33" t="s">
        <v>300</v>
      </c>
      <c r="N4" s="33" t="s">
        <v>301</v>
      </c>
    </row>
    <row r="5" ht="14.25" customHeight="1">
      <c r="A5" s="33">
        <v>2.0</v>
      </c>
      <c r="B5" s="33" t="s">
        <v>16</v>
      </c>
      <c r="C5" s="33" t="s">
        <v>380</v>
      </c>
      <c r="D5" s="33" t="s">
        <v>31</v>
      </c>
      <c r="E5" s="33" t="s">
        <v>381</v>
      </c>
      <c r="F5" s="33" t="s">
        <v>382</v>
      </c>
      <c r="G5" s="33" t="s">
        <v>305</v>
      </c>
      <c r="H5" s="33" t="s">
        <v>305</v>
      </c>
      <c r="I5" s="33" t="s">
        <v>383</v>
      </c>
      <c r="J5" s="33" t="s">
        <v>384</v>
      </c>
      <c r="K5" s="33" t="s">
        <v>385</v>
      </c>
      <c r="L5" s="33" t="s">
        <v>386</v>
      </c>
      <c r="M5" s="33" t="s">
        <v>387</v>
      </c>
      <c r="N5" s="33" t="s">
        <v>388</v>
      </c>
    </row>
    <row r="6" ht="14.25" customHeight="1">
      <c r="A6" s="33">
        <v>3.0</v>
      </c>
      <c r="B6" s="33" t="s">
        <v>16</v>
      </c>
      <c r="C6" s="33" t="s">
        <v>389</v>
      </c>
      <c r="D6" s="33" t="s">
        <v>31</v>
      </c>
      <c r="E6" s="33" t="s">
        <v>390</v>
      </c>
      <c r="F6" s="33" t="s">
        <v>391</v>
      </c>
      <c r="G6" s="33" t="s">
        <v>72</v>
      </c>
      <c r="H6" s="33" t="s">
        <v>72</v>
      </c>
      <c r="I6" s="33" t="s">
        <v>392</v>
      </c>
      <c r="J6" s="33" t="s">
        <v>393</v>
      </c>
      <c r="K6" s="33" t="s">
        <v>394</v>
      </c>
      <c r="L6" s="33" t="s">
        <v>395</v>
      </c>
      <c r="M6" s="33" t="s">
        <v>396</v>
      </c>
      <c r="N6" s="33" t="s">
        <v>397</v>
      </c>
    </row>
    <row r="7" ht="14.25" customHeight="1">
      <c r="A7" s="33">
        <v>4.0</v>
      </c>
      <c r="B7" s="33" t="s">
        <v>16</v>
      </c>
      <c r="C7" s="33" t="s">
        <v>398</v>
      </c>
      <c r="D7" s="33" t="s">
        <v>31</v>
      </c>
      <c r="E7" s="33" t="s">
        <v>399</v>
      </c>
      <c r="F7" s="33" t="s">
        <v>400</v>
      </c>
      <c r="G7" s="33" t="s">
        <v>73</v>
      </c>
      <c r="H7" s="33" t="s">
        <v>73</v>
      </c>
      <c r="I7" s="33" t="s">
        <v>401</v>
      </c>
      <c r="J7" s="33" t="s">
        <v>402</v>
      </c>
      <c r="K7" s="33" t="s">
        <v>403</v>
      </c>
      <c r="L7" s="33" t="s">
        <v>346</v>
      </c>
      <c r="M7" s="33" t="s">
        <v>404</v>
      </c>
      <c r="N7" s="33" t="s">
        <v>31</v>
      </c>
    </row>
    <row r="8" ht="14.25" customHeight="1">
      <c r="A8" s="33">
        <v>5.0</v>
      </c>
      <c r="B8" s="33" t="s">
        <v>16</v>
      </c>
      <c r="C8" s="33" t="s">
        <v>405</v>
      </c>
      <c r="D8" s="33" t="s">
        <v>31</v>
      </c>
      <c r="E8" s="33" t="s">
        <v>406</v>
      </c>
      <c r="F8" s="33" t="s">
        <v>407</v>
      </c>
      <c r="G8" s="33" t="s">
        <v>73</v>
      </c>
      <c r="H8" s="33" t="s">
        <v>73</v>
      </c>
      <c r="I8" s="33" t="s">
        <v>408</v>
      </c>
      <c r="J8" s="33" t="s">
        <v>409</v>
      </c>
      <c r="K8" s="33" t="s">
        <v>403</v>
      </c>
      <c r="L8" s="33" t="s">
        <v>410</v>
      </c>
      <c r="M8" s="33" t="s">
        <v>155</v>
      </c>
      <c r="N8" s="33" t="s">
        <v>31</v>
      </c>
    </row>
    <row r="9" ht="14.25" customHeight="1">
      <c r="A9" s="33">
        <v>6.0</v>
      </c>
      <c r="B9" s="33" t="s">
        <v>16</v>
      </c>
      <c r="C9" s="33" t="s">
        <v>414</v>
      </c>
      <c r="D9" s="33" t="s">
        <v>31</v>
      </c>
      <c r="E9" s="33" t="s">
        <v>416</v>
      </c>
      <c r="F9" s="33" t="s">
        <v>418</v>
      </c>
      <c r="G9" s="33" t="s">
        <v>31</v>
      </c>
      <c r="H9" s="33" t="s">
        <v>31</v>
      </c>
      <c r="I9" s="33" t="s">
        <v>421</v>
      </c>
      <c r="J9" s="33" t="s">
        <v>118</v>
      </c>
      <c r="K9" s="33" t="s">
        <v>423</v>
      </c>
      <c r="L9" s="33" t="s">
        <v>424</v>
      </c>
      <c r="M9" s="33" t="s">
        <v>425</v>
      </c>
      <c r="N9" s="33" t="s">
        <v>31</v>
      </c>
    </row>
    <row r="10" ht="14.25" customHeight="1">
      <c r="A10" s="33">
        <v>7.0</v>
      </c>
      <c r="B10" s="33" t="s">
        <v>16</v>
      </c>
      <c r="C10" s="33" t="s">
        <v>429</v>
      </c>
      <c r="D10" s="33" t="s">
        <v>31</v>
      </c>
      <c r="E10" s="33" t="s">
        <v>431</v>
      </c>
      <c r="F10" s="33" t="s">
        <v>433</v>
      </c>
      <c r="G10" s="33" t="s">
        <v>31</v>
      </c>
      <c r="H10" s="33" t="s">
        <v>73</v>
      </c>
      <c r="I10" s="33" t="s">
        <v>437</v>
      </c>
      <c r="J10" s="33" t="s">
        <v>438</v>
      </c>
      <c r="K10" s="33" t="s">
        <v>127</v>
      </c>
      <c r="L10" s="33" t="s">
        <v>439</v>
      </c>
      <c r="M10" s="33" t="s">
        <v>347</v>
      </c>
      <c r="N10" s="33" t="s">
        <v>31</v>
      </c>
    </row>
    <row r="11" ht="14.25" customHeight="1"/>
    <row r="12" ht="14.25" customHeight="1">
      <c r="A12" s="19" t="s">
        <v>174</v>
      </c>
    </row>
    <row r="13" ht="14.25" customHeight="1">
      <c r="A13" s="19" t="s">
        <v>348</v>
      </c>
    </row>
    <row r="14" ht="14.25" customHeight="1">
      <c r="A14" s="19" t="s">
        <v>184</v>
      </c>
      <c r="K14" s="20" t="s">
        <v>179</v>
      </c>
    </row>
    <row r="15" ht="14.25" customHeight="1">
      <c r="A15" s="19" t="s">
        <v>190</v>
      </c>
      <c r="K15" s="19" t="s">
        <v>350</v>
      </c>
    </row>
    <row r="16" ht="14.25" customHeight="1">
      <c r="A16" s="19" t="s">
        <v>447</v>
      </c>
      <c r="K16" s="19" t="s">
        <v>352</v>
      </c>
    </row>
    <row r="17" ht="14.25" customHeight="1">
      <c r="A17" s="19" t="s">
        <v>199</v>
      </c>
      <c r="K17" s="19" t="s">
        <v>450</v>
      </c>
    </row>
    <row r="18" ht="14.25" customHeight="1">
      <c r="A18" s="19" t="s">
        <v>203</v>
      </c>
    </row>
    <row r="19" ht="14.25" customHeight="1">
      <c r="A19" s="19" t="s">
        <v>356</v>
      </c>
    </row>
    <row r="20" ht="14.25" customHeight="1">
      <c r="A20" s="19" t="s">
        <v>242</v>
      </c>
    </row>
    <row r="21" ht="14.25" customHeight="1">
      <c r="A21" s="19" t="s">
        <v>216</v>
      </c>
    </row>
    <row r="22" ht="14.25" customHeight="1">
      <c r="A22" s="19" t="s">
        <v>217</v>
      </c>
    </row>
    <row r="23" ht="14.25" customHeight="1">
      <c r="A23" s="19" t="s">
        <v>219</v>
      </c>
    </row>
    <row r="24" ht="14.25" customHeight="1">
      <c r="A24" s="19" t="s">
        <v>230</v>
      </c>
    </row>
    <row r="25" ht="14.25" customHeight="1">
      <c r="A25" s="19" t="s">
        <v>236</v>
      </c>
    </row>
    <row r="26" ht="14.25" customHeight="1"/>
    <row r="27" ht="14.2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ht="14.2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ht="14.2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ht="14.2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</row>
    <row r="31" ht="14.2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</row>
    <row r="32" ht="14.2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 ht="14.2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ht="14.2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4.0"/>
    <col customWidth="1" min="3" max="3" width="9.25"/>
    <col customWidth="1" min="4" max="4" width="11.0"/>
    <col customWidth="1" min="5" max="5" width="20.0"/>
    <col customWidth="1" min="6" max="6" width="20.5"/>
    <col customWidth="1" min="7" max="7" width="18.38"/>
    <col customWidth="1" min="8" max="8" width="16.88"/>
    <col customWidth="1" min="9" max="9" width="11.38"/>
    <col customWidth="1" min="10" max="10" width="10.88"/>
    <col customWidth="1" min="11" max="11" width="17.0"/>
    <col customWidth="1" min="12" max="12" width="14.0"/>
    <col customWidth="1" min="13" max="26" width="7.63"/>
  </cols>
  <sheetData>
    <row r="1" ht="14.25" customHeight="1">
      <c r="A1" s="3" t="str">
        <f>OVERVIEW!C5</f>
        <v>high compliance (e.g. parental education, questioning students and parents, penalties, free parental leave)</v>
      </c>
    </row>
    <row r="2" ht="14.25" customHeight="1">
      <c r="A2" s="29" t="s">
        <v>7</v>
      </c>
      <c r="B2" s="30" t="s">
        <v>15</v>
      </c>
      <c r="C2" s="30" t="s">
        <v>19</v>
      </c>
      <c r="D2" s="30" t="s">
        <v>30</v>
      </c>
      <c r="E2" s="30" t="s">
        <v>39</v>
      </c>
      <c r="F2" s="30" t="s">
        <v>54</v>
      </c>
      <c r="G2" s="13" t="s">
        <v>69</v>
      </c>
      <c r="H2" s="30" t="s">
        <v>79</v>
      </c>
      <c r="I2" s="30" t="s">
        <v>90</v>
      </c>
      <c r="J2" s="30" t="s">
        <v>109</v>
      </c>
      <c r="K2" s="30" t="s">
        <v>119</v>
      </c>
      <c r="L2" s="31" t="s">
        <v>130</v>
      </c>
      <c r="M2" s="32" t="s">
        <v>141</v>
      </c>
      <c r="N2" s="32" t="s">
        <v>159</v>
      </c>
    </row>
    <row r="3" ht="14.25" customHeight="1">
      <c r="A3" s="33">
        <v>0.0</v>
      </c>
      <c r="B3" s="34" t="s">
        <v>16</v>
      </c>
      <c r="C3" s="34" t="s">
        <v>280</v>
      </c>
      <c r="D3" s="34" t="s">
        <v>31</v>
      </c>
      <c r="E3" s="34" t="s">
        <v>281</v>
      </c>
      <c r="F3" s="34" t="s">
        <v>282</v>
      </c>
      <c r="G3" s="34" t="s">
        <v>283</v>
      </c>
      <c r="H3" s="34" t="s">
        <v>284</v>
      </c>
      <c r="I3" s="34" t="s">
        <v>285</v>
      </c>
      <c r="J3" s="34" t="s">
        <v>286</v>
      </c>
      <c r="K3" s="34" t="s">
        <v>287</v>
      </c>
      <c r="L3" s="34" t="s">
        <v>288</v>
      </c>
      <c r="M3" s="34" t="s">
        <v>289</v>
      </c>
      <c r="N3" s="34" t="s">
        <v>290</v>
      </c>
    </row>
    <row r="4" ht="14.25" customHeight="1">
      <c r="A4" s="33">
        <v>1.0</v>
      </c>
      <c r="B4" s="34" t="s">
        <v>16</v>
      </c>
      <c r="C4" s="34" t="s">
        <v>291</v>
      </c>
      <c r="D4" s="34" t="s">
        <v>31</v>
      </c>
      <c r="E4" s="34" t="s">
        <v>292</v>
      </c>
      <c r="F4" s="34" t="s">
        <v>293</v>
      </c>
      <c r="G4" s="34" t="s">
        <v>294</v>
      </c>
      <c r="H4" s="34" t="s">
        <v>295</v>
      </c>
      <c r="I4" s="34" t="s">
        <v>296</v>
      </c>
      <c r="J4" s="34" t="s">
        <v>297</v>
      </c>
      <c r="K4" s="34" t="s">
        <v>298</v>
      </c>
      <c r="L4" s="34" t="s">
        <v>299</v>
      </c>
      <c r="M4" s="34" t="s">
        <v>300</v>
      </c>
      <c r="N4" s="34" t="s">
        <v>301</v>
      </c>
    </row>
    <row r="5" ht="14.25" customHeight="1">
      <c r="A5" s="33">
        <v>2.0</v>
      </c>
      <c r="B5" s="34" t="s">
        <v>16</v>
      </c>
      <c r="C5" s="34" t="s">
        <v>302</v>
      </c>
      <c r="D5" s="34" t="s">
        <v>31</v>
      </c>
      <c r="E5" s="34" t="s">
        <v>303</v>
      </c>
      <c r="F5" s="34" t="s">
        <v>304</v>
      </c>
      <c r="G5" s="34" t="s">
        <v>305</v>
      </c>
      <c r="H5" s="34" t="s">
        <v>306</v>
      </c>
      <c r="I5" s="34" t="s">
        <v>307</v>
      </c>
      <c r="J5" s="34" t="s">
        <v>308</v>
      </c>
      <c r="K5" s="34" t="s">
        <v>309</v>
      </c>
      <c r="L5" s="34" t="s">
        <v>310</v>
      </c>
      <c r="M5" s="34" t="s">
        <v>311</v>
      </c>
      <c r="N5" s="34" t="s">
        <v>312</v>
      </c>
    </row>
    <row r="6" ht="14.25" customHeight="1">
      <c r="A6" s="33">
        <v>3.0</v>
      </c>
      <c r="B6" s="34" t="s">
        <v>16</v>
      </c>
      <c r="C6" s="34" t="s">
        <v>313</v>
      </c>
      <c r="D6" s="34" t="s">
        <v>31</v>
      </c>
      <c r="E6" s="34" t="s">
        <v>314</v>
      </c>
      <c r="F6" s="34" t="s">
        <v>315</v>
      </c>
      <c r="G6" s="34" t="s">
        <v>84</v>
      </c>
      <c r="H6" s="34" t="s">
        <v>316</v>
      </c>
      <c r="I6" s="34" t="s">
        <v>317</v>
      </c>
      <c r="J6" s="34" t="s">
        <v>318</v>
      </c>
      <c r="K6" s="34" t="s">
        <v>319</v>
      </c>
      <c r="L6" s="34" t="s">
        <v>320</v>
      </c>
      <c r="M6" s="34" t="s">
        <v>321</v>
      </c>
      <c r="N6" s="34" t="s">
        <v>322</v>
      </c>
    </row>
    <row r="7" ht="14.25" customHeight="1">
      <c r="A7" s="33">
        <v>4.0</v>
      </c>
      <c r="B7" s="34" t="s">
        <v>16</v>
      </c>
      <c r="C7" s="34" t="s">
        <v>323</v>
      </c>
      <c r="D7" s="34" t="s">
        <v>31</v>
      </c>
      <c r="E7" s="34" t="s">
        <v>324</v>
      </c>
      <c r="F7" s="34" t="s">
        <v>325</v>
      </c>
      <c r="G7" s="34" t="s">
        <v>73</v>
      </c>
      <c r="H7" s="34" t="s">
        <v>72</v>
      </c>
      <c r="I7" s="34" t="s">
        <v>326</v>
      </c>
      <c r="J7" s="34" t="s">
        <v>327</v>
      </c>
      <c r="K7" s="34" t="s">
        <v>188</v>
      </c>
      <c r="L7" s="34" t="s">
        <v>209</v>
      </c>
      <c r="M7" s="34" t="s">
        <v>328</v>
      </c>
      <c r="N7" s="34" t="s">
        <v>31</v>
      </c>
    </row>
    <row r="8" ht="14.25" customHeight="1">
      <c r="A8" s="33">
        <v>5.0</v>
      </c>
      <c r="B8" s="34" t="s">
        <v>16</v>
      </c>
      <c r="C8" s="34" t="s">
        <v>329</v>
      </c>
      <c r="D8" s="34" t="s">
        <v>31</v>
      </c>
      <c r="E8" s="34" t="s">
        <v>330</v>
      </c>
      <c r="F8" s="34" t="s">
        <v>331</v>
      </c>
      <c r="G8" s="34" t="s">
        <v>73</v>
      </c>
      <c r="H8" s="34" t="s">
        <v>72</v>
      </c>
      <c r="I8" s="34" t="s">
        <v>154</v>
      </c>
      <c r="J8" s="34" t="s">
        <v>332</v>
      </c>
      <c r="K8" s="34" t="s">
        <v>333</v>
      </c>
      <c r="L8" s="34" t="s">
        <v>334</v>
      </c>
      <c r="M8" s="34" t="s">
        <v>155</v>
      </c>
      <c r="N8" s="34" t="s">
        <v>31</v>
      </c>
    </row>
    <row r="9" ht="14.25" customHeight="1">
      <c r="A9" s="33">
        <v>6.0</v>
      </c>
      <c r="B9" s="34" t="s">
        <v>16</v>
      </c>
      <c r="C9" s="34" t="s">
        <v>335</v>
      </c>
      <c r="D9" s="34" t="s">
        <v>31</v>
      </c>
      <c r="E9" s="34" t="s">
        <v>336</v>
      </c>
      <c r="F9" s="34" t="s">
        <v>337</v>
      </c>
      <c r="G9" s="34" t="s">
        <v>73</v>
      </c>
      <c r="H9" s="34" t="s">
        <v>72</v>
      </c>
      <c r="I9" s="34" t="s">
        <v>338</v>
      </c>
      <c r="J9" s="34" t="s">
        <v>327</v>
      </c>
      <c r="K9" s="34" t="s">
        <v>339</v>
      </c>
      <c r="L9" s="34" t="s">
        <v>211</v>
      </c>
      <c r="M9" s="34" t="s">
        <v>340</v>
      </c>
      <c r="N9" s="34" t="s">
        <v>31</v>
      </c>
    </row>
    <row r="10" ht="14.25" customHeight="1">
      <c r="A10" s="33">
        <v>7.0</v>
      </c>
      <c r="B10" s="34" t="s">
        <v>16</v>
      </c>
      <c r="C10" s="34" t="s">
        <v>341</v>
      </c>
      <c r="D10" s="34" t="s">
        <v>31</v>
      </c>
      <c r="E10" s="34" t="s">
        <v>342</v>
      </c>
      <c r="F10" s="34" t="s">
        <v>343</v>
      </c>
      <c r="G10" s="34" t="s">
        <v>73</v>
      </c>
      <c r="H10" s="34" t="s">
        <v>73</v>
      </c>
      <c r="I10" s="34" t="s">
        <v>344</v>
      </c>
      <c r="J10" s="34" t="s">
        <v>345</v>
      </c>
      <c r="K10" s="34" t="s">
        <v>127</v>
      </c>
      <c r="L10" s="34" t="s">
        <v>346</v>
      </c>
      <c r="M10" s="34" t="s">
        <v>347</v>
      </c>
      <c r="N10" s="34" t="s">
        <v>31</v>
      </c>
    </row>
    <row r="11" ht="14.25" customHeight="1"/>
    <row r="12" ht="14.25" customHeight="1">
      <c r="A12" s="19" t="s">
        <v>174</v>
      </c>
    </row>
    <row r="13" ht="14.25" customHeight="1">
      <c r="A13" s="19" t="s">
        <v>348</v>
      </c>
    </row>
    <row r="14" ht="14.25" customHeight="1">
      <c r="A14" s="19" t="s">
        <v>184</v>
      </c>
      <c r="K14" s="20" t="s">
        <v>349</v>
      </c>
    </row>
    <row r="15" ht="14.25" customHeight="1">
      <c r="A15" s="19" t="s">
        <v>190</v>
      </c>
      <c r="K15" s="19" t="s">
        <v>350</v>
      </c>
    </row>
    <row r="16" ht="14.25" customHeight="1">
      <c r="A16" s="19" t="s">
        <v>351</v>
      </c>
      <c r="K16" s="19" t="s">
        <v>352</v>
      </c>
    </row>
    <row r="17" ht="14.25" customHeight="1">
      <c r="A17" s="19" t="s">
        <v>353</v>
      </c>
      <c r="K17" s="19" t="s">
        <v>354</v>
      </c>
    </row>
    <row r="18" ht="14.25" customHeight="1">
      <c r="A18" s="19" t="s">
        <v>203</v>
      </c>
      <c r="K18" s="19" t="s">
        <v>355</v>
      </c>
    </row>
    <row r="19" ht="14.25" customHeight="1">
      <c r="A19" s="19" t="s">
        <v>356</v>
      </c>
      <c r="K19" s="19" t="s">
        <v>357</v>
      </c>
    </row>
    <row r="20" ht="14.25" customHeight="1">
      <c r="A20" s="19" t="s">
        <v>214</v>
      </c>
    </row>
    <row r="21" ht="14.25" customHeight="1">
      <c r="A21" s="19" t="s">
        <v>216</v>
      </c>
    </row>
    <row r="22" ht="14.25" customHeight="1">
      <c r="A22" s="19" t="s">
        <v>217</v>
      </c>
    </row>
    <row r="23" ht="14.25" customHeight="1">
      <c r="A23" s="19" t="s">
        <v>219</v>
      </c>
    </row>
    <row r="24" ht="14.25" customHeight="1">
      <c r="A24" s="19" t="s">
        <v>230</v>
      </c>
    </row>
    <row r="25" ht="14.25" customHeight="1">
      <c r="A25" s="19" t="s">
        <v>358</v>
      </c>
    </row>
    <row r="26" ht="14.25" customHeight="1">
      <c r="A26" s="19" t="s">
        <v>236</v>
      </c>
    </row>
    <row r="27" ht="14.2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ht="14.2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ht="14.2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ht="14.2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</row>
    <row r="31" ht="14.2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</row>
    <row r="32" ht="14.2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 ht="14.2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ht="14.2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4.0"/>
    <col customWidth="1" min="3" max="3" width="9.25"/>
    <col customWidth="1" min="4" max="4" width="11.0"/>
    <col customWidth="1" min="5" max="5" width="20.0"/>
    <col customWidth="1" min="6" max="6" width="20.5"/>
    <col customWidth="1" min="7" max="7" width="18.38"/>
    <col customWidth="1" min="8" max="8" width="16.88"/>
    <col customWidth="1" min="9" max="9" width="11.38"/>
    <col customWidth="1" min="10" max="10" width="10.88"/>
    <col customWidth="1" min="11" max="11" width="17.0"/>
    <col customWidth="1" min="12" max="12" width="14.0"/>
    <col customWidth="1" min="13" max="26" width="7.63"/>
  </cols>
  <sheetData>
    <row r="1" ht="14.25" customHeight="1">
      <c r="A1" s="3" t="str">
        <f>OVERVIEW!C6</f>
        <v>high compliance and high attention</v>
      </c>
    </row>
    <row r="2" ht="14.25" customHeight="1">
      <c r="A2" s="29" t="s">
        <v>7</v>
      </c>
      <c r="B2" s="30" t="s">
        <v>15</v>
      </c>
      <c r="C2" s="30" t="s">
        <v>19</v>
      </c>
      <c r="D2" s="30" t="s">
        <v>30</v>
      </c>
      <c r="E2" s="30" t="s">
        <v>39</v>
      </c>
      <c r="F2" s="30" t="s">
        <v>54</v>
      </c>
      <c r="G2" s="13" t="s">
        <v>69</v>
      </c>
      <c r="H2" s="30" t="s">
        <v>79</v>
      </c>
      <c r="I2" s="30" t="s">
        <v>90</v>
      </c>
      <c r="J2" s="30" t="s">
        <v>109</v>
      </c>
      <c r="K2" s="30" t="s">
        <v>119</v>
      </c>
      <c r="L2" s="31" t="s">
        <v>130</v>
      </c>
      <c r="M2" s="32" t="s">
        <v>141</v>
      </c>
      <c r="N2" s="32" t="s">
        <v>159</v>
      </c>
    </row>
    <row r="3" ht="14.25" customHeight="1">
      <c r="A3" s="14">
        <v>0.0</v>
      </c>
      <c r="B3" s="14" t="s">
        <v>16</v>
      </c>
      <c r="C3" s="14" t="s">
        <v>411</v>
      </c>
      <c r="D3" s="14" t="s">
        <v>31</v>
      </c>
      <c r="E3" s="14" t="s">
        <v>412</v>
      </c>
      <c r="F3" s="14" t="s">
        <v>413</v>
      </c>
      <c r="G3" s="14" t="s">
        <v>376</v>
      </c>
      <c r="H3" s="14" t="s">
        <v>376</v>
      </c>
      <c r="I3" s="14" t="s">
        <v>415</v>
      </c>
      <c r="J3" s="14" t="s">
        <v>417</v>
      </c>
      <c r="K3" s="14" t="s">
        <v>419</v>
      </c>
      <c r="L3" s="14" t="s">
        <v>420</v>
      </c>
      <c r="M3" s="14" t="s">
        <v>289</v>
      </c>
      <c r="N3" s="14" t="s">
        <v>422</v>
      </c>
    </row>
    <row r="4" ht="14.25" customHeight="1">
      <c r="A4" s="14">
        <v>1.0</v>
      </c>
      <c r="B4" s="14" t="s">
        <v>16</v>
      </c>
      <c r="C4" s="14" t="s">
        <v>426</v>
      </c>
      <c r="D4" s="14" t="s">
        <v>31</v>
      </c>
      <c r="E4" s="14" t="s">
        <v>427</v>
      </c>
      <c r="F4" s="14" t="s">
        <v>428</v>
      </c>
      <c r="G4" s="14" t="s">
        <v>430</v>
      </c>
      <c r="H4" s="14" t="s">
        <v>294</v>
      </c>
      <c r="I4" s="14" t="s">
        <v>432</v>
      </c>
      <c r="J4" s="14" t="s">
        <v>434</v>
      </c>
      <c r="K4" s="14" t="s">
        <v>435</v>
      </c>
      <c r="L4" s="14" t="s">
        <v>436</v>
      </c>
      <c r="M4" s="14" t="s">
        <v>220</v>
      </c>
      <c r="N4" s="14" t="s">
        <v>301</v>
      </c>
    </row>
    <row r="5" ht="14.25" customHeight="1">
      <c r="A5" s="14">
        <v>2.0</v>
      </c>
      <c r="B5" s="14" t="s">
        <v>16</v>
      </c>
      <c r="C5" s="14" t="s">
        <v>440</v>
      </c>
      <c r="D5" s="14" t="s">
        <v>31</v>
      </c>
      <c r="E5" s="14" t="s">
        <v>441</v>
      </c>
      <c r="F5" s="14" t="s">
        <v>442</v>
      </c>
      <c r="G5" s="14" t="s">
        <v>316</v>
      </c>
      <c r="H5" s="14" t="s">
        <v>305</v>
      </c>
      <c r="I5" s="14" t="s">
        <v>383</v>
      </c>
      <c r="J5" s="14" t="s">
        <v>443</v>
      </c>
      <c r="K5" s="14" t="s">
        <v>385</v>
      </c>
      <c r="L5" s="14" t="s">
        <v>444</v>
      </c>
      <c r="M5" s="14" t="s">
        <v>387</v>
      </c>
      <c r="N5" s="14" t="s">
        <v>445</v>
      </c>
    </row>
    <row r="6" ht="14.25" customHeight="1">
      <c r="A6" s="14">
        <v>3.0</v>
      </c>
      <c r="B6" s="14" t="s">
        <v>16</v>
      </c>
      <c r="C6" s="14" t="s">
        <v>446</v>
      </c>
      <c r="D6" s="14" t="s">
        <v>31</v>
      </c>
      <c r="E6" s="14" t="s">
        <v>448</v>
      </c>
      <c r="F6" s="14" t="s">
        <v>449</v>
      </c>
      <c r="G6" s="14" t="s">
        <v>72</v>
      </c>
      <c r="H6" s="14" t="s">
        <v>84</v>
      </c>
      <c r="I6" s="14" t="s">
        <v>451</v>
      </c>
      <c r="J6" s="14" t="s">
        <v>452</v>
      </c>
      <c r="K6" s="14" t="s">
        <v>453</v>
      </c>
      <c r="L6" s="14" t="s">
        <v>454</v>
      </c>
      <c r="M6" s="14" t="s">
        <v>455</v>
      </c>
      <c r="N6" s="14" t="s">
        <v>456</v>
      </c>
    </row>
    <row r="7" ht="14.25" customHeight="1">
      <c r="A7" s="14">
        <v>4.0</v>
      </c>
      <c r="B7" s="14" t="s">
        <v>16</v>
      </c>
      <c r="C7" s="14" t="s">
        <v>457</v>
      </c>
      <c r="D7" s="14" t="s">
        <v>31</v>
      </c>
      <c r="E7" s="14" t="s">
        <v>458</v>
      </c>
      <c r="F7" s="14" t="s">
        <v>459</v>
      </c>
      <c r="G7" s="14" t="s">
        <v>31</v>
      </c>
      <c r="H7" s="14" t="s">
        <v>73</v>
      </c>
      <c r="I7" s="14" t="s">
        <v>460</v>
      </c>
      <c r="J7" s="14" t="s">
        <v>461</v>
      </c>
      <c r="K7" s="14" t="s">
        <v>462</v>
      </c>
      <c r="L7" s="14" t="s">
        <v>463</v>
      </c>
      <c r="M7" s="14" t="s">
        <v>155</v>
      </c>
      <c r="N7" s="14" t="s">
        <v>31</v>
      </c>
    </row>
    <row r="8" ht="14.25" customHeight="1">
      <c r="A8" s="14">
        <v>5.0</v>
      </c>
      <c r="B8" s="14" t="s">
        <v>16</v>
      </c>
      <c r="C8" s="14" t="s">
        <v>464</v>
      </c>
      <c r="D8" s="14" t="s">
        <v>31</v>
      </c>
      <c r="E8" s="14" t="s">
        <v>465</v>
      </c>
      <c r="F8" s="14" t="s">
        <v>466</v>
      </c>
      <c r="G8" s="14" t="s">
        <v>31</v>
      </c>
      <c r="H8" s="14" t="s">
        <v>31</v>
      </c>
      <c r="I8" s="14" t="s">
        <v>421</v>
      </c>
      <c r="J8" s="14" t="s">
        <v>467</v>
      </c>
      <c r="K8" s="14" t="s">
        <v>423</v>
      </c>
      <c r="L8" s="14" t="s">
        <v>468</v>
      </c>
      <c r="M8" s="14" t="s">
        <v>469</v>
      </c>
      <c r="N8" s="14" t="s">
        <v>31</v>
      </c>
    </row>
    <row r="9" ht="14.25" customHeight="1">
      <c r="A9" s="14">
        <v>6.0</v>
      </c>
      <c r="B9" s="14" t="s">
        <v>16</v>
      </c>
      <c r="C9" s="14" t="s">
        <v>470</v>
      </c>
      <c r="D9" s="14" t="s">
        <v>31</v>
      </c>
      <c r="E9" s="14" t="s">
        <v>471</v>
      </c>
      <c r="F9" s="14" t="s">
        <v>472</v>
      </c>
      <c r="G9" s="14" t="s">
        <v>31</v>
      </c>
      <c r="H9" s="14" t="s">
        <v>31</v>
      </c>
      <c r="I9" s="14" t="s">
        <v>473</v>
      </c>
      <c r="J9" s="14" t="s">
        <v>474</v>
      </c>
      <c r="K9" s="14" t="s">
        <v>475</v>
      </c>
      <c r="L9" s="14" t="s">
        <v>476</v>
      </c>
      <c r="M9" s="14" t="s">
        <v>477</v>
      </c>
      <c r="N9" s="14" t="s">
        <v>31</v>
      </c>
    </row>
    <row r="10" ht="14.25" customHeight="1">
      <c r="A10" s="14">
        <v>7.0</v>
      </c>
      <c r="B10" s="14" t="s">
        <v>16</v>
      </c>
      <c r="C10" s="14" t="s">
        <v>326</v>
      </c>
      <c r="D10" s="14" t="s">
        <v>31</v>
      </c>
      <c r="E10" s="14" t="s">
        <v>478</v>
      </c>
      <c r="F10" s="14" t="s">
        <v>479</v>
      </c>
      <c r="G10" s="14" t="s">
        <v>31</v>
      </c>
      <c r="H10" s="14" t="s">
        <v>31</v>
      </c>
      <c r="I10" s="14" t="s">
        <v>473</v>
      </c>
      <c r="J10" s="14" t="s">
        <v>480</v>
      </c>
      <c r="K10" s="14" t="s">
        <v>481</v>
      </c>
      <c r="L10" s="14" t="s">
        <v>482</v>
      </c>
      <c r="M10" s="14" t="s">
        <v>483</v>
      </c>
      <c r="N10" s="14" t="s">
        <v>31</v>
      </c>
    </row>
    <row r="11" ht="14.25" customHeight="1"/>
    <row r="12" ht="14.25" customHeight="1">
      <c r="A12" s="19" t="s">
        <v>174</v>
      </c>
    </row>
    <row r="13" ht="14.25" customHeight="1">
      <c r="A13" s="19" t="s">
        <v>348</v>
      </c>
    </row>
    <row r="14" ht="14.25" customHeight="1">
      <c r="A14" s="19" t="s">
        <v>184</v>
      </c>
    </row>
    <row r="15" ht="14.25" customHeight="1">
      <c r="A15" s="19" t="s">
        <v>190</v>
      </c>
      <c r="K15" s="20" t="s">
        <v>179</v>
      </c>
    </row>
    <row r="16" ht="14.25" customHeight="1">
      <c r="A16" s="19" t="s">
        <v>447</v>
      </c>
      <c r="K16" s="19" t="s">
        <v>350</v>
      </c>
    </row>
    <row r="17" ht="14.25" customHeight="1">
      <c r="A17" s="19" t="s">
        <v>353</v>
      </c>
      <c r="K17" s="19" t="s">
        <v>352</v>
      </c>
    </row>
    <row r="18" ht="14.25" customHeight="1">
      <c r="A18" s="19" t="s">
        <v>203</v>
      </c>
      <c r="K18" s="19" t="s">
        <v>450</v>
      </c>
    </row>
    <row r="19" ht="14.25" customHeight="1">
      <c r="A19" s="19" t="s">
        <v>356</v>
      </c>
      <c r="K19" s="19" t="s">
        <v>354</v>
      </c>
    </row>
    <row r="20" ht="14.25" customHeight="1">
      <c r="A20" s="19" t="s">
        <v>214</v>
      </c>
      <c r="K20" s="19" t="s">
        <v>355</v>
      </c>
    </row>
    <row r="21" ht="14.25" customHeight="1">
      <c r="A21" s="19" t="s">
        <v>216</v>
      </c>
      <c r="K21" s="19" t="s">
        <v>357</v>
      </c>
    </row>
    <row r="22" ht="14.25" customHeight="1">
      <c r="A22" s="19" t="s">
        <v>217</v>
      </c>
    </row>
    <row r="23" ht="14.25" customHeight="1">
      <c r="A23" s="19" t="s">
        <v>219</v>
      </c>
    </row>
    <row r="24" ht="14.25" customHeight="1">
      <c r="A24" s="19" t="s">
        <v>230</v>
      </c>
    </row>
    <row r="25" ht="14.25" customHeight="1">
      <c r="A25" s="19" t="s">
        <v>358</v>
      </c>
    </row>
    <row r="26" ht="14.25" customHeight="1">
      <c r="A26" s="19" t="s">
        <v>236</v>
      </c>
    </row>
    <row r="27" ht="14.2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ht="14.2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ht="14.2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ht="14.2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</row>
    <row r="31" ht="14.2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</row>
    <row r="32" ht="14.2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 ht="14.2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ht="14.2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4.0"/>
    <col customWidth="1" min="3" max="3" width="9.25"/>
    <col customWidth="1" min="4" max="4" width="11.0"/>
    <col customWidth="1" min="5" max="5" width="20.0"/>
    <col customWidth="1" min="6" max="6" width="20.5"/>
    <col customWidth="1" min="7" max="7" width="18.38"/>
    <col customWidth="1" min="8" max="8" width="16.88"/>
    <col customWidth="1" min="9" max="9" width="11.38"/>
    <col customWidth="1" min="10" max="10" width="10.88"/>
    <col customWidth="1" min="11" max="11" width="17.0"/>
    <col customWidth="1" min="12" max="12" width="14.0"/>
    <col customWidth="1" min="13" max="26" width="7.63"/>
  </cols>
  <sheetData>
    <row r="1" ht="14.25" customHeight="1">
      <c r="A1" s="3" t="str">
        <f>OVERVIEW!C7</f>
        <v>large school (140,140,140,140,140,140)</v>
      </c>
    </row>
    <row r="2" ht="14.25" customHeight="1">
      <c r="A2" s="36" t="s">
        <v>7</v>
      </c>
      <c r="B2" s="37">
        <v>0.0</v>
      </c>
      <c r="C2" s="37">
        <v>1.0</v>
      </c>
      <c r="D2" s="37">
        <v>2.0</v>
      </c>
      <c r="E2" s="37">
        <v>3.0</v>
      </c>
      <c r="F2" s="37">
        <v>4.0</v>
      </c>
      <c r="G2" s="38">
        <v>5.0</v>
      </c>
      <c r="H2" s="37">
        <v>6.0</v>
      </c>
      <c r="I2" s="37">
        <v>7.0</v>
      </c>
      <c r="J2" s="37">
        <v>8.0</v>
      </c>
      <c r="K2" s="37">
        <v>9.0</v>
      </c>
      <c r="L2" s="39"/>
      <c r="M2" s="40"/>
      <c r="N2" s="40"/>
    </row>
    <row r="3" ht="14.25" customHeight="1">
      <c r="A3" s="6" t="s">
        <v>15</v>
      </c>
      <c r="B3" s="14" t="s">
        <v>484</v>
      </c>
      <c r="C3" s="14" t="s">
        <v>484</v>
      </c>
      <c r="D3" s="14" t="s">
        <v>484</v>
      </c>
      <c r="E3" s="14" t="s">
        <v>484</v>
      </c>
      <c r="F3" s="14" t="s">
        <v>484</v>
      </c>
      <c r="G3" s="14" t="s">
        <v>484</v>
      </c>
      <c r="H3" s="14" t="s">
        <v>484</v>
      </c>
      <c r="I3" s="14" t="s">
        <v>484</v>
      </c>
      <c r="J3" s="14" t="s">
        <v>484</v>
      </c>
      <c r="K3" s="14" t="s">
        <v>484</v>
      </c>
      <c r="L3" s="14"/>
      <c r="M3" s="14"/>
      <c r="N3" s="14"/>
    </row>
    <row r="4" ht="14.25" customHeight="1">
      <c r="A4" s="6" t="s">
        <v>19</v>
      </c>
      <c r="B4" s="14" t="s">
        <v>485</v>
      </c>
      <c r="C4" s="14" t="s">
        <v>486</v>
      </c>
      <c r="D4" s="8" t="s">
        <v>487</v>
      </c>
      <c r="E4" s="14" t="s">
        <v>488</v>
      </c>
      <c r="F4" s="14" t="s">
        <v>489</v>
      </c>
      <c r="G4" s="8" t="s">
        <v>490</v>
      </c>
      <c r="H4" s="14" t="s">
        <v>491</v>
      </c>
      <c r="I4" s="14" t="s">
        <v>492</v>
      </c>
      <c r="J4" s="14" t="s">
        <v>44</v>
      </c>
      <c r="K4" s="14" t="s">
        <v>44</v>
      </c>
      <c r="L4" s="14"/>
      <c r="M4" s="14"/>
      <c r="N4" s="14"/>
    </row>
    <row r="5" ht="14.25" customHeight="1">
      <c r="A5" s="6" t="s">
        <v>30</v>
      </c>
      <c r="B5" s="14" t="s">
        <v>31</v>
      </c>
      <c r="C5" s="14" t="s">
        <v>31</v>
      </c>
      <c r="D5" s="14" t="s">
        <v>31</v>
      </c>
      <c r="E5" s="14" t="s">
        <v>31</v>
      </c>
      <c r="F5" s="14" t="s">
        <v>31</v>
      </c>
      <c r="G5" s="14" t="s">
        <v>31</v>
      </c>
      <c r="H5" s="14" t="s">
        <v>31</v>
      </c>
      <c r="I5" s="14" t="s">
        <v>31</v>
      </c>
      <c r="J5" s="14" t="s">
        <v>31</v>
      </c>
      <c r="K5" s="14" t="s">
        <v>31</v>
      </c>
      <c r="L5" s="14"/>
      <c r="M5" s="14"/>
      <c r="N5" s="14"/>
    </row>
    <row r="6" ht="14.25" customHeight="1">
      <c r="A6" s="6" t="s">
        <v>39</v>
      </c>
      <c r="B6" s="14" t="s">
        <v>493</v>
      </c>
      <c r="C6" s="14" t="s">
        <v>494</v>
      </c>
      <c r="D6" s="8" t="s">
        <v>495</v>
      </c>
      <c r="E6" s="14" t="s">
        <v>496</v>
      </c>
      <c r="F6" s="14" t="s">
        <v>497</v>
      </c>
      <c r="G6" s="14" t="s">
        <v>498</v>
      </c>
      <c r="H6" s="14" t="s">
        <v>499</v>
      </c>
      <c r="I6" s="14" t="s">
        <v>500</v>
      </c>
      <c r="J6" s="14" t="s">
        <v>501</v>
      </c>
      <c r="K6" s="14" t="s">
        <v>502</v>
      </c>
      <c r="L6" s="14"/>
      <c r="M6" s="14"/>
      <c r="N6" s="14"/>
    </row>
    <row r="7" ht="14.25" customHeight="1">
      <c r="A7" s="6" t="s">
        <v>54</v>
      </c>
      <c r="B7" s="14" t="s">
        <v>507</v>
      </c>
      <c r="C7" s="14" t="s">
        <v>508</v>
      </c>
      <c r="D7" s="8" t="s">
        <v>510</v>
      </c>
      <c r="E7" s="14" t="s">
        <v>511</v>
      </c>
      <c r="F7" s="14" t="s">
        <v>512</v>
      </c>
      <c r="G7" s="8" t="s">
        <v>513</v>
      </c>
      <c r="H7" s="14" t="s">
        <v>514</v>
      </c>
      <c r="I7" s="14" t="s">
        <v>515</v>
      </c>
      <c r="J7" s="14" t="s">
        <v>516</v>
      </c>
      <c r="K7" s="14" t="s">
        <v>517</v>
      </c>
      <c r="L7" s="14"/>
      <c r="M7" s="14"/>
      <c r="N7" s="14"/>
    </row>
    <row r="8" ht="14.25" customHeight="1">
      <c r="A8" s="6" t="s">
        <v>69</v>
      </c>
      <c r="B8" s="14" t="s">
        <v>520</v>
      </c>
      <c r="C8" s="14" t="s">
        <v>521</v>
      </c>
      <c r="D8" s="8" t="s">
        <v>305</v>
      </c>
      <c r="E8" s="14" t="s">
        <v>72</v>
      </c>
      <c r="F8" s="14" t="s">
        <v>73</v>
      </c>
      <c r="G8" s="14" t="s">
        <v>31</v>
      </c>
      <c r="H8" s="14" t="s">
        <v>31</v>
      </c>
      <c r="I8" s="14" t="s">
        <v>31</v>
      </c>
      <c r="J8" s="14" t="s">
        <v>31</v>
      </c>
      <c r="K8" s="14" t="s">
        <v>31</v>
      </c>
      <c r="L8" s="14"/>
      <c r="M8" s="14"/>
      <c r="N8" s="14"/>
    </row>
    <row r="9" ht="14.25" customHeight="1">
      <c r="A9" s="6" t="s">
        <v>79</v>
      </c>
      <c r="B9" s="14" t="s">
        <v>523</v>
      </c>
      <c r="C9" s="14" t="s">
        <v>521</v>
      </c>
      <c r="D9" s="8" t="s">
        <v>305</v>
      </c>
      <c r="E9" s="14" t="s">
        <v>72</v>
      </c>
      <c r="F9" s="14" t="s">
        <v>73</v>
      </c>
      <c r="G9" s="14" t="s">
        <v>73</v>
      </c>
      <c r="H9" s="14" t="s">
        <v>31</v>
      </c>
      <c r="I9" s="14" t="s">
        <v>31</v>
      </c>
      <c r="J9" s="14" t="s">
        <v>31</v>
      </c>
      <c r="K9" s="14" t="s">
        <v>31</v>
      </c>
      <c r="L9" s="14"/>
      <c r="M9" s="14"/>
      <c r="N9" s="14"/>
    </row>
    <row r="10" ht="14.25" customHeight="1">
      <c r="A10" s="6" t="s">
        <v>90</v>
      </c>
      <c r="B10" s="14" t="s">
        <v>526</v>
      </c>
      <c r="C10" s="14" t="s">
        <v>527</v>
      </c>
      <c r="D10" s="8" t="s">
        <v>528</v>
      </c>
      <c r="E10" s="14" t="s">
        <v>529</v>
      </c>
      <c r="F10" s="14" t="s">
        <v>530</v>
      </c>
      <c r="G10" s="14" t="s">
        <v>162</v>
      </c>
      <c r="H10" s="14" t="s">
        <v>106</v>
      </c>
      <c r="I10" s="14" t="s">
        <v>106</v>
      </c>
      <c r="J10" s="14" t="s">
        <v>106</v>
      </c>
      <c r="K10" s="14" t="s">
        <v>106</v>
      </c>
      <c r="L10" s="14"/>
      <c r="M10" s="14"/>
      <c r="N10" s="14"/>
    </row>
    <row r="11" ht="14.25" customHeight="1">
      <c r="A11" s="6" t="s">
        <v>109</v>
      </c>
      <c r="B11" s="14" t="s">
        <v>534</v>
      </c>
      <c r="C11" s="14" t="s">
        <v>536</v>
      </c>
      <c r="D11" s="8" t="s">
        <v>537</v>
      </c>
      <c r="E11" s="14" t="s">
        <v>538</v>
      </c>
      <c r="F11" s="14" t="s">
        <v>540</v>
      </c>
      <c r="G11" s="14" t="s">
        <v>474</v>
      </c>
      <c r="H11" s="14" t="s">
        <v>480</v>
      </c>
      <c r="I11" s="14" t="s">
        <v>474</v>
      </c>
      <c r="J11" s="14" t="s">
        <v>474</v>
      </c>
      <c r="K11" s="14" t="s">
        <v>474</v>
      </c>
    </row>
    <row r="12" ht="14.25" customHeight="1">
      <c r="A12" s="6" t="s">
        <v>119</v>
      </c>
      <c r="B12" s="14" t="s">
        <v>120</v>
      </c>
      <c r="C12" s="14" t="s">
        <v>542</v>
      </c>
      <c r="D12" s="14" t="s">
        <v>543</v>
      </c>
      <c r="E12" s="14" t="s">
        <v>544</v>
      </c>
      <c r="F12" s="14" t="s">
        <v>545</v>
      </c>
      <c r="G12" s="14" t="s">
        <v>546</v>
      </c>
      <c r="H12" s="14" t="s">
        <v>547</v>
      </c>
      <c r="I12" s="14" t="s">
        <v>547</v>
      </c>
      <c r="J12" s="14" t="s">
        <v>546</v>
      </c>
      <c r="K12" s="14" t="s">
        <v>547</v>
      </c>
    </row>
    <row r="13" ht="14.25" customHeight="1">
      <c r="A13" s="6" t="s">
        <v>130</v>
      </c>
      <c r="B13" s="14" t="s">
        <v>551</v>
      </c>
      <c r="C13" s="14" t="s">
        <v>552</v>
      </c>
      <c r="D13" s="14" t="s">
        <v>553</v>
      </c>
      <c r="E13" s="14" t="s">
        <v>554</v>
      </c>
      <c r="F13" s="14" t="s">
        <v>555</v>
      </c>
      <c r="G13" s="14" t="s">
        <v>556</v>
      </c>
      <c r="H13" s="14" t="s">
        <v>557</v>
      </c>
      <c r="I13" s="14" t="s">
        <v>557</v>
      </c>
      <c r="J13" s="14" t="s">
        <v>558</v>
      </c>
      <c r="K13" s="14" t="s">
        <v>559</v>
      </c>
    </row>
    <row r="14" ht="14.25" customHeight="1">
      <c r="A14" s="6" t="s">
        <v>141</v>
      </c>
      <c r="B14" s="14" t="s">
        <v>560</v>
      </c>
      <c r="C14" s="14" t="s">
        <v>561</v>
      </c>
      <c r="D14" s="14" t="s">
        <v>562</v>
      </c>
      <c r="E14" s="14" t="s">
        <v>563</v>
      </c>
      <c r="F14" s="14" t="s">
        <v>564</v>
      </c>
      <c r="G14" s="8" t="s">
        <v>565</v>
      </c>
      <c r="H14" s="14" t="s">
        <v>565</v>
      </c>
      <c r="I14" s="14" t="s">
        <v>157</v>
      </c>
      <c r="J14" s="14" t="s">
        <v>157</v>
      </c>
      <c r="K14" s="14" t="s">
        <v>157</v>
      </c>
    </row>
    <row r="15" ht="14.25" customHeight="1">
      <c r="A15" s="6" t="s">
        <v>159</v>
      </c>
      <c r="B15" s="14" t="s">
        <v>566</v>
      </c>
      <c r="C15" s="14" t="s">
        <v>568</v>
      </c>
      <c r="D15" s="8" t="s">
        <v>569</v>
      </c>
      <c r="E15" s="8" t="s">
        <v>570</v>
      </c>
      <c r="F15" s="14" t="s">
        <v>571</v>
      </c>
      <c r="G15" s="14" t="s">
        <v>572</v>
      </c>
      <c r="H15" s="14" t="s">
        <v>573</v>
      </c>
      <c r="I15" s="14" t="s">
        <v>575</v>
      </c>
      <c r="J15" s="14" t="s">
        <v>576</v>
      </c>
      <c r="K15" s="14" t="s">
        <v>573</v>
      </c>
    </row>
    <row r="16" ht="14.25" customHeight="1"/>
    <row r="17" ht="14.25" customHeight="1">
      <c r="A17" s="19" t="s">
        <v>174</v>
      </c>
    </row>
    <row r="18" ht="14.25" customHeight="1">
      <c r="A18" s="19" t="s">
        <v>184</v>
      </c>
    </row>
    <row r="19" ht="14.25" customHeight="1">
      <c r="A19" s="21" t="s">
        <v>190</v>
      </c>
    </row>
    <row r="20" ht="14.25" customHeight="1">
      <c r="A20" s="19" t="s">
        <v>195</v>
      </c>
    </row>
    <row r="21" ht="14.25" customHeight="1">
      <c r="A21" s="19" t="s">
        <v>199</v>
      </c>
    </row>
    <row r="22" ht="14.25" customHeight="1">
      <c r="A22" s="19" t="s">
        <v>203</v>
      </c>
    </row>
    <row r="23" ht="14.25" customHeight="1">
      <c r="A23" s="21" t="s">
        <v>581</v>
      </c>
    </row>
    <row r="24" ht="14.25" customHeight="1">
      <c r="A24" s="19" t="s">
        <v>214</v>
      </c>
    </row>
    <row r="25" ht="14.25" customHeight="1">
      <c r="A25" s="19" t="s">
        <v>216</v>
      </c>
    </row>
    <row r="26" ht="14.25" customHeight="1">
      <c r="A26" s="19" t="s">
        <v>217</v>
      </c>
    </row>
    <row r="27" ht="14.25" customHeight="1">
      <c r="A27" s="19" t="s">
        <v>219</v>
      </c>
    </row>
    <row r="28" ht="14.25" customHeight="1">
      <c r="A28" s="21" t="s">
        <v>230</v>
      </c>
    </row>
    <row r="29" ht="14.25" customHeight="1">
      <c r="A29" s="21" t="s">
        <v>231</v>
      </c>
    </row>
    <row r="30" ht="14.25" customHeight="1">
      <c r="A30" s="21" t="s">
        <v>236</v>
      </c>
    </row>
    <row r="31" ht="14.25" customHeight="1"/>
    <row r="32" ht="14.25" customHeight="1">
      <c r="A32" s="19" t="s">
        <v>240</v>
      </c>
    </row>
    <row r="33" ht="14.25" customHeight="1">
      <c r="A33" s="19" t="s">
        <v>243</v>
      </c>
    </row>
    <row r="34" ht="14.25" customHeight="1">
      <c r="A34" s="19" t="s">
        <v>244</v>
      </c>
    </row>
    <row r="35" ht="14.25" customHeight="1">
      <c r="A35" s="19" t="s">
        <v>245</v>
      </c>
    </row>
    <row r="36" ht="14.25" customHeight="1">
      <c r="A36" s="19" t="s">
        <v>246</v>
      </c>
    </row>
    <row r="37" ht="14.25" customHeight="1">
      <c r="A37" s="19" t="s">
        <v>247</v>
      </c>
    </row>
    <row r="38" ht="14.25" customHeight="1">
      <c r="A38" s="19" t="s">
        <v>248</v>
      </c>
    </row>
    <row r="39" ht="14.25" customHeight="1">
      <c r="A39" s="19" t="s">
        <v>249</v>
      </c>
    </row>
    <row r="40" ht="14.25" customHeight="1">
      <c r="A40" s="19" t="s">
        <v>250</v>
      </c>
    </row>
    <row r="41" ht="14.25" customHeight="1">
      <c r="A41" s="19" t="s">
        <v>251</v>
      </c>
    </row>
    <row r="42" ht="14.25" customHeight="1">
      <c r="A42" s="19" t="s">
        <v>252</v>
      </c>
    </row>
    <row r="43" ht="14.25" customHeight="1">
      <c r="A43" s="19" t="s">
        <v>253</v>
      </c>
    </row>
    <row r="44" ht="14.25" customHeight="1">
      <c r="A44" s="19" t="s">
        <v>254</v>
      </c>
    </row>
    <row r="45" ht="14.25" customHeight="1">
      <c r="A45" s="19" t="s">
        <v>255</v>
      </c>
    </row>
    <row r="46" ht="14.25" customHeight="1">
      <c r="A46" s="19" t="s">
        <v>256</v>
      </c>
    </row>
    <row r="47" ht="14.25" customHeight="1">
      <c r="A47" s="19" t="s">
        <v>257</v>
      </c>
    </row>
    <row r="48" ht="14.25" customHeight="1">
      <c r="A48" s="19" t="s">
        <v>594</v>
      </c>
    </row>
    <row r="49" ht="14.25" customHeight="1">
      <c r="A49" s="19" t="s">
        <v>259</v>
      </c>
    </row>
    <row r="50" ht="14.25" customHeight="1">
      <c r="A50" s="21" t="s">
        <v>261</v>
      </c>
    </row>
    <row r="51" ht="14.25" customHeight="1">
      <c r="A51" s="21" t="s">
        <v>217</v>
      </c>
    </row>
    <row r="52" ht="14.25" customHeight="1">
      <c r="A52" s="21" t="s">
        <v>263</v>
      </c>
    </row>
    <row r="53" ht="14.25" customHeight="1">
      <c r="A53" s="21" t="s">
        <v>265</v>
      </c>
    </row>
    <row r="54" ht="14.25" customHeight="1">
      <c r="A54" s="21" t="s">
        <v>266</v>
      </c>
    </row>
    <row r="55" ht="14.25" customHeight="1">
      <c r="A55" s="21" t="s">
        <v>236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4.0"/>
    <col customWidth="1" min="3" max="3" width="9.25"/>
    <col customWidth="1" min="4" max="4" width="11.0"/>
    <col customWidth="1" min="5" max="5" width="20.0"/>
    <col customWidth="1" min="6" max="6" width="20.5"/>
    <col customWidth="1" min="7" max="7" width="18.38"/>
    <col customWidth="1" min="8" max="8" width="16.88"/>
    <col customWidth="1" min="9" max="9" width="11.38"/>
    <col customWidth="1" min="10" max="10" width="10.88"/>
    <col customWidth="1" min="11" max="11" width="17.0"/>
    <col customWidth="1" min="12" max="12" width="14.0"/>
    <col customWidth="1" min="13" max="26" width="7.63"/>
  </cols>
  <sheetData>
    <row r="1" ht="14.25" customHeight="1">
      <c r="A1" s="3" t="str">
        <f>OVERVIEW!C8</f>
        <v>reduced cross-grade contacts</v>
      </c>
    </row>
    <row r="2" ht="14.25" customHeight="1">
      <c r="A2" s="29" t="s">
        <v>7</v>
      </c>
      <c r="B2" s="30" t="s">
        <v>15</v>
      </c>
      <c r="C2" s="30" t="s">
        <v>19</v>
      </c>
      <c r="D2" s="30" t="s">
        <v>30</v>
      </c>
      <c r="E2" s="30" t="s">
        <v>39</v>
      </c>
      <c r="F2" s="30" t="s">
        <v>54</v>
      </c>
      <c r="G2" s="13" t="s">
        <v>69</v>
      </c>
      <c r="H2" s="30" t="s">
        <v>79</v>
      </c>
      <c r="I2" s="30" t="s">
        <v>90</v>
      </c>
      <c r="J2" s="30" t="s">
        <v>109</v>
      </c>
      <c r="K2" s="30" t="s">
        <v>119</v>
      </c>
      <c r="L2" s="31" t="s">
        <v>130</v>
      </c>
      <c r="M2" s="32" t="s">
        <v>141</v>
      </c>
      <c r="N2" s="32" t="s">
        <v>159</v>
      </c>
    </row>
    <row r="3" ht="14.25" customHeight="1">
      <c r="A3" s="14">
        <v>0.0</v>
      </c>
      <c r="B3" s="14" t="s">
        <v>16</v>
      </c>
      <c r="C3" s="14" t="s">
        <v>503</v>
      </c>
      <c r="D3" s="14" t="s">
        <v>31</v>
      </c>
      <c r="E3" s="14" t="s">
        <v>504</v>
      </c>
      <c r="F3" s="14" t="s">
        <v>505</v>
      </c>
      <c r="G3" s="14" t="s">
        <v>430</v>
      </c>
      <c r="H3" s="14" t="s">
        <v>506</v>
      </c>
      <c r="I3" s="14" t="s">
        <v>323</v>
      </c>
      <c r="J3" s="14" t="s">
        <v>509</v>
      </c>
      <c r="K3" s="14" t="s">
        <v>298</v>
      </c>
      <c r="L3" s="14" t="s">
        <v>518</v>
      </c>
      <c r="M3" s="14" t="s">
        <v>519</v>
      </c>
      <c r="N3" s="14" t="s">
        <v>422</v>
      </c>
    </row>
    <row r="4" ht="14.25" customHeight="1">
      <c r="A4" s="14">
        <v>1.0</v>
      </c>
      <c r="B4" s="14" t="s">
        <v>16</v>
      </c>
      <c r="C4" s="14" t="s">
        <v>522</v>
      </c>
      <c r="D4" s="14" t="s">
        <v>31</v>
      </c>
      <c r="E4" s="14" t="s">
        <v>524</v>
      </c>
      <c r="F4" s="14" t="s">
        <v>525</v>
      </c>
      <c r="G4" s="14" t="s">
        <v>305</v>
      </c>
      <c r="H4" s="14" t="s">
        <v>305</v>
      </c>
      <c r="I4" s="14" t="s">
        <v>383</v>
      </c>
      <c r="J4" s="14" t="s">
        <v>531</v>
      </c>
      <c r="K4" s="14" t="s">
        <v>532</v>
      </c>
      <c r="L4" s="14" t="s">
        <v>533</v>
      </c>
      <c r="M4" s="14" t="s">
        <v>535</v>
      </c>
      <c r="N4" s="14" t="s">
        <v>539</v>
      </c>
    </row>
    <row r="5" ht="14.25" customHeight="1">
      <c r="A5" s="14">
        <v>2.0</v>
      </c>
      <c r="B5" s="14" t="s">
        <v>16</v>
      </c>
      <c r="C5" s="14" t="s">
        <v>541</v>
      </c>
      <c r="D5" s="14" t="s">
        <v>31</v>
      </c>
      <c r="E5" s="14" t="s">
        <v>548</v>
      </c>
      <c r="F5" s="14" t="s">
        <v>549</v>
      </c>
      <c r="G5" s="14" t="s">
        <v>72</v>
      </c>
      <c r="H5" s="14" t="s">
        <v>72</v>
      </c>
      <c r="I5" s="14" t="s">
        <v>529</v>
      </c>
      <c r="J5" s="14" t="s">
        <v>550</v>
      </c>
      <c r="K5" s="14" t="s">
        <v>185</v>
      </c>
      <c r="L5" s="14" t="s">
        <v>134</v>
      </c>
      <c r="M5" s="14" t="s">
        <v>221</v>
      </c>
      <c r="N5" s="14" t="s">
        <v>294</v>
      </c>
    </row>
    <row r="6" ht="14.25" customHeight="1">
      <c r="A6" s="14">
        <v>3.0</v>
      </c>
      <c r="B6" s="14" t="s">
        <v>16</v>
      </c>
      <c r="C6" s="14" t="s">
        <v>567</v>
      </c>
      <c r="D6" s="14" t="s">
        <v>31</v>
      </c>
      <c r="E6" s="14" t="s">
        <v>574</v>
      </c>
      <c r="F6" s="14" t="s">
        <v>577</v>
      </c>
      <c r="G6" s="14" t="s">
        <v>31</v>
      </c>
      <c r="H6" s="14" t="s">
        <v>31</v>
      </c>
      <c r="I6" s="14" t="s">
        <v>106</v>
      </c>
      <c r="J6" s="14" t="s">
        <v>461</v>
      </c>
      <c r="K6" s="14" t="s">
        <v>578</v>
      </c>
      <c r="L6" s="14" t="s">
        <v>463</v>
      </c>
      <c r="M6" s="14" t="s">
        <v>155</v>
      </c>
      <c r="N6" s="14" t="s">
        <v>31</v>
      </c>
    </row>
    <row r="7" ht="14.25" customHeight="1">
      <c r="A7" s="14">
        <v>4.0</v>
      </c>
      <c r="B7" s="14" t="s">
        <v>16</v>
      </c>
      <c r="C7" s="14" t="s">
        <v>414</v>
      </c>
      <c r="D7" s="14" t="s">
        <v>31</v>
      </c>
      <c r="E7" s="14" t="s">
        <v>579</v>
      </c>
      <c r="F7" s="14" t="s">
        <v>580</v>
      </c>
      <c r="G7" s="14" t="s">
        <v>31</v>
      </c>
      <c r="H7" s="14" t="s">
        <v>31</v>
      </c>
      <c r="I7" s="14" t="s">
        <v>473</v>
      </c>
      <c r="J7" s="14" t="s">
        <v>118</v>
      </c>
      <c r="K7" s="14" t="s">
        <v>582</v>
      </c>
      <c r="L7" s="14" t="s">
        <v>583</v>
      </c>
      <c r="M7" s="14" t="s">
        <v>584</v>
      </c>
      <c r="N7" s="14" t="s">
        <v>31</v>
      </c>
    </row>
    <row r="8" ht="14.25" customHeight="1">
      <c r="A8" s="14">
        <v>5.0</v>
      </c>
      <c r="B8" s="14" t="s">
        <v>16</v>
      </c>
      <c r="C8" s="14" t="s">
        <v>154</v>
      </c>
      <c r="D8" s="14" t="s">
        <v>31</v>
      </c>
      <c r="E8" s="14" t="s">
        <v>585</v>
      </c>
      <c r="F8" s="14" t="s">
        <v>586</v>
      </c>
      <c r="G8" s="14" t="s">
        <v>31</v>
      </c>
      <c r="H8" s="14" t="s">
        <v>31</v>
      </c>
      <c r="I8" s="14" t="s">
        <v>587</v>
      </c>
      <c r="J8" s="14" t="s">
        <v>480</v>
      </c>
      <c r="K8" s="14" t="s">
        <v>481</v>
      </c>
      <c r="L8" s="14" t="s">
        <v>588</v>
      </c>
      <c r="M8" s="14" t="s">
        <v>589</v>
      </c>
      <c r="N8" s="14" t="s">
        <v>31</v>
      </c>
    </row>
    <row r="9" ht="14.25" customHeight="1">
      <c r="A9" s="14">
        <v>6.0</v>
      </c>
      <c r="B9" s="14" t="s">
        <v>16</v>
      </c>
      <c r="C9" s="14" t="s">
        <v>590</v>
      </c>
      <c r="D9" s="14" t="s">
        <v>31</v>
      </c>
      <c r="E9" s="14" t="s">
        <v>591</v>
      </c>
      <c r="F9" s="14" t="s">
        <v>592</v>
      </c>
      <c r="G9" s="14" t="s">
        <v>31</v>
      </c>
      <c r="H9" s="14" t="s">
        <v>31</v>
      </c>
      <c r="I9" s="14" t="s">
        <v>587</v>
      </c>
      <c r="J9" s="14" t="s">
        <v>480</v>
      </c>
      <c r="K9" s="14" t="s">
        <v>593</v>
      </c>
      <c r="L9" s="14" t="s">
        <v>424</v>
      </c>
      <c r="M9" s="14" t="s">
        <v>469</v>
      </c>
      <c r="N9" s="14" t="s">
        <v>31</v>
      </c>
    </row>
    <row r="10" ht="14.25" customHeight="1">
      <c r="A10" s="14">
        <v>7.0</v>
      </c>
      <c r="B10" s="14" t="s">
        <v>16</v>
      </c>
      <c r="C10" s="14" t="s">
        <v>595</v>
      </c>
      <c r="D10" s="14" t="s">
        <v>31</v>
      </c>
      <c r="E10" s="14" t="s">
        <v>596</v>
      </c>
      <c r="F10" s="14" t="s">
        <v>597</v>
      </c>
      <c r="G10" s="14" t="s">
        <v>31</v>
      </c>
      <c r="H10" s="14" t="s">
        <v>31</v>
      </c>
      <c r="I10" s="14" t="s">
        <v>587</v>
      </c>
      <c r="J10" s="14" t="s">
        <v>480</v>
      </c>
      <c r="K10" s="14" t="s">
        <v>598</v>
      </c>
      <c r="L10" s="14" t="s">
        <v>588</v>
      </c>
      <c r="M10" s="14" t="s">
        <v>599</v>
      </c>
      <c r="N10" s="14" t="s">
        <v>31</v>
      </c>
    </row>
    <row r="11" ht="14.25" customHeight="1"/>
    <row r="12" ht="14.25" customHeight="1">
      <c r="A12" s="19" t="s">
        <v>174</v>
      </c>
    </row>
    <row r="13" ht="14.25" customHeight="1">
      <c r="A13" s="19" t="s">
        <v>348</v>
      </c>
    </row>
    <row r="14" ht="14.25" customHeight="1">
      <c r="A14" s="19" t="s">
        <v>184</v>
      </c>
      <c r="J14" s="20" t="s">
        <v>179</v>
      </c>
    </row>
    <row r="15" ht="14.25" customHeight="1">
      <c r="A15" s="19" t="s">
        <v>190</v>
      </c>
      <c r="J15" s="19" t="s">
        <v>350</v>
      </c>
    </row>
    <row r="16" ht="14.25" customHeight="1">
      <c r="A16" s="19" t="s">
        <v>351</v>
      </c>
      <c r="J16" s="19" t="s">
        <v>352</v>
      </c>
    </row>
    <row r="17" ht="14.25" customHeight="1">
      <c r="A17" s="19" t="s">
        <v>199</v>
      </c>
      <c r="J17" s="19" t="s">
        <v>600</v>
      </c>
    </row>
    <row r="18" ht="14.25" customHeight="1">
      <c r="A18" s="19" t="s">
        <v>203</v>
      </c>
      <c r="J18" s="19" t="s">
        <v>355</v>
      </c>
    </row>
    <row r="19" ht="14.25" customHeight="1">
      <c r="A19" s="19" t="s">
        <v>356</v>
      </c>
      <c r="J19" s="19" t="s">
        <v>357</v>
      </c>
    </row>
    <row r="20" ht="14.25" customHeight="1">
      <c r="A20" s="19" t="s">
        <v>601</v>
      </c>
    </row>
    <row r="21" ht="14.25" customHeight="1">
      <c r="A21" s="19" t="s">
        <v>216</v>
      </c>
    </row>
    <row r="22" ht="14.25" customHeight="1">
      <c r="A22" s="19" t="s">
        <v>217</v>
      </c>
    </row>
    <row r="23" ht="14.25" customHeight="1">
      <c r="A23" s="19" t="s">
        <v>219</v>
      </c>
    </row>
    <row r="24" ht="14.25" customHeight="1">
      <c r="A24" s="19" t="s">
        <v>602</v>
      </c>
    </row>
    <row r="25" ht="14.25" customHeight="1">
      <c r="A25" s="19" t="s">
        <v>358</v>
      </c>
    </row>
    <row r="26" ht="14.25" customHeight="1">
      <c r="A26" s="19" t="s">
        <v>236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4.0"/>
    <col customWidth="1" min="3" max="3" width="9.25"/>
    <col customWidth="1" min="4" max="4" width="11.0"/>
    <col customWidth="1" min="5" max="5" width="20.0"/>
    <col customWidth="1" min="6" max="6" width="20.5"/>
    <col customWidth="1" min="7" max="7" width="18.38"/>
    <col customWidth="1" min="8" max="8" width="16.88"/>
    <col customWidth="1" min="9" max="9" width="11.38"/>
    <col customWidth="1" min="10" max="10" width="10.88"/>
    <col customWidth="1" min="11" max="11" width="17.0"/>
    <col customWidth="1" min="12" max="12" width="14.0"/>
    <col customWidth="1" min="13" max="26" width="7.63"/>
  </cols>
  <sheetData>
    <row r="1" ht="14.25" customHeight="1">
      <c r="A1" s="3" t="str">
        <f>OVERVIEW!C9</f>
        <v>complete quarantine on weekends</v>
      </c>
    </row>
    <row r="2" ht="14.25" customHeight="1">
      <c r="A2" s="29" t="s">
        <v>7</v>
      </c>
      <c r="B2" s="30" t="s">
        <v>15</v>
      </c>
      <c r="C2" s="30" t="s">
        <v>19</v>
      </c>
      <c r="D2" s="30" t="s">
        <v>30</v>
      </c>
      <c r="E2" s="30" t="s">
        <v>39</v>
      </c>
      <c r="F2" s="30" t="s">
        <v>54</v>
      </c>
      <c r="G2" s="13" t="s">
        <v>69</v>
      </c>
      <c r="H2" s="30" t="s">
        <v>79</v>
      </c>
      <c r="I2" s="30" t="s">
        <v>90</v>
      </c>
      <c r="J2" s="30" t="s">
        <v>109</v>
      </c>
      <c r="K2" s="30" t="s">
        <v>119</v>
      </c>
      <c r="L2" s="31" t="s">
        <v>130</v>
      </c>
      <c r="M2" s="32" t="s">
        <v>141</v>
      </c>
      <c r="N2" s="32" t="s">
        <v>159</v>
      </c>
    </row>
    <row r="3" ht="14.25" customHeight="1">
      <c r="A3" s="33">
        <v>0.0</v>
      </c>
      <c r="B3" s="34" t="s">
        <v>16</v>
      </c>
      <c r="C3" s="34" t="s">
        <v>603</v>
      </c>
      <c r="D3" s="34" t="s">
        <v>31</v>
      </c>
      <c r="E3" s="34" t="s">
        <v>604</v>
      </c>
      <c r="F3" s="34" t="s">
        <v>605</v>
      </c>
      <c r="G3" s="34" t="s">
        <v>295</v>
      </c>
      <c r="H3" s="34" t="s">
        <v>430</v>
      </c>
      <c r="I3" s="34" t="s">
        <v>377</v>
      </c>
      <c r="J3" s="34" t="s">
        <v>297</v>
      </c>
      <c r="K3" s="34" t="s">
        <v>607</v>
      </c>
      <c r="L3" s="34" t="s">
        <v>609</v>
      </c>
      <c r="M3" s="34" t="s">
        <v>610</v>
      </c>
      <c r="N3" s="34" t="s">
        <v>612</v>
      </c>
    </row>
    <row r="4" ht="14.25" customHeight="1">
      <c r="A4" s="33">
        <v>1.0</v>
      </c>
      <c r="B4" s="34" t="s">
        <v>16</v>
      </c>
      <c r="C4" s="34" t="s">
        <v>615</v>
      </c>
      <c r="D4" s="34" t="s">
        <v>31</v>
      </c>
      <c r="E4" s="34" t="s">
        <v>618</v>
      </c>
      <c r="F4" s="34" t="s">
        <v>619</v>
      </c>
      <c r="G4" s="34" t="s">
        <v>306</v>
      </c>
      <c r="H4" s="34" t="s">
        <v>306</v>
      </c>
      <c r="I4" s="34" t="s">
        <v>620</v>
      </c>
      <c r="J4" s="34" t="s">
        <v>621</v>
      </c>
      <c r="K4" s="34" t="s">
        <v>622</v>
      </c>
      <c r="L4" s="34" t="s">
        <v>310</v>
      </c>
      <c r="M4" s="34" t="s">
        <v>624</v>
      </c>
      <c r="N4" s="34" t="s">
        <v>301</v>
      </c>
    </row>
    <row r="5" ht="14.25" customHeight="1">
      <c r="A5" s="33">
        <v>2.0</v>
      </c>
      <c r="B5" s="34" t="s">
        <v>16</v>
      </c>
      <c r="C5" s="34" t="s">
        <v>636</v>
      </c>
      <c r="D5" s="34" t="s">
        <v>31</v>
      </c>
      <c r="E5" s="34" t="s">
        <v>639</v>
      </c>
      <c r="F5" s="34" t="s">
        <v>640</v>
      </c>
      <c r="G5" s="34" t="s">
        <v>72</v>
      </c>
      <c r="H5" s="34" t="s">
        <v>72</v>
      </c>
      <c r="I5" s="34" t="s">
        <v>392</v>
      </c>
      <c r="J5" s="34" t="s">
        <v>550</v>
      </c>
      <c r="K5" s="34" t="s">
        <v>188</v>
      </c>
      <c r="L5" s="34" t="s">
        <v>644</v>
      </c>
      <c r="M5" s="34" t="s">
        <v>321</v>
      </c>
      <c r="N5" s="34" t="s">
        <v>645</v>
      </c>
    </row>
    <row r="6" ht="14.25" customHeight="1">
      <c r="A6" s="33">
        <v>3.0</v>
      </c>
      <c r="B6" s="34" t="s">
        <v>16</v>
      </c>
      <c r="C6" s="34" t="s">
        <v>646</v>
      </c>
      <c r="D6" s="34" t="s">
        <v>31</v>
      </c>
      <c r="E6" s="34" t="s">
        <v>648</v>
      </c>
      <c r="F6" s="34" t="s">
        <v>649</v>
      </c>
      <c r="G6" s="34" t="s">
        <v>31</v>
      </c>
      <c r="H6" s="34" t="s">
        <v>31</v>
      </c>
      <c r="I6" s="34" t="s">
        <v>421</v>
      </c>
      <c r="J6" s="34" t="s">
        <v>467</v>
      </c>
      <c r="K6" s="34" t="s">
        <v>127</v>
      </c>
      <c r="L6" s="34" t="s">
        <v>652</v>
      </c>
      <c r="M6" s="34" t="s">
        <v>653</v>
      </c>
      <c r="N6" s="34" t="s">
        <v>31</v>
      </c>
    </row>
    <row r="7" ht="14.25" customHeight="1">
      <c r="A7" s="33">
        <v>4.0</v>
      </c>
      <c r="B7" s="34" t="s">
        <v>16</v>
      </c>
      <c r="C7" s="34" t="s">
        <v>326</v>
      </c>
      <c r="D7" s="34" t="s">
        <v>31</v>
      </c>
      <c r="E7" s="34" t="s">
        <v>657</v>
      </c>
      <c r="F7" s="34" t="s">
        <v>658</v>
      </c>
      <c r="G7" s="34" t="s">
        <v>31</v>
      </c>
      <c r="H7" s="34" t="s">
        <v>31</v>
      </c>
      <c r="I7" s="34" t="s">
        <v>587</v>
      </c>
      <c r="J7" s="34" t="s">
        <v>480</v>
      </c>
      <c r="K7" s="34" t="s">
        <v>659</v>
      </c>
      <c r="L7" s="34" t="s">
        <v>424</v>
      </c>
      <c r="M7" s="34" t="s">
        <v>661</v>
      </c>
      <c r="N7" s="34" t="s">
        <v>31</v>
      </c>
    </row>
    <row r="8" ht="14.25" customHeight="1">
      <c r="A8" s="33">
        <v>5.0</v>
      </c>
      <c r="B8" s="34" t="s">
        <v>16</v>
      </c>
      <c r="C8" s="34" t="s">
        <v>530</v>
      </c>
      <c r="D8" s="34" t="s">
        <v>31</v>
      </c>
      <c r="E8" s="34" t="s">
        <v>664</v>
      </c>
      <c r="F8" s="34" t="s">
        <v>666</v>
      </c>
      <c r="G8" s="34" t="s">
        <v>31</v>
      </c>
      <c r="H8" s="34" t="s">
        <v>31</v>
      </c>
      <c r="I8" s="34" t="s">
        <v>587</v>
      </c>
      <c r="J8" s="34" t="s">
        <v>480</v>
      </c>
      <c r="K8" s="34" t="s">
        <v>669</v>
      </c>
      <c r="L8" s="34" t="s">
        <v>667</v>
      </c>
      <c r="M8" s="34" t="s">
        <v>670</v>
      </c>
      <c r="N8" s="34" t="s">
        <v>31</v>
      </c>
    </row>
    <row r="9" ht="14.25" customHeight="1">
      <c r="A9" s="33">
        <v>6.0</v>
      </c>
      <c r="B9" s="34" t="s">
        <v>16</v>
      </c>
      <c r="C9" s="34" t="s">
        <v>671</v>
      </c>
      <c r="D9" s="34" t="s">
        <v>31</v>
      </c>
      <c r="E9" s="34" t="s">
        <v>674</v>
      </c>
      <c r="F9" s="34" t="s">
        <v>675</v>
      </c>
      <c r="G9" s="34" t="s">
        <v>31</v>
      </c>
      <c r="H9" s="34" t="s">
        <v>31</v>
      </c>
      <c r="I9" s="34" t="s">
        <v>587</v>
      </c>
      <c r="J9" s="34" t="s">
        <v>663</v>
      </c>
      <c r="K9" s="34" t="s">
        <v>680</v>
      </c>
      <c r="L9" s="34" t="s">
        <v>682</v>
      </c>
      <c r="M9" s="34" t="s">
        <v>683</v>
      </c>
      <c r="N9" s="34" t="s">
        <v>31</v>
      </c>
    </row>
    <row r="10" ht="14.25" customHeight="1">
      <c r="A10" s="33">
        <v>7.0</v>
      </c>
      <c r="B10" s="34" t="s">
        <v>16</v>
      </c>
      <c r="C10" s="34" t="s">
        <v>529</v>
      </c>
      <c r="D10" s="34" t="s">
        <v>31</v>
      </c>
      <c r="E10" s="34" t="s">
        <v>685</v>
      </c>
      <c r="F10" s="34" t="s">
        <v>686</v>
      </c>
      <c r="G10" s="34" t="s">
        <v>31</v>
      </c>
      <c r="H10" s="34" t="s">
        <v>31</v>
      </c>
      <c r="I10" s="34" t="s">
        <v>473</v>
      </c>
      <c r="J10" s="34" t="s">
        <v>474</v>
      </c>
      <c r="K10" s="34" t="s">
        <v>128</v>
      </c>
      <c r="L10" s="34" t="s">
        <v>689</v>
      </c>
      <c r="M10" s="34" t="s">
        <v>584</v>
      </c>
      <c r="N10" s="34" t="s">
        <v>31</v>
      </c>
    </row>
    <row r="11" ht="14.25" customHeight="1"/>
    <row r="12" ht="14.25" customHeight="1">
      <c r="A12" s="19" t="s">
        <v>174</v>
      </c>
    </row>
    <row r="13" ht="14.25" customHeight="1">
      <c r="A13" s="19" t="s">
        <v>184</v>
      </c>
    </row>
    <row r="14" ht="14.25" customHeight="1">
      <c r="A14" s="19" t="s">
        <v>190</v>
      </c>
    </row>
    <row r="15" ht="14.25" customHeight="1">
      <c r="A15" s="19" t="s">
        <v>351</v>
      </c>
    </row>
    <row r="16" ht="14.25" customHeight="1">
      <c r="A16" s="19" t="s">
        <v>199</v>
      </c>
      <c r="J16" s="20" t="s">
        <v>179</v>
      </c>
    </row>
    <row r="17" ht="14.25" customHeight="1">
      <c r="A17" s="19" t="s">
        <v>203</v>
      </c>
      <c r="J17" s="19" t="s">
        <v>350</v>
      </c>
    </row>
    <row r="18" ht="14.25" customHeight="1">
      <c r="A18" s="19" t="s">
        <v>356</v>
      </c>
      <c r="J18" s="19" t="s">
        <v>352</v>
      </c>
    </row>
    <row r="19" ht="14.25" customHeight="1">
      <c r="A19" s="19" t="s">
        <v>692</v>
      </c>
      <c r="J19" s="19" t="s">
        <v>693</v>
      </c>
    </row>
    <row r="20" ht="14.25" customHeight="1">
      <c r="A20" s="19" t="s">
        <v>216</v>
      </c>
      <c r="J20" s="19" t="s">
        <v>355</v>
      </c>
    </row>
    <row r="21" ht="14.25" customHeight="1">
      <c r="A21" s="19" t="s">
        <v>217</v>
      </c>
      <c r="J21" s="19" t="s">
        <v>694</v>
      </c>
    </row>
    <row r="22" ht="14.25" customHeight="1">
      <c r="A22" s="19" t="s">
        <v>219</v>
      </c>
    </row>
    <row r="23" ht="14.25" customHeight="1">
      <c r="A23" s="19" t="s">
        <v>230</v>
      </c>
    </row>
    <row r="24" ht="14.25" customHeight="1">
      <c r="A24" s="19" t="s">
        <v>358</v>
      </c>
    </row>
    <row r="25" ht="14.25" customHeight="1">
      <c r="A25" s="19" t="s">
        <v>236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