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gutf\Sync\school-flu\code\"/>
    </mc:Choice>
  </mc:AlternateContent>
  <xr:revisionPtr revIDLastSave="0" documentId="13_ncr:1_{1F642820-554D-4E48-9A2B-06964135CD01}" xr6:coauthVersionLast="45" xr6:coauthVersionMax="45" xr10:uidLastSave="{00000000-0000-0000-0000-000000000000}"/>
  <bookViews>
    <workbookView xWindow="2778" yWindow="2778" windowWidth="15888" windowHeight="9444" xr2:uid="{00000000-000D-0000-FFFF-FFFF00000000}"/>
  </bookViews>
  <sheets>
    <sheet name="final" sheetId="2" r:id="rId1"/>
    <sheet name="analysi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F8" i="2"/>
  <c r="F9" i="2"/>
  <c r="F10" i="2"/>
  <c r="F11" i="2"/>
  <c r="F12" i="2"/>
  <c r="F13" i="2"/>
  <c r="F14" i="2"/>
  <c r="F15" i="2"/>
  <c r="F16" i="2"/>
  <c r="F17" i="2"/>
  <c r="F18" i="2"/>
  <c r="F19" i="2"/>
  <c r="F20" i="2"/>
  <c r="F21" i="2"/>
  <c r="F22" i="2"/>
  <c r="F23" i="2"/>
  <c r="F24" i="2"/>
  <c r="F25" i="2"/>
  <c r="F26" i="2"/>
  <c r="F27" i="2"/>
  <c r="F28" i="2"/>
  <c r="F29" i="2"/>
  <c r="F30" i="2"/>
  <c r="F31" i="2"/>
  <c r="F32" i="2"/>
  <c r="F33" i="2"/>
  <c r="F2" i="2"/>
  <c r="C5" i="2"/>
  <c r="F5" i="2" s="1"/>
  <c r="C6" i="2"/>
  <c r="F6" i="2" s="1"/>
  <c r="C7" i="2"/>
  <c r="F7" i="2" s="1"/>
  <c r="C4" i="2"/>
  <c r="F4" i="2" s="1"/>
</calcChain>
</file>

<file path=xl/sharedStrings.xml><?xml version="1.0" encoding="utf-8"?>
<sst xmlns="http://schemas.openxmlformats.org/spreadsheetml/2006/main" count="112" uniqueCount="39">
  <si>
    <t>Time</t>
  </si>
  <si>
    <t>ViralShedding</t>
  </si>
  <si>
    <t>SystemicSymptoms</t>
  </si>
  <si>
    <t>RespiratorySymptoms</t>
  </si>
  <si>
    <t>NasalSymptoms</t>
  </si>
  <si>
    <t>TotalSymptomScore</t>
  </si>
  <si>
    <t>New_ILI_Rates</t>
  </si>
  <si>
    <t>Notes</t>
  </si>
  <si>
    <t>The shedding rate appears to rise at this point in He et al. 2020</t>
  </si>
  <si>
    <t>Return A</t>
  </si>
  <si>
    <t>Return B</t>
  </si>
  <si>
    <t>Return C</t>
  </si>
  <si>
    <t>Cheng H-Y, Jian S-W, Liu D-P, et al. High transmissibility of COVID-19 near symptom onset. Infectious Diseases (except HIV/AIDS). medRxiv; 2020.</t>
  </si>
  <si>
    <t>He X, Lau EHY, Wu P, et al. Temporal dynamics in viral shedding and transmissibility of COVID-19. medRxiv. Cold Spring Harbor Laboratory Press; 2020; :2020.03.15.20036707.</t>
  </si>
  <si>
    <t>Woelfel R, Corman VM, Guggemos W, et al. Clinical presentation and virological assessment of hospitalized cases of coronavirus disease 2019 in a travel-associated transmission cluster. medRxiv. Cold Spring Harbor Laboratory Press; 2020; :2020.03.05.20030502.</t>
  </si>
  <si>
    <t>Fever</t>
  </si>
  <si>
    <t>Sources for transmissibility</t>
  </si>
  <si>
    <t xml:space="preserve">Wang Y, Jiang W, He Q, et al. Early, low-dose and short-term application of corticosteroid treatment in patients with severe COVID-19 pneumonia: single-center experience from Wuhan, China. Infectious Diseases (except HIV/AIDS). medRxiv; 2020.70.     </t>
  </si>
  <si>
    <t xml:space="preserve">Chan JF-W, Yuan S, Kok K-H, et al. A familial cluster of pneumonia associated with the 2019 novel coronavirus indicating person-to-person transmission: a study of a family cluster. Lancet. 2020; 395(10223):514–523.71.     </t>
  </si>
  <si>
    <t>Holshue ML, DeBolt C, Lindquist S, et al. First Case of 2019 Novel Coronavirus in the United States. N Engl J Med. 2020; 382(10):929–936.</t>
  </si>
  <si>
    <t>Cough</t>
  </si>
  <si>
    <t>No data</t>
  </si>
  <si>
    <t>Nasal</t>
  </si>
  <si>
    <t>Other</t>
  </si>
  <si>
    <t>Mostly absent</t>
  </si>
  <si>
    <t>Rough guesses from Fever severity</t>
  </si>
  <si>
    <t>The data was digitized and then linearly interpolated to day 5 and then after day 26</t>
  </si>
  <si>
    <t>Simple segmented model based on case reportes</t>
  </si>
  <si>
    <t>Separately, based on 77 transmission pairs obtained from publicly available sources within and outside mainland China, the serial interval was estimated to have a mean of 5.8 days (95% confidence interval [CI] = 4.8 to 6.8) and median of 5.2 days (95% CI = 4.1 to 6.4) based on a fitted gamma distribution (Figure 1b). Assuming an incubation period with a mean of 5.2 days from a separate study of early COVID-19 cases,2 we inferred that infectiousness started from 2.5 days before symptom onset and reached its peak at 0.6 days before symptom onset (Figure 1b). The proportion of transmission before symptom onset (area under the curve) was 44%. Infectiousness was estimated to decline relatively quickly within 7 days of illness onset</t>
  </si>
  <si>
    <t>He et al:</t>
  </si>
  <si>
    <t>day</t>
  </si>
  <si>
    <t>incubation</t>
  </si>
  <si>
    <t>first infectiousness</t>
  </si>
  <si>
    <t>first symptom 5.2</t>
  </si>
  <si>
    <t>peak infectiousness 4.6</t>
  </si>
  <si>
    <t>peak infectiousness</t>
  </si>
  <si>
    <t>first infectious 2.7</t>
  </si>
  <si>
    <t>NA</t>
  </si>
  <si>
    <t>Updated 9/8/2020 to data from Poletti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</si>
</sst>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164" fontId="0" fillId="33" borderId="0" xfId="0" applyNumberFormat="1" applyFill="1"/>
    <xf numFmtId="0" fontId="18" fillId="0" borderId="0" xfId="0" applyFont="1"/>
    <xf numFmtId="0" fontId="16"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Infectiousness (relative)</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final!$B$2:$B$34</c15:sqref>
                  </c15:fullRef>
                </c:ext>
              </c:extLst>
              <c:f>final!$B$2:$B$33</c:f>
              <c:numCache>
                <c:formatCode>0.000</c:formatCode>
                <c:ptCount val="32"/>
                <c:pt idx="0">
                  <c:v>0</c:v>
                </c:pt>
                <c:pt idx="1">
                  <c:v>0.25</c:v>
                </c:pt>
                <c:pt idx="2">
                  <c:v>0.5</c:v>
                </c:pt>
                <c:pt idx="3">
                  <c:v>0.75</c:v>
                </c:pt>
                <c:pt idx="4">
                  <c:v>1</c:v>
                </c:pt>
                <c:pt idx="5">
                  <c:v>0.84514066408418953</c:v>
                </c:pt>
                <c:pt idx="6">
                  <c:v>0.72111438658953153</c:v>
                </c:pt>
                <c:pt idx="7">
                  <c:v>0.61114087465065914</c:v>
                </c:pt>
                <c:pt idx="8">
                  <c:v>0.5398813858918956</c:v>
                </c:pt>
                <c:pt idx="9">
                  <c:v>0.47309102035858192</c:v>
                </c:pt>
                <c:pt idx="10">
                  <c:v>0.42652522117788311</c:v>
                </c:pt>
                <c:pt idx="11">
                  <c:v>0.40013858361456112</c:v>
                </c:pt>
                <c:pt idx="12">
                  <c:v>0.37933672848536482</c:v>
                </c:pt>
                <c:pt idx="13">
                  <c:v>0.3512928180859004</c:v>
                </c:pt>
                <c:pt idx="14">
                  <c:v>0.31762628797294812</c:v>
                </c:pt>
                <c:pt idx="15">
                  <c:v>0.28675431120730649</c:v>
                </c:pt>
                <c:pt idx="16">
                  <c:v>0.24409872458259479</c:v>
                </c:pt>
                <c:pt idx="17">
                  <c:v>0.20651009019728281</c:v>
                </c:pt>
                <c:pt idx="18">
                  <c:v>0.17675052944494302</c:v>
                </c:pt>
                <c:pt idx="19">
                  <c:v>0.13858784947842331</c:v>
                </c:pt>
                <c:pt idx="20">
                  <c:v>0.11222067108734624</c:v>
                </c:pt>
                <c:pt idx="21">
                  <c:v>9.4817684710161235E-2</c:v>
                </c:pt>
                <c:pt idx="22">
                  <c:v>8.1799498478699523E-2</c:v>
                </c:pt>
                <c:pt idx="23">
                  <c:v>7.6843895947141666E-2</c:v>
                </c:pt>
                <c:pt idx="24">
                  <c:v>6.9527247183270691E-2</c:v>
                </c:pt>
                <c:pt idx="25">
                  <c:v>6.6715396793963835E-2</c:v>
                </c:pt>
                <c:pt idx="26">
                  <c:v>5.5596163994969854E-2</c:v>
                </c:pt>
                <c:pt idx="27">
                  <c:v>4.4476931195975886E-2</c:v>
                </c:pt>
                <c:pt idx="28">
                  <c:v>3.3357698396981918E-2</c:v>
                </c:pt>
                <c:pt idx="29">
                  <c:v>2.2238465597987943E-2</c:v>
                </c:pt>
                <c:pt idx="30">
                  <c:v>1.1119232798993966E-2</c:v>
                </c:pt>
                <c:pt idx="31">
                  <c:v>0</c:v>
                </c:pt>
              </c:numCache>
            </c:numRef>
          </c:val>
          <c:smooth val="0"/>
          <c:extLst>
            <c:ext xmlns:c16="http://schemas.microsoft.com/office/drawing/2014/chart" uri="{C3380CC4-5D6E-409C-BE32-E72D297353CC}">
              <c16:uniqueId val="{00000000-C232-45CB-A1BF-957D24D1E9E7}"/>
            </c:ext>
          </c:extLst>
        </c:ser>
        <c:ser>
          <c:idx val="1"/>
          <c:order val="1"/>
          <c:tx>
            <c:v>Fever</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final!$C$2:$C$34</c15:sqref>
                  </c15:fullRef>
                </c:ext>
              </c:extLst>
              <c:f>final!$C$2:$C$33</c:f>
              <c:numCache>
                <c:formatCode>General</c:formatCode>
                <c:ptCount val="32"/>
                <c:pt idx="0">
                  <c:v>0</c:v>
                </c:pt>
                <c:pt idx="1">
                  <c:v>0</c:v>
                </c:pt>
                <c:pt idx="2" formatCode="0.000">
                  <c:v>0.17599999999999999</c:v>
                </c:pt>
                <c:pt idx="3" formatCode="0.000">
                  <c:v>0.35199999999999998</c:v>
                </c:pt>
                <c:pt idx="4" formatCode="0.000">
                  <c:v>0.52800000000000002</c:v>
                </c:pt>
                <c:pt idx="5" formatCode="0.000">
                  <c:v>0.70399999999999996</c:v>
                </c:pt>
                <c:pt idx="6" formatCode="0.000">
                  <c:v>0.88</c:v>
                </c:pt>
                <c:pt idx="7" formatCode="0.000">
                  <c:v>0.86</c:v>
                </c:pt>
                <c:pt idx="8" formatCode="0.000">
                  <c:v>0.84</c:v>
                </c:pt>
                <c:pt idx="9" formatCode="0.000">
                  <c:v>0.82</c:v>
                </c:pt>
                <c:pt idx="10" formatCode="0.000">
                  <c:v>0.8</c:v>
                </c:pt>
                <c:pt idx="11" formatCode="0.000">
                  <c:v>0.78</c:v>
                </c:pt>
                <c:pt idx="12" formatCode="0.000">
                  <c:v>0.76</c:v>
                </c:pt>
                <c:pt idx="13" formatCode="0.000">
                  <c:v>0.66</c:v>
                </c:pt>
                <c:pt idx="14" formatCode="0.000">
                  <c:v>0.55000000000000004</c:v>
                </c:pt>
                <c:pt idx="15" formatCode="0.000">
                  <c:v>0.44</c:v>
                </c:pt>
                <c:pt idx="16" formatCode="0.000">
                  <c:v>0.33</c:v>
                </c:pt>
                <c:pt idx="17" formatCode="0.000">
                  <c:v>0.22</c:v>
                </c:pt>
                <c:pt idx="18" formatCode="0.000">
                  <c:v>0.11</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1-C232-45CB-A1BF-957D24D1E9E7}"/>
            </c:ext>
          </c:extLst>
        </c:ser>
        <c:dLbls>
          <c:showLegendKey val="0"/>
          <c:showVal val="0"/>
          <c:showCatName val="0"/>
          <c:showSerName val="0"/>
          <c:showPercent val="0"/>
          <c:showBubbleSize val="0"/>
        </c:dLbls>
        <c:marker val="1"/>
        <c:smooth val="0"/>
        <c:axId val="734440616"/>
        <c:axId val="734440944"/>
      </c:lineChart>
      <c:catAx>
        <c:axId val="734440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Day from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4440944"/>
        <c:crosses val="autoZero"/>
        <c:auto val="1"/>
        <c:lblAlgn val="ctr"/>
        <c:lblOffset val="100"/>
        <c:noMultiLvlLbl val="0"/>
      </c:catAx>
      <c:valAx>
        <c:axId val="734440944"/>
        <c:scaling>
          <c:orientation val="minMax"/>
          <c:max val="1.1000000000000001"/>
          <c:min val="0"/>
        </c:scaling>
        <c:delete val="0"/>
        <c:axPos val="l"/>
        <c:minorGridlines>
          <c:spPr>
            <a:ln>
              <a:solidFill>
                <a:schemeClr val="tx1">
                  <a:lumMod val="5000"/>
                  <a:lumOff val="95000"/>
                </a:schemeClr>
              </a:solidFill>
            </a:ln>
            <a:effectLst/>
          </c:spPr>
        </c:minorGridlines>
        <c:numFmt formatCode="0.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40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472440</xdr:colOff>
      <xdr:row>8</xdr:row>
      <xdr:rowOff>142874</xdr:rowOff>
    </xdr:from>
    <xdr:to>
      <xdr:col>21</xdr:col>
      <xdr:colOff>424815</xdr:colOff>
      <xdr:row>30</xdr:row>
      <xdr:rowOff>60959</xdr:rowOff>
    </xdr:to>
    <xdr:graphicFrame macro="">
      <xdr:nvGraphicFramePr>
        <xdr:cNvPr id="2" name="Chart 1">
          <a:extLst>
            <a:ext uri="{FF2B5EF4-FFF2-40B4-BE49-F238E27FC236}">
              <a16:creationId xmlns:a16="http://schemas.microsoft.com/office/drawing/2014/main" id="{CCACAF45-7FC0-4E82-8B1E-F59D18D73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AE5D2-E623-4190-AAB1-F2C79B0651E2}">
  <dimension ref="A1:M33"/>
  <sheetViews>
    <sheetView tabSelected="1" topLeftCell="A18" workbookViewId="0">
      <selection activeCell="L33" sqref="L33"/>
    </sheetView>
  </sheetViews>
  <sheetFormatPr defaultRowHeight="14.4" x14ac:dyDescent="0.55000000000000004"/>
  <cols>
    <col min="12" max="12" width="11.578125" bestFit="1" customWidth="1"/>
  </cols>
  <sheetData>
    <row r="1" spans="1:13" ht="15.3" x14ac:dyDescent="0.55000000000000004">
      <c r="A1" t="s">
        <v>0</v>
      </c>
      <c r="B1" t="s">
        <v>1</v>
      </c>
      <c r="C1" t="s">
        <v>2</v>
      </c>
      <c r="D1" t="s">
        <v>3</v>
      </c>
      <c r="E1" t="s">
        <v>4</v>
      </c>
      <c r="F1" t="s">
        <v>5</v>
      </c>
      <c r="G1" t="s">
        <v>6</v>
      </c>
      <c r="H1" t="s">
        <v>9</v>
      </c>
      <c r="I1" t="s">
        <v>10</v>
      </c>
      <c r="J1" t="s">
        <v>11</v>
      </c>
      <c r="K1" t="s">
        <v>7</v>
      </c>
      <c r="L1" s="4" t="s">
        <v>16</v>
      </c>
      <c r="M1" s="3"/>
    </row>
    <row r="2" spans="1:13" x14ac:dyDescent="0.55000000000000004">
      <c r="A2">
        <v>1</v>
      </c>
      <c r="B2" s="2">
        <v>0</v>
      </c>
      <c r="C2">
        <v>0</v>
      </c>
      <c r="D2" t="s">
        <v>37</v>
      </c>
      <c r="E2" t="s">
        <v>37</v>
      </c>
      <c r="F2">
        <f>SUM(C2:E2)</f>
        <v>0</v>
      </c>
      <c r="G2">
        <v>0</v>
      </c>
      <c r="H2">
        <v>1</v>
      </c>
      <c r="I2">
        <v>1</v>
      </c>
      <c r="J2">
        <v>1</v>
      </c>
      <c r="L2" t="s">
        <v>13</v>
      </c>
    </row>
    <row r="3" spans="1:13" x14ac:dyDescent="0.55000000000000004">
      <c r="A3">
        <v>2</v>
      </c>
      <c r="B3" s="2">
        <v>0.25</v>
      </c>
      <c r="C3">
        <v>0</v>
      </c>
      <c r="D3" t="s">
        <v>37</v>
      </c>
      <c r="E3" t="s">
        <v>37</v>
      </c>
      <c r="F3">
        <f t="shared" ref="F3:F33" si="0">SUM(C3:E3)</f>
        <v>0</v>
      </c>
      <c r="G3">
        <v>0</v>
      </c>
      <c r="H3">
        <v>1</v>
      </c>
      <c r="I3">
        <v>1</v>
      </c>
      <c r="J3">
        <v>1</v>
      </c>
      <c r="L3" t="s">
        <v>26</v>
      </c>
    </row>
    <row r="4" spans="1:13" x14ac:dyDescent="0.55000000000000004">
      <c r="A4">
        <v>3</v>
      </c>
      <c r="B4" s="2">
        <v>0.5</v>
      </c>
      <c r="C4" s="1">
        <f>C$8*(A4-2)/5</f>
        <v>0.17599999999999999</v>
      </c>
      <c r="D4" t="s">
        <v>37</v>
      </c>
      <c r="E4" t="s">
        <v>37</v>
      </c>
      <c r="F4">
        <f t="shared" si="0"/>
        <v>0.17599999999999999</v>
      </c>
      <c r="G4">
        <v>0.05</v>
      </c>
      <c r="H4">
        <v>1</v>
      </c>
      <c r="I4">
        <v>1</v>
      </c>
      <c r="J4">
        <v>1</v>
      </c>
      <c r="M4" t="s">
        <v>12</v>
      </c>
    </row>
    <row r="5" spans="1:13" x14ac:dyDescent="0.55000000000000004">
      <c r="A5">
        <v>4</v>
      </c>
      <c r="B5" s="2">
        <v>0.75</v>
      </c>
      <c r="C5" s="1">
        <f t="shared" ref="C5:C7" si="1">C$8*(A5-2)/5</f>
        <v>0.35199999999999998</v>
      </c>
      <c r="D5" t="s">
        <v>37</v>
      </c>
      <c r="E5" t="s">
        <v>37</v>
      </c>
      <c r="F5">
        <f t="shared" si="0"/>
        <v>0.35199999999999998</v>
      </c>
      <c r="G5">
        <v>0.1</v>
      </c>
      <c r="H5">
        <v>0.97299999999999998</v>
      </c>
      <c r="I5">
        <v>0.97099999999999997</v>
      </c>
      <c r="J5">
        <v>0.96799999999999997</v>
      </c>
      <c r="M5" t="s">
        <v>14</v>
      </c>
    </row>
    <row r="6" spans="1:13" x14ac:dyDescent="0.55000000000000004">
      <c r="A6">
        <v>5</v>
      </c>
      <c r="B6" s="2">
        <v>1</v>
      </c>
      <c r="C6" s="1">
        <f t="shared" si="1"/>
        <v>0.52800000000000002</v>
      </c>
      <c r="D6" t="s">
        <v>37</v>
      </c>
      <c r="E6" t="s">
        <v>37</v>
      </c>
      <c r="F6">
        <f t="shared" si="0"/>
        <v>0.52800000000000002</v>
      </c>
      <c r="G6">
        <v>0.15</v>
      </c>
      <c r="H6">
        <v>0.94699999999999995</v>
      </c>
      <c r="I6">
        <v>0.94199999999999995</v>
      </c>
      <c r="J6">
        <v>0.93600000000000005</v>
      </c>
      <c r="L6" s="4" t="s">
        <v>15</v>
      </c>
    </row>
    <row r="7" spans="1:13" x14ac:dyDescent="0.55000000000000004">
      <c r="A7">
        <v>6</v>
      </c>
      <c r="B7" s="2">
        <v>0.84514066408418953</v>
      </c>
      <c r="C7" s="1">
        <f t="shared" si="1"/>
        <v>0.70399999999999996</v>
      </c>
      <c r="D7" t="s">
        <v>37</v>
      </c>
      <c r="E7" t="s">
        <v>37</v>
      </c>
      <c r="F7">
        <f t="shared" si="0"/>
        <v>0.70399999999999996</v>
      </c>
      <c r="G7">
        <v>0.2</v>
      </c>
      <c r="H7">
        <v>0.92</v>
      </c>
      <c r="I7">
        <v>0.91200000000000003</v>
      </c>
      <c r="J7">
        <v>0.90400000000000003</v>
      </c>
      <c r="L7" t="s">
        <v>27</v>
      </c>
    </row>
    <row r="8" spans="1:13" x14ac:dyDescent="0.55000000000000004">
      <c r="A8">
        <v>7</v>
      </c>
      <c r="B8" s="2">
        <v>0.72111438658953153</v>
      </c>
      <c r="C8" s="1">
        <v>0.88</v>
      </c>
      <c r="D8" t="s">
        <v>37</v>
      </c>
      <c r="E8" t="s">
        <v>37</v>
      </c>
      <c r="F8">
        <f t="shared" si="0"/>
        <v>0.88</v>
      </c>
      <c r="G8">
        <v>0.2</v>
      </c>
      <c r="H8">
        <v>0.89400000000000002</v>
      </c>
      <c r="I8">
        <v>0.88300000000000001</v>
      </c>
      <c r="J8">
        <v>0.873</v>
      </c>
      <c r="L8" t="s">
        <v>17</v>
      </c>
    </row>
    <row r="9" spans="1:13" x14ac:dyDescent="0.55000000000000004">
      <c r="A9">
        <v>8</v>
      </c>
      <c r="B9" s="2">
        <v>0.61114087465065914</v>
      </c>
      <c r="C9" s="1">
        <v>0.86</v>
      </c>
      <c r="D9" t="s">
        <v>37</v>
      </c>
      <c r="E9" t="s">
        <v>37</v>
      </c>
      <c r="F9">
        <f t="shared" si="0"/>
        <v>0.86</v>
      </c>
      <c r="G9">
        <v>0.15</v>
      </c>
      <c r="H9">
        <v>0.86699999999999999</v>
      </c>
      <c r="I9">
        <v>0.85399999999999998</v>
      </c>
      <c r="J9">
        <v>0.84099999999999997</v>
      </c>
      <c r="L9" t="s">
        <v>18</v>
      </c>
    </row>
    <row r="10" spans="1:13" x14ac:dyDescent="0.55000000000000004">
      <c r="A10">
        <v>9</v>
      </c>
      <c r="B10" s="2">
        <v>0.5398813858918956</v>
      </c>
      <c r="C10" s="1">
        <v>0.84</v>
      </c>
      <c r="D10" t="s">
        <v>37</v>
      </c>
      <c r="E10" t="s">
        <v>37</v>
      </c>
      <c r="F10">
        <f t="shared" si="0"/>
        <v>0.84</v>
      </c>
      <c r="G10">
        <v>0.1</v>
      </c>
      <c r="H10">
        <v>0.871</v>
      </c>
      <c r="I10">
        <v>0.85699999999999998</v>
      </c>
      <c r="J10">
        <v>0.84399999999999997</v>
      </c>
      <c r="L10" t="s">
        <v>19</v>
      </c>
    </row>
    <row r="11" spans="1:13" x14ac:dyDescent="0.55000000000000004">
      <c r="A11">
        <v>10</v>
      </c>
      <c r="B11" s="2">
        <v>0.47309102035858192</v>
      </c>
      <c r="C11" s="1">
        <v>0.82</v>
      </c>
      <c r="D11" t="s">
        <v>37</v>
      </c>
      <c r="E11" t="s">
        <v>37</v>
      </c>
      <c r="F11">
        <f t="shared" si="0"/>
        <v>0.82</v>
      </c>
      <c r="G11">
        <v>0.05</v>
      </c>
      <c r="H11">
        <v>0.874</v>
      </c>
      <c r="I11">
        <v>0.86099999999999999</v>
      </c>
      <c r="J11">
        <v>0.84799999999999998</v>
      </c>
    </row>
    <row r="12" spans="1:13" x14ac:dyDescent="0.55000000000000004">
      <c r="A12">
        <v>11</v>
      </c>
      <c r="B12" s="2">
        <v>0.42652522117788311</v>
      </c>
      <c r="C12" s="1">
        <v>0.8</v>
      </c>
      <c r="D12" t="s">
        <v>37</v>
      </c>
      <c r="E12" t="s">
        <v>37</v>
      </c>
      <c r="F12">
        <f t="shared" si="0"/>
        <v>0.8</v>
      </c>
      <c r="G12">
        <v>0</v>
      </c>
      <c r="H12">
        <v>0.877</v>
      </c>
      <c r="I12">
        <v>0.86399999999999999</v>
      </c>
      <c r="J12">
        <v>0.85199999999999998</v>
      </c>
      <c r="L12" s="4" t="s">
        <v>20</v>
      </c>
    </row>
    <row r="13" spans="1:13" x14ac:dyDescent="0.55000000000000004">
      <c r="A13">
        <v>12</v>
      </c>
      <c r="B13" s="2">
        <v>0.40013858361456112</v>
      </c>
      <c r="C13" s="1">
        <v>0.78</v>
      </c>
      <c r="D13" t="s">
        <v>37</v>
      </c>
      <c r="E13" t="s">
        <v>37</v>
      </c>
      <c r="F13">
        <f t="shared" si="0"/>
        <v>0.78</v>
      </c>
      <c r="G13">
        <v>0</v>
      </c>
      <c r="H13">
        <v>0.88</v>
      </c>
      <c r="I13">
        <v>0.86699999999999999</v>
      </c>
      <c r="J13">
        <v>0.85499999999999998</v>
      </c>
      <c r="L13" t="s">
        <v>21</v>
      </c>
    </row>
    <row r="14" spans="1:13" x14ac:dyDescent="0.55000000000000004">
      <c r="A14">
        <v>13</v>
      </c>
      <c r="B14" s="2">
        <v>0.37933672848536482</v>
      </c>
      <c r="C14" s="1">
        <v>0.76</v>
      </c>
      <c r="D14" t="s">
        <v>37</v>
      </c>
      <c r="E14" t="s">
        <v>37</v>
      </c>
      <c r="F14">
        <f t="shared" si="0"/>
        <v>0.76</v>
      </c>
      <c r="G14">
        <v>0</v>
      </c>
      <c r="H14">
        <v>0.88300000000000001</v>
      </c>
      <c r="I14">
        <v>0.871</v>
      </c>
      <c r="J14">
        <v>0.85899999999999999</v>
      </c>
    </row>
    <row r="15" spans="1:13" x14ac:dyDescent="0.55000000000000004">
      <c r="A15">
        <v>14</v>
      </c>
      <c r="B15" s="2">
        <v>0.3512928180859004</v>
      </c>
      <c r="C15" s="1">
        <v>0.66</v>
      </c>
      <c r="D15" t="s">
        <v>37</v>
      </c>
      <c r="E15" t="s">
        <v>37</v>
      </c>
      <c r="F15">
        <f t="shared" si="0"/>
        <v>0.66</v>
      </c>
      <c r="G15">
        <v>0</v>
      </c>
      <c r="H15">
        <v>0.88600000000000001</v>
      </c>
      <c r="I15">
        <v>0.874</v>
      </c>
      <c r="J15">
        <v>0.86299999999999999</v>
      </c>
      <c r="L15" s="4" t="s">
        <v>22</v>
      </c>
    </row>
    <row r="16" spans="1:13" x14ac:dyDescent="0.55000000000000004">
      <c r="A16">
        <v>15</v>
      </c>
      <c r="B16" s="2">
        <v>0.31762628797294812</v>
      </c>
      <c r="C16" s="1">
        <v>0.55000000000000004</v>
      </c>
      <c r="D16" t="s">
        <v>37</v>
      </c>
      <c r="E16" t="s">
        <v>37</v>
      </c>
      <c r="F16">
        <f t="shared" si="0"/>
        <v>0.55000000000000004</v>
      </c>
      <c r="G16">
        <v>0</v>
      </c>
      <c r="H16">
        <v>0.90100000000000002</v>
      </c>
      <c r="I16">
        <v>0.89100000000000001</v>
      </c>
      <c r="J16">
        <v>0.88100000000000001</v>
      </c>
      <c r="L16" t="s">
        <v>24</v>
      </c>
    </row>
    <row r="17" spans="1:12" x14ac:dyDescent="0.55000000000000004">
      <c r="A17">
        <v>16</v>
      </c>
      <c r="B17" s="2">
        <v>0.28675431120730649</v>
      </c>
      <c r="C17" s="1">
        <v>0.44</v>
      </c>
      <c r="D17" t="s">
        <v>37</v>
      </c>
      <c r="E17" t="s">
        <v>37</v>
      </c>
      <c r="F17">
        <f t="shared" si="0"/>
        <v>0.44</v>
      </c>
      <c r="G17">
        <v>0</v>
      </c>
      <c r="H17">
        <v>0.91700000000000004</v>
      </c>
      <c r="I17">
        <v>0.90900000000000003</v>
      </c>
      <c r="J17">
        <v>0.90100000000000002</v>
      </c>
    </row>
    <row r="18" spans="1:12" x14ac:dyDescent="0.55000000000000004">
      <c r="A18">
        <v>17</v>
      </c>
      <c r="B18" s="2">
        <v>0.24409872458259479</v>
      </c>
      <c r="C18" s="1">
        <v>0.33</v>
      </c>
      <c r="D18" t="s">
        <v>37</v>
      </c>
      <c r="E18" t="s">
        <v>37</v>
      </c>
      <c r="F18">
        <f t="shared" si="0"/>
        <v>0.33</v>
      </c>
      <c r="G18">
        <v>0</v>
      </c>
      <c r="H18">
        <v>0.93400000000000005</v>
      </c>
      <c r="I18">
        <v>0.92700000000000005</v>
      </c>
      <c r="J18">
        <v>0.92</v>
      </c>
      <c r="L18" s="4" t="s">
        <v>23</v>
      </c>
    </row>
    <row r="19" spans="1:12" x14ac:dyDescent="0.55000000000000004">
      <c r="A19">
        <v>18</v>
      </c>
      <c r="B19" s="2">
        <v>0.20651009019728281</v>
      </c>
      <c r="C19" s="1">
        <v>0.22</v>
      </c>
      <c r="D19" t="s">
        <v>37</v>
      </c>
      <c r="E19" t="s">
        <v>37</v>
      </c>
      <c r="F19">
        <f t="shared" si="0"/>
        <v>0.22</v>
      </c>
      <c r="G19">
        <v>0</v>
      </c>
      <c r="H19">
        <v>0.95</v>
      </c>
      <c r="I19">
        <v>0.94499999999999995</v>
      </c>
      <c r="J19">
        <v>0.94</v>
      </c>
      <c r="L19" t="s">
        <v>21</v>
      </c>
    </row>
    <row r="20" spans="1:12" x14ac:dyDescent="0.55000000000000004">
      <c r="A20">
        <v>19</v>
      </c>
      <c r="B20" s="2">
        <v>0.17675052944494302</v>
      </c>
      <c r="C20" s="1">
        <v>0.11</v>
      </c>
      <c r="D20" t="s">
        <v>37</v>
      </c>
      <c r="E20" t="s">
        <v>37</v>
      </c>
      <c r="F20">
        <f t="shared" si="0"/>
        <v>0.11</v>
      </c>
      <c r="G20">
        <v>0</v>
      </c>
      <c r="H20">
        <v>0.96699999999999997</v>
      </c>
      <c r="I20">
        <v>0.96399999999999997</v>
      </c>
      <c r="J20">
        <v>0.96</v>
      </c>
    </row>
    <row r="21" spans="1:12" x14ac:dyDescent="0.55000000000000004">
      <c r="A21">
        <v>20</v>
      </c>
      <c r="B21" s="2">
        <v>0.13858784947842331</v>
      </c>
      <c r="C21">
        <v>0</v>
      </c>
      <c r="D21" t="s">
        <v>37</v>
      </c>
      <c r="E21" t="s">
        <v>37</v>
      </c>
      <c r="F21">
        <f t="shared" si="0"/>
        <v>0</v>
      </c>
      <c r="G21">
        <v>0</v>
      </c>
      <c r="H21">
        <v>0.98299999999999998</v>
      </c>
      <c r="I21">
        <v>0.98199999999999998</v>
      </c>
      <c r="J21">
        <v>0.98</v>
      </c>
      <c r="K21" t="s">
        <v>8</v>
      </c>
    </row>
    <row r="22" spans="1:12" x14ac:dyDescent="0.55000000000000004">
      <c r="A22">
        <v>21</v>
      </c>
      <c r="B22" s="2">
        <v>0.11222067108734624</v>
      </c>
      <c r="C22">
        <v>0</v>
      </c>
      <c r="D22" t="s">
        <v>37</v>
      </c>
      <c r="E22" t="s">
        <v>37</v>
      </c>
      <c r="F22">
        <f t="shared" si="0"/>
        <v>0</v>
      </c>
      <c r="G22">
        <v>0</v>
      </c>
      <c r="H22">
        <v>1</v>
      </c>
      <c r="I22">
        <v>1</v>
      </c>
      <c r="J22">
        <v>1</v>
      </c>
      <c r="L22" s="4" t="s">
        <v>6</v>
      </c>
    </row>
    <row r="23" spans="1:12" x14ac:dyDescent="0.55000000000000004">
      <c r="A23">
        <v>22</v>
      </c>
      <c r="B23" s="2">
        <v>9.4817684710161235E-2</v>
      </c>
      <c r="C23">
        <v>0</v>
      </c>
      <c r="D23" t="s">
        <v>37</v>
      </c>
      <c r="E23" t="s">
        <v>37</v>
      </c>
      <c r="F23">
        <f t="shared" si="0"/>
        <v>0</v>
      </c>
      <c r="G23">
        <v>0</v>
      </c>
      <c r="H23">
        <v>1</v>
      </c>
      <c r="I23">
        <v>1</v>
      </c>
      <c r="J23">
        <v>1</v>
      </c>
      <c r="L23" t="s">
        <v>25</v>
      </c>
    </row>
    <row r="24" spans="1:12" x14ac:dyDescent="0.55000000000000004">
      <c r="A24">
        <v>23</v>
      </c>
      <c r="B24" s="2">
        <v>8.1799498478699523E-2</v>
      </c>
      <c r="C24">
        <v>0</v>
      </c>
      <c r="D24" t="s">
        <v>37</v>
      </c>
      <c r="E24" t="s">
        <v>37</v>
      </c>
      <c r="F24">
        <f t="shared" si="0"/>
        <v>0</v>
      </c>
      <c r="G24">
        <v>0</v>
      </c>
      <c r="H24">
        <v>1</v>
      </c>
      <c r="I24">
        <v>1</v>
      </c>
      <c r="J24">
        <v>1</v>
      </c>
    </row>
    <row r="25" spans="1:12" x14ac:dyDescent="0.55000000000000004">
      <c r="A25">
        <v>24</v>
      </c>
      <c r="B25" s="2">
        <v>7.6843895947141666E-2</v>
      </c>
      <c r="C25">
        <v>0</v>
      </c>
      <c r="D25" t="s">
        <v>37</v>
      </c>
      <c r="E25" t="s">
        <v>37</v>
      </c>
      <c r="F25">
        <f t="shared" si="0"/>
        <v>0</v>
      </c>
      <c r="G25">
        <v>0</v>
      </c>
      <c r="H25">
        <v>1</v>
      </c>
      <c r="I25">
        <v>1</v>
      </c>
      <c r="J25">
        <v>1</v>
      </c>
    </row>
    <row r="26" spans="1:12" x14ac:dyDescent="0.55000000000000004">
      <c r="A26">
        <v>25</v>
      </c>
      <c r="B26" s="2">
        <v>6.9527247183270691E-2</v>
      </c>
      <c r="C26">
        <v>0</v>
      </c>
      <c r="D26" t="s">
        <v>37</v>
      </c>
      <c r="E26" t="s">
        <v>37</v>
      </c>
      <c r="F26">
        <f t="shared" si="0"/>
        <v>0</v>
      </c>
      <c r="G26">
        <v>0</v>
      </c>
      <c r="H26">
        <v>1</v>
      </c>
      <c r="I26">
        <v>1</v>
      </c>
      <c r="J26">
        <v>1</v>
      </c>
    </row>
    <row r="27" spans="1:12" x14ac:dyDescent="0.55000000000000004">
      <c r="A27">
        <v>26</v>
      </c>
      <c r="B27" s="2">
        <v>6.6715396793963835E-2</v>
      </c>
      <c r="C27">
        <v>0</v>
      </c>
      <c r="D27" t="s">
        <v>37</v>
      </c>
      <c r="E27" t="s">
        <v>37</v>
      </c>
      <c r="F27">
        <f t="shared" si="0"/>
        <v>0</v>
      </c>
      <c r="G27">
        <v>0</v>
      </c>
      <c r="H27">
        <v>1</v>
      </c>
      <c r="I27">
        <v>1</v>
      </c>
      <c r="J27">
        <v>1</v>
      </c>
    </row>
    <row r="28" spans="1:12" x14ac:dyDescent="0.55000000000000004">
      <c r="A28">
        <v>27</v>
      </c>
      <c r="B28" s="2">
        <v>5.5596163994969854E-2</v>
      </c>
      <c r="C28">
        <v>0</v>
      </c>
      <c r="D28" t="s">
        <v>37</v>
      </c>
      <c r="E28" t="s">
        <v>37</v>
      </c>
      <c r="F28">
        <f t="shared" si="0"/>
        <v>0</v>
      </c>
      <c r="G28">
        <v>0</v>
      </c>
      <c r="H28">
        <v>1</v>
      </c>
      <c r="I28">
        <v>1</v>
      </c>
      <c r="J28">
        <v>1</v>
      </c>
    </row>
    <row r="29" spans="1:12" x14ac:dyDescent="0.55000000000000004">
      <c r="A29">
        <v>28</v>
      </c>
      <c r="B29" s="2">
        <v>4.4476931195975886E-2</v>
      </c>
      <c r="C29">
        <v>0</v>
      </c>
      <c r="D29" t="s">
        <v>37</v>
      </c>
      <c r="E29" t="s">
        <v>37</v>
      </c>
      <c r="F29">
        <f t="shared" si="0"/>
        <v>0</v>
      </c>
      <c r="G29">
        <v>0</v>
      </c>
      <c r="H29">
        <v>1</v>
      </c>
      <c r="I29">
        <v>1</v>
      </c>
      <c r="J29">
        <v>1</v>
      </c>
    </row>
    <row r="30" spans="1:12" x14ac:dyDescent="0.55000000000000004">
      <c r="A30">
        <v>29</v>
      </c>
      <c r="B30" s="2">
        <v>3.3357698396981918E-2</v>
      </c>
      <c r="C30">
        <v>0</v>
      </c>
      <c r="D30" t="s">
        <v>37</v>
      </c>
      <c r="E30" t="s">
        <v>37</v>
      </c>
      <c r="F30">
        <f t="shared" si="0"/>
        <v>0</v>
      </c>
      <c r="G30">
        <v>0</v>
      </c>
      <c r="H30">
        <v>1</v>
      </c>
      <c r="I30">
        <v>1</v>
      </c>
      <c r="J30">
        <v>1</v>
      </c>
    </row>
    <row r="31" spans="1:12" x14ac:dyDescent="0.55000000000000004">
      <c r="A31">
        <v>30</v>
      </c>
      <c r="B31" s="2">
        <v>2.2238465597987943E-2</v>
      </c>
      <c r="C31">
        <v>0</v>
      </c>
      <c r="D31" t="s">
        <v>37</v>
      </c>
      <c r="E31" t="s">
        <v>37</v>
      </c>
      <c r="F31">
        <f t="shared" si="0"/>
        <v>0</v>
      </c>
      <c r="G31">
        <v>0</v>
      </c>
      <c r="H31">
        <v>1</v>
      </c>
      <c r="I31">
        <v>1</v>
      </c>
      <c r="J31">
        <v>1</v>
      </c>
    </row>
    <row r="32" spans="1:12" x14ac:dyDescent="0.55000000000000004">
      <c r="A32">
        <v>31</v>
      </c>
      <c r="B32" s="2">
        <v>1.1119232798993966E-2</v>
      </c>
      <c r="C32">
        <v>0</v>
      </c>
      <c r="D32" t="s">
        <v>37</v>
      </c>
      <c r="E32" t="s">
        <v>37</v>
      </c>
      <c r="F32">
        <f t="shared" si="0"/>
        <v>0</v>
      </c>
      <c r="G32">
        <v>0</v>
      </c>
      <c r="H32">
        <v>1</v>
      </c>
      <c r="I32">
        <v>1</v>
      </c>
      <c r="J32">
        <v>1</v>
      </c>
      <c r="L32" t="s">
        <v>38</v>
      </c>
    </row>
    <row r="33" spans="1:10" x14ac:dyDescent="0.55000000000000004">
      <c r="A33">
        <v>32</v>
      </c>
      <c r="B33" s="2">
        <v>0</v>
      </c>
      <c r="C33">
        <v>0</v>
      </c>
      <c r="D33" t="s">
        <v>37</v>
      </c>
      <c r="E33" t="s">
        <v>37</v>
      </c>
      <c r="F33">
        <f t="shared" si="0"/>
        <v>0</v>
      </c>
      <c r="G33">
        <v>0</v>
      </c>
      <c r="H33">
        <v>1</v>
      </c>
      <c r="I33">
        <v>1</v>
      </c>
      <c r="J33">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6ED4-3F3E-48FC-AB7B-9586F7D34DCD}">
  <dimension ref="A1:E22"/>
  <sheetViews>
    <sheetView topLeftCell="A4" workbookViewId="0">
      <selection activeCell="D19" sqref="D19"/>
    </sheetView>
  </sheetViews>
  <sheetFormatPr defaultRowHeight="14.4" x14ac:dyDescent="0.55000000000000004"/>
  <cols>
    <col min="1" max="1" width="66" customWidth="1"/>
    <col min="3" max="3" width="17" customWidth="1"/>
    <col min="4" max="4" width="20.83984375" customWidth="1"/>
  </cols>
  <sheetData>
    <row r="1" spans="1:5" x14ac:dyDescent="0.55000000000000004">
      <c r="A1" s="4" t="s">
        <v>16</v>
      </c>
    </row>
    <row r="2" spans="1:5" x14ac:dyDescent="0.55000000000000004">
      <c r="A2" t="s">
        <v>13</v>
      </c>
    </row>
    <row r="3" spans="1:5" x14ac:dyDescent="0.55000000000000004">
      <c r="A3" t="s">
        <v>26</v>
      </c>
    </row>
    <row r="6" spans="1:5" x14ac:dyDescent="0.55000000000000004">
      <c r="A6" s="4" t="s">
        <v>15</v>
      </c>
    </row>
    <row r="7" spans="1:5" x14ac:dyDescent="0.55000000000000004">
      <c r="A7" t="s">
        <v>27</v>
      </c>
    </row>
    <row r="8" spans="1:5" x14ac:dyDescent="0.55000000000000004">
      <c r="A8" t="s">
        <v>17</v>
      </c>
    </row>
    <row r="9" spans="1:5" x14ac:dyDescent="0.55000000000000004">
      <c r="A9" t="s">
        <v>18</v>
      </c>
    </row>
    <row r="10" spans="1:5" x14ac:dyDescent="0.55000000000000004">
      <c r="A10" t="s">
        <v>19</v>
      </c>
    </row>
    <row r="12" spans="1:5" x14ac:dyDescent="0.55000000000000004">
      <c r="A12" t="s">
        <v>29</v>
      </c>
    </row>
    <row r="13" spans="1:5" ht="144" x14ac:dyDescent="0.55000000000000004">
      <c r="A13" s="5" t="s">
        <v>28</v>
      </c>
    </row>
    <row r="14" spans="1:5" x14ac:dyDescent="0.55000000000000004">
      <c r="B14" t="s">
        <v>30</v>
      </c>
      <c r="C14" t="s">
        <v>31</v>
      </c>
      <c r="D14" t="s">
        <v>32</v>
      </c>
      <c r="E14" t="s">
        <v>35</v>
      </c>
    </row>
    <row r="15" spans="1:5" x14ac:dyDescent="0.55000000000000004">
      <c r="B15">
        <v>0</v>
      </c>
    </row>
    <row r="16" spans="1:5" x14ac:dyDescent="0.55000000000000004">
      <c r="B16">
        <v>1</v>
      </c>
    </row>
    <row r="17" spans="2:5" x14ac:dyDescent="0.55000000000000004">
      <c r="B17">
        <v>2</v>
      </c>
    </row>
    <row r="18" spans="2:5" x14ac:dyDescent="0.55000000000000004">
      <c r="B18">
        <v>3</v>
      </c>
      <c r="D18" t="s">
        <v>36</v>
      </c>
    </row>
    <row r="19" spans="2:5" x14ac:dyDescent="0.55000000000000004">
      <c r="B19">
        <v>4</v>
      </c>
      <c r="E19" t="s">
        <v>34</v>
      </c>
    </row>
    <row r="20" spans="2:5" x14ac:dyDescent="0.55000000000000004">
      <c r="B20">
        <v>5</v>
      </c>
      <c r="C20" t="s">
        <v>33</v>
      </c>
    </row>
    <row r="21" spans="2:5" x14ac:dyDescent="0.55000000000000004">
      <c r="B21">
        <v>6</v>
      </c>
    </row>
    <row r="22" spans="2:5" x14ac:dyDescent="0.55000000000000004">
      <c r="B22">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Gutfraind</cp:lastModifiedBy>
  <dcterms:created xsi:type="dcterms:W3CDTF">2020-03-05T05:18:36Z</dcterms:created>
  <dcterms:modified xsi:type="dcterms:W3CDTF">2020-09-07T20:30:54Z</dcterms:modified>
</cp:coreProperties>
</file>