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tf\Sync\2019_2summer\hate crime article\"/>
    </mc:Choice>
  </mc:AlternateContent>
  <xr:revisionPtr revIDLastSave="0" documentId="13_ncr:1_{C7F5B43E-0DE5-4287-84A1-A90AB5C11B42}" xr6:coauthVersionLast="45" xr6:coauthVersionMax="45" xr10:uidLastSave="{00000000-0000-0000-0000-000000000000}"/>
  <bookViews>
    <workbookView xWindow="-96" yWindow="-96" windowWidth="21864" windowHeight="13152" xr2:uid="{678F45DA-570B-4457-9960-F0AB35FEED8E}"/>
  </bookViews>
  <sheets>
    <sheet name="ALL" sheetId="1" r:id="rId1"/>
    <sheet name="ADL" sheetId="2" r:id="rId2"/>
    <sheet name="FBI" sheetId="3" r:id="rId3"/>
    <sheet name="NCV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E18" i="1"/>
  <c r="D18" i="1"/>
  <c r="C76" i="2" l="1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Z49" i="2"/>
  <c r="Y49" i="2"/>
  <c r="X49" i="2"/>
  <c r="W49" i="2"/>
  <c r="V49" i="2"/>
  <c r="U49" i="2"/>
  <c r="T49" i="2"/>
  <c r="S49" i="2"/>
  <c r="R49" i="2"/>
  <c r="Q49" i="2"/>
  <c r="P49" i="2"/>
  <c r="E18" i="4"/>
  <c r="B18" i="4" s="1"/>
  <c r="E17" i="4"/>
  <c r="B17" i="4" s="1"/>
  <c r="E16" i="4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<sst xmlns="http://schemas.openxmlformats.org/spreadsheetml/2006/main" count="63" uniqueCount="59">
  <si>
    <t>Year</t>
  </si>
  <si>
    <t>ADL - Anti-Semitic Incidents</t>
  </si>
  <si>
    <t>Table 1. Hate crime victimizations, 2004–2015</t>
  </si>
  <si>
    <t xml:space="preserve">Total </t>
  </si>
  <si>
    <t>Number</t>
  </si>
  <si>
    <t>2004*</t>
  </si>
  <si>
    <t>*Comparison group. (reference year?)</t>
  </si>
  <si>
    <t>Reported</t>
  </si>
  <si>
    <t>Not reported</t>
  </si>
  <si>
    <t>NotReported</t>
  </si>
  <si>
    <t>Summed</t>
  </si>
  <si>
    <t>2015.008474576271, 95224.71910112357</t>
  </si>
  <si>
    <t>2015.9957627118645, 92275.28089887637</t>
  </si>
  <si>
    <t>2017.008474576271, 86797.7528089888</t>
  </si>
  <si>
    <t>2015.0127118644068, 100280.8988764045</t>
  </si>
  <si>
    <t>2016.008474576271, 104494.38202247192</t>
  </si>
  <si>
    <t>2017.008474576271, 107865.16853932582</t>
  </si>
  <si>
    <t>NCVS - Hate crimes</t>
  </si>
  <si>
    <t>FBI - Hate crime incidents</t>
  </si>
  <si>
    <t>FBI - AntiJewish incidents</t>
  </si>
  <si>
    <t>https://ucr.fbi.gov/hate-crime/1997</t>
  </si>
  <si>
    <t>https://ucr.fbi.gov/hate-crime/1998</t>
  </si>
  <si>
    <t>https://ucr.fbi.gov/hate-crime/1999</t>
  </si>
  <si>
    <t>https://ucr.fbi.gov/hate-crime/2000</t>
  </si>
  <si>
    <t>https://ucr.fbi.gov/hate-crime/2001</t>
  </si>
  <si>
    <t>https://ucr.fbi.gov/hate-crime/2002</t>
  </si>
  <si>
    <t>https://ucr.fbi.gov/hate-crime/2003</t>
  </si>
  <si>
    <t>https://www2.fbi.gov/ucr/hc2004/hctable1.htm</t>
  </si>
  <si>
    <t>https://www2.fbi.gov/ucr/hc2005/table1.htm</t>
  </si>
  <si>
    <t>https://www2.fbi.gov/ucr/hc2006/table1.html</t>
  </si>
  <si>
    <t>https://www2.fbi.gov/ucr/hc2007/table_01.htm</t>
  </si>
  <si>
    <t>https://www2.fbi.gov/ucr/hc2008/data/table_01.html</t>
  </si>
  <si>
    <t>https://www2.fbi.gov/ucr/hc2009/data/table_01.html</t>
  </si>
  <si>
    <t>https://ucr.fbi.gov/hate-crime/2010/tables/table-1-incidents-offenses-victims-and-known-offenders-by-bias-motivation-2010.xls</t>
  </si>
  <si>
    <t>https://ucr.fbi.gov/hate-crime/2011/tables/table-1</t>
  </si>
  <si>
    <t>https://ucr.fbi.gov/hate-crime/2012/tables-and-data-declarations/1tabledatadecpdf/table_1_incidents_offenses_victims_and_known_offenders_by_bias_motivation_2012.xls</t>
  </si>
  <si>
    <t>https://ucr.fbi.gov/hate-crime/2013/tables/1tabledatadecpdf/table_1_incidents_offenses_victims_and_known_offenders_by_bias_motivation_2013.xls</t>
  </si>
  <si>
    <t>https://ucr.fbi.gov/hate-crime/2014/tables/table-1</t>
  </si>
  <si>
    <t>https://ucr.fbi.gov/hate-crime/2015/tables-and-data-declarations/1tabledatadecpdf</t>
  </si>
  <si>
    <t>https://ucr.fbi.gov/hate-crime/2016/tables/table-1</t>
  </si>
  <si>
    <t>https://ucr.fbi.gov/hate-crime/2017/topic-pages/tables/table-1.xls</t>
  </si>
  <si>
    <t xml:space="preserve">Compare with </t>
  </si>
  <si>
    <t>https://www.adl.org/sites/default/files/documents/assets/pdf/press-center/2012-audit-of-anti-semitic-incidents.pdf</t>
  </si>
  <si>
    <t>total</t>
  </si>
  <si>
    <t>FBI - Anti-Semitic incidents</t>
  </si>
  <si>
    <t>2,066 incidents reached in 1994</t>
  </si>
  <si>
    <t>https://ucr.fbi.gov/hate-crime/1996</t>
  </si>
  <si>
    <t>https://ucr.fbi.gov/hate-crime/2018/topic-pages/tables/table-1.xls</t>
  </si>
  <si>
    <t>https://www.bjs.gov/content/pub/pdf/hcs1317pp.pdf</t>
  </si>
  <si>
    <t>Main site</t>
  </si>
  <si>
    <t>https://www.bjs.gov/index.cfm?ty=pbse&amp;sid=72</t>
  </si>
  <si>
    <t>Digitized data from the figure</t>
  </si>
  <si>
    <t>vandalism</t>
  </si>
  <si>
    <t>harassment, threats, and assualts</t>
  </si>
  <si>
    <t>Data for earlier years</t>
  </si>
  <si>
    <t>Recent data:</t>
  </si>
  <si>
    <t>https://www.adl.org/audit2018</t>
  </si>
  <si>
    <t>https://www.adl.org/media/13144/download</t>
  </si>
  <si>
    <t>In 2019 reported (data might be incomplete - retrieved 1/5)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</si>
</sst>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10101"/>
      <name val="Calibri"/>
      <family val="2"/>
      <scheme val="minor"/>
    </font>
    <font>
      <sz val="11"/>
      <color rgb="FF494949"/>
      <name val="Calibri"/>
      <family val="2"/>
      <scheme val="minor"/>
    </font>
    <font>
      <sz val="11"/>
      <color rgb="FF4A4949"/>
      <name val="Calibri"/>
      <family val="2"/>
      <scheme val="minor"/>
    </font>
    <font>
      <sz val="5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2"/>
    <xf numFmtId="0" fontId="0" fillId="0" borderId="0" xfId="0" applyFont="1"/>
    <xf numFmtId="3" fontId="0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/>
    <xf numFmtId="0" fontId="7" fillId="0" borderId="0" xfId="0" applyFont="1"/>
    <xf numFmtId="1" fontId="0" fillId="0" borderId="0" xfId="0" applyNumberFormat="1"/>
    <xf numFmtId="0" fontId="8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00158726605681E-2"/>
          <c:y val="1.8649234513823238E-2"/>
          <c:w val="0.81201095870014706"/>
          <c:h val="0.773345831212329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ALL!$B$1</c:f>
              <c:strCache>
                <c:ptCount val="1"/>
                <c:pt idx="0">
                  <c:v>ADL - Anti-Semitic 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ALL!$B$2:$B$32</c:f>
              <c:numCache>
                <c:formatCode>General</c:formatCode>
                <c:ptCount val="31"/>
                <c:pt idx="0">
                  <c:v>1691.06165545048</c:v>
                </c:pt>
                <c:pt idx="1">
                  <c:v>1884.0007092967801</c:v>
                </c:pt>
                <c:pt idx="2">
                  <c:v>1737.96648744871</c:v>
                </c:pt>
                <c:pt idx="3">
                  <c:v>1873.1245383975699</c:v>
                </c:pt>
                <c:pt idx="4">
                  <c:v>2062.22013335468</c:v>
                </c:pt>
                <c:pt idx="5">
                  <c:v>1850.6749509776</c:v>
                </c:pt>
                <c:pt idx="6">
                  <c:v>1723.9010634286899</c:v>
                </c:pt>
                <c:pt idx="7" formatCode="0">
                  <c:v>1574.00616675016</c:v>
                </c:pt>
                <c:pt idx="8" formatCode="0">
                  <c:v>1616.7232210337399</c:v>
                </c:pt>
                <c:pt idx="9" formatCode="0">
                  <c:v>1551.5651873008301</c:v>
                </c:pt>
                <c:pt idx="10" formatCode="0">
                  <c:v>1601.9691593627999</c:v>
                </c:pt>
                <c:pt idx="11" formatCode="0">
                  <c:v>1436.68321118623</c:v>
                </c:pt>
                <c:pt idx="12">
                  <c:v>1559</c:v>
                </c:pt>
                <c:pt idx="13">
                  <c:v>1557</c:v>
                </c:pt>
                <c:pt idx="14">
                  <c:v>1821</c:v>
                </c:pt>
                <c:pt idx="15">
                  <c:v>1757</c:v>
                </c:pt>
                <c:pt idx="16">
                  <c:v>1554</c:v>
                </c:pt>
                <c:pt idx="17">
                  <c:v>1460</c:v>
                </c:pt>
                <c:pt idx="18">
                  <c:v>1352</c:v>
                </c:pt>
                <c:pt idx="19">
                  <c:v>1211</c:v>
                </c:pt>
                <c:pt idx="20">
                  <c:v>1239</c:v>
                </c:pt>
                <c:pt idx="21">
                  <c:v>1121</c:v>
                </c:pt>
                <c:pt idx="22">
                  <c:v>927</c:v>
                </c:pt>
                <c:pt idx="23">
                  <c:v>751</c:v>
                </c:pt>
                <c:pt idx="24">
                  <c:v>912</c:v>
                </c:pt>
                <c:pt idx="25">
                  <c:v>942</c:v>
                </c:pt>
                <c:pt idx="26">
                  <c:v>1267</c:v>
                </c:pt>
                <c:pt idx="27">
                  <c:v>1986</c:v>
                </c:pt>
                <c:pt idx="28">
                  <c:v>1879</c:v>
                </c:pt>
                <c:pt idx="29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823-B070-F5361092B1A7}"/>
            </c:ext>
          </c:extLst>
        </c:ser>
        <c:ser>
          <c:idx val="4"/>
          <c:order val="2"/>
          <c:tx>
            <c:strRef>
              <c:f>ALL!$E$1</c:f>
              <c:strCache>
                <c:ptCount val="1"/>
                <c:pt idx="0">
                  <c:v>FBI - Anti-Semitic incidents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ALL!$E$2:$E$30</c:f>
              <c:numCache>
                <c:formatCode>General</c:formatCode>
                <c:ptCount val="29"/>
                <c:pt idx="6" formatCode="#,##0">
                  <c:v>1109</c:v>
                </c:pt>
                <c:pt idx="7" formatCode="#,##0">
                  <c:v>1087</c:v>
                </c:pt>
                <c:pt idx="8" formatCode="#,##0">
                  <c:v>1081</c:v>
                </c:pt>
                <c:pt idx="9" formatCode="#,##0">
                  <c:v>1109</c:v>
                </c:pt>
                <c:pt idx="10" formatCode="#,##0">
                  <c:v>1109</c:v>
                </c:pt>
                <c:pt idx="11" formatCode="#,##0">
                  <c:v>1043</c:v>
                </c:pt>
                <c:pt idx="12">
                  <c:v>931</c:v>
                </c:pt>
                <c:pt idx="13">
                  <c:v>927</c:v>
                </c:pt>
                <c:pt idx="14">
                  <c:v>954</c:v>
                </c:pt>
                <c:pt idx="15">
                  <c:v>848</c:v>
                </c:pt>
                <c:pt idx="16" formatCode="#,##0">
                  <c:v>967</c:v>
                </c:pt>
                <c:pt idx="17" formatCode="#,##0">
                  <c:v>969</c:v>
                </c:pt>
                <c:pt idx="18" formatCode="#,##0">
                  <c:v>1013</c:v>
                </c:pt>
                <c:pt idx="19" formatCode="#,##0">
                  <c:v>931</c:v>
                </c:pt>
                <c:pt idx="20" formatCode="#,##0">
                  <c:v>887</c:v>
                </c:pt>
                <c:pt idx="21" formatCode="#,##0">
                  <c:v>771</c:v>
                </c:pt>
                <c:pt idx="22" formatCode="#,##0">
                  <c:v>674</c:v>
                </c:pt>
                <c:pt idx="23" formatCode="#,##0">
                  <c:v>625</c:v>
                </c:pt>
                <c:pt idx="24" formatCode="#,##0">
                  <c:v>609</c:v>
                </c:pt>
                <c:pt idx="25" formatCode="#,##0">
                  <c:v>664</c:v>
                </c:pt>
                <c:pt idx="26" formatCode="#,##0">
                  <c:v>684</c:v>
                </c:pt>
                <c:pt idx="27" formatCode="#,##0">
                  <c:v>938</c:v>
                </c:pt>
                <c:pt idx="28" formatCode="#,##0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F-4823-B070-F5361092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719304"/>
        <c:axId val="672713072"/>
      </c:barChart>
      <c:lineChart>
        <c:grouping val="standard"/>
        <c:varyColors val="0"/>
        <c:ser>
          <c:idx val="2"/>
          <c:order val="1"/>
          <c:tx>
            <c:strRef>
              <c:f>ALL!$C$1</c:f>
              <c:strCache>
                <c:ptCount val="1"/>
                <c:pt idx="0">
                  <c:v>NCVS - Hate crimes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ALL!$C$2:$C$30</c:f>
              <c:numCache>
                <c:formatCode>General</c:formatCode>
                <c:ptCount val="29"/>
                <c:pt idx="14" formatCode="_(* #,##0_);_(* \(#,##0\);_(* &quot;-&quot;??_);_(@_)">
                  <c:v>281670</c:v>
                </c:pt>
                <c:pt idx="15" formatCode="_(* #,##0_);_(* \(#,##0\);_(* &quot;-&quot;??_);_(@_)">
                  <c:v>223060</c:v>
                </c:pt>
                <c:pt idx="16" formatCode="_(* #,##0_);_(* \(#,##0\);_(* &quot;-&quot;??_);_(@_)">
                  <c:v>230490</c:v>
                </c:pt>
                <c:pt idx="17" formatCode="_(* #,##0_);_(* \(#,##0\);_(* &quot;-&quot;??_);_(@_)">
                  <c:v>263440</c:v>
                </c:pt>
                <c:pt idx="18" formatCode="_(* #,##0_);_(* \(#,##0\);_(* &quot;-&quot;??_);_(@_)">
                  <c:v>266640</c:v>
                </c:pt>
                <c:pt idx="19" formatCode="_(* #,##0_);_(* \(#,##0\);_(* &quot;-&quot;??_);_(@_)">
                  <c:v>284620</c:v>
                </c:pt>
                <c:pt idx="20" formatCode="_(* #,##0_);_(* \(#,##0\);_(* &quot;-&quot;??_);_(@_)">
                  <c:v>273100</c:v>
                </c:pt>
                <c:pt idx="21" formatCode="_(* #,##0_);_(* \(#,##0\);_(* &quot;-&quot;??_);_(@_)">
                  <c:v>218010</c:v>
                </c:pt>
                <c:pt idx="22" formatCode="_(* #,##0_);_(* \(#,##0\);_(* &quot;-&quot;??_);_(@_)">
                  <c:v>293790</c:v>
                </c:pt>
                <c:pt idx="23" formatCode="_(* #,##0_);_(* \(#,##0\);_(* &quot;-&quot;??_);_(@_)">
                  <c:v>272420</c:v>
                </c:pt>
                <c:pt idx="24" formatCode="_(* #,##0_);_(* \(#,##0\);_(* &quot;-&quot;??_);_(@_)">
                  <c:v>215010</c:v>
                </c:pt>
                <c:pt idx="25" formatCode="_(* #,##0_);_(* \(#,##0\);_(* &quot;-&quot;??_);_(@_)">
                  <c:v>207880</c:v>
                </c:pt>
                <c:pt idx="26" formatCode="_(* #,##0_);_(* \(#,##0\);_(* &quot;-&quot;??_);_(@_)">
                  <c:v>196769</c:v>
                </c:pt>
                <c:pt idx="27" formatCode="_(* #,##0_);_(* \(#,##0\);_(* &quot;-&quot;??_);_(@_)">
                  <c:v>194662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823-B070-F5361092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23240"/>
        <c:axId val="672729144"/>
      </c:lineChart>
      <c:catAx>
        <c:axId val="6727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3072"/>
        <c:crosses val="autoZero"/>
        <c:auto val="1"/>
        <c:lblAlgn val="ctr"/>
        <c:lblOffset val="100"/>
        <c:noMultiLvlLbl val="0"/>
      </c:catAx>
      <c:valAx>
        <c:axId val="6727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ADL and</a:t>
                </a:r>
                <a:r>
                  <a:rPr lang="en-US" baseline="0"/>
                  <a:t> FBI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9304"/>
        <c:crosses val="autoZero"/>
        <c:crossBetween val="between"/>
      </c:valAx>
      <c:valAx>
        <c:axId val="672729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NCVS</a:t>
                </a:r>
                <a:r>
                  <a:rPr lang="en-US" baseline="0"/>
                  <a:t>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3240"/>
        <c:crosses val="max"/>
        <c:crossBetween val="between"/>
      </c:valAx>
      <c:catAx>
        <c:axId val="67272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2729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275172</xdr:colOff>
      <xdr:row>22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19C90-519E-4816-9DFC-ABEDC909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20054</xdr:rowOff>
    </xdr:from>
    <xdr:to>
      <xdr:col>11</xdr:col>
      <xdr:colOff>308159</xdr:colOff>
      <xdr:row>28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17AC1-D7B2-438D-BE17-4A8FFE5B2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3440" y="202934"/>
          <a:ext cx="7166159" cy="5047246"/>
        </a:xfrm>
        <a:prstGeom prst="rect">
          <a:avLst/>
        </a:prstGeom>
      </xdr:spPr>
    </xdr:pic>
    <xdr:clientData/>
  </xdr:twoCellAnchor>
  <xdr:twoCellAnchor editAs="oneCell">
    <xdr:from>
      <xdr:col>12</xdr:col>
      <xdr:colOff>314518</xdr:colOff>
      <xdr:row>19</xdr:row>
      <xdr:rowOff>95251</xdr:rowOff>
    </xdr:from>
    <xdr:to>
      <xdr:col>25</xdr:col>
      <xdr:colOff>158093</xdr:colOff>
      <xdr:row>45</xdr:row>
      <xdr:rowOff>68581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100C1-5992-4183-9BFA-FB0D33C3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5478" y="3569971"/>
          <a:ext cx="8164615" cy="4728210"/>
        </a:xfrm>
        <a:prstGeom prst="rect">
          <a:avLst/>
        </a:prstGeom>
      </xdr:spPr>
    </xdr:pic>
    <xdr:clientData/>
  </xdr:twoCellAnchor>
  <xdr:twoCellAnchor editAs="oneCell">
    <xdr:from>
      <xdr:col>4</xdr:col>
      <xdr:colOff>422910</xdr:colOff>
      <xdr:row>41</xdr:row>
      <xdr:rowOff>114300</xdr:rowOff>
    </xdr:from>
    <xdr:to>
      <xdr:col>11</xdr:col>
      <xdr:colOff>62829</xdr:colOff>
      <xdr:row>57</xdr:row>
      <xdr:rowOff>72556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85E731-508B-4647-9BE5-7B4D6060A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83230" y="7612380"/>
          <a:ext cx="4120479" cy="2884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17</xdr:col>
      <xdr:colOff>188347</xdr:colOff>
      <xdr:row>27</xdr:row>
      <xdr:rowOff>124070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CE617-1019-408C-BEDD-4E2EABBB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548640"/>
          <a:ext cx="4668907" cy="4330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7</xdr:row>
      <xdr:rowOff>120361</xdr:rowOff>
    </xdr:from>
    <xdr:to>
      <xdr:col>21</xdr:col>
      <xdr:colOff>331873</xdr:colOff>
      <xdr:row>33</xdr:row>
      <xdr:rowOff>123881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53B47-2897-43EF-83E7-6C1404588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8720" y="1400521"/>
          <a:ext cx="8774833" cy="47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l.org/media/13144/download" TargetMode="External"/><Relationship Id="rId2" Type="http://schemas.openxmlformats.org/officeDocument/2006/relationships/hyperlink" Target="https://www.adl.org/audit2018" TargetMode="External"/><Relationship Id="rId1" Type="http://schemas.openxmlformats.org/officeDocument/2006/relationships/hyperlink" Target="https://www.adl.org/sites/default/files/documents/assets/pdf/press-center/2012-audit-of-anti-semitic-incidents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fbi.gov/ucr/hc2006/table1.html" TargetMode="External"/><Relationship Id="rId13" Type="http://schemas.openxmlformats.org/officeDocument/2006/relationships/hyperlink" Target="https://ucr.fbi.gov/hate-crime/2011/tables/table-1" TargetMode="External"/><Relationship Id="rId18" Type="http://schemas.openxmlformats.org/officeDocument/2006/relationships/hyperlink" Target="https://ucr.fbi.gov/hate-crime/2016/tables/table-1" TargetMode="External"/><Relationship Id="rId3" Type="http://schemas.openxmlformats.org/officeDocument/2006/relationships/hyperlink" Target="https://ucr.fbi.gov/hate-crime/1999" TargetMode="External"/><Relationship Id="rId21" Type="http://schemas.openxmlformats.org/officeDocument/2006/relationships/hyperlink" Target="mailto:https://twitter.com/wccubbison/status/930153296786067456" TargetMode="External"/><Relationship Id="rId7" Type="http://schemas.openxmlformats.org/officeDocument/2006/relationships/hyperlink" Target="https://www2.fbi.gov/ucr/hc2005/table1.htm" TargetMode="External"/><Relationship Id="rId12" Type="http://schemas.openxmlformats.org/officeDocument/2006/relationships/hyperlink" Target="https://ucr.fbi.gov/hate-crime/2010/tables/table-1-incidents-offenses-victims-and-known-offenders-by-bias-motivation-2010.xls" TargetMode="External"/><Relationship Id="rId17" Type="http://schemas.openxmlformats.org/officeDocument/2006/relationships/hyperlink" Target="https://ucr.fbi.gov/hate-crime/2015/tables-and-data-declarations/1tabledatadecpdf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s://ucr.fbi.gov/hate-crime/1998" TargetMode="External"/><Relationship Id="rId16" Type="http://schemas.openxmlformats.org/officeDocument/2006/relationships/hyperlink" Target="https://ucr.fbi.gov/hate-crime/2014/tables/table-1" TargetMode="External"/><Relationship Id="rId20" Type="http://schemas.openxmlformats.org/officeDocument/2006/relationships/hyperlink" Target="https://ucr.fbi.gov/hate-crime/2002" TargetMode="External"/><Relationship Id="rId1" Type="http://schemas.openxmlformats.org/officeDocument/2006/relationships/hyperlink" Target="https://ucr.fbi.gov/hate-crime/1997" TargetMode="External"/><Relationship Id="rId6" Type="http://schemas.openxmlformats.org/officeDocument/2006/relationships/hyperlink" Target="https://ucr.fbi.gov/hate-crime/2003" TargetMode="External"/><Relationship Id="rId11" Type="http://schemas.openxmlformats.org/officeDocument/2006/relationships/hyperlink" Target="https://www2.fbi.gov/ucr/hc2009/data/table_01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ucr.fbi.gov/hate-crime/2001" TargetMode="External"/><Relationship Id="rId15" Type="http://schemas.openxmlformats.org/officeDocument/2006/relationships/hyperlink" Target="https://ucr.fbi.gov/hate-crime/2013/tables/1tabledatadecpdf/table_1_incidents_offenses_victims_and_known_offenders_by_bias_motivation_2013.xls" TargetMode="External"/><Relationship Id="rId23" Type="http://schemas.openxmlformats.org/officeDocument/2006/relationships/hyperlink" Target="https://ucr.fbi.gov/hate-crime/2018/topic-pages/tables/table-1.xls" TargetMode="External"/><Relationship Id="rId10" Type="http://schemas.openxmlformats.org/officeDocument/2006/relationships/hyperlink" Target="https://www2.fbi.gov/ucr/hc2008/data/table_01.html" TargetMode="External"/><Relationship Id="rId19" Type="http://schemas.openxmlformats.org/officeDocument/2006/relationships/hyperlink" Target="https://ucr.fbi.gov/hate-crime/2017/topic-pages/tables/table-1.xls" TargetMode="External"/><Relationship Id="rId4" Type="http://schemas.openxmlformats.org/officeDocument/2006/relationships/hyperlink" Target="https://ucr.fbi.gov/hate-crime/2000" TargetMode="External"/><Relationship Id="rId9" Type="http://schemas.openxmlformats.org/officeDocument/2006/relationships/hyperlink" Target="https://www2.fbi.gov/ucr/hc2007/table_01.htm" TargetMode="External"/><Relationship Id="rId14" Type="http://schemas.openxmlformats.org/officeDocument/2006/relationships/hyperlink" Target="https://ucr.fbi.gov/hate-crime/2012/tables-and-data-declarations/1tabledatadecpdf/table_1_incidents_offenses_victims_and_known_offenders_by_bias_motivation_2012.xls" TargetMode="External"/><Relationship Id="rId22" Type="http://schemas.openxmlformats.org/officeDocument/2006/relationships/hyperlink" Target="https://ucr.fbi.gov/hate-crime/199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bjs.gov/index.cfm?ty=pbse&amp;sid=72" TargetMode="External"/><Relationship Id="rId1" Type="http://schemas.openxmlformats.org/officeDocument/2006/relationships/hyperlink" Target="https://www.bjs.gov/content/pub/pdf/hcs1317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2461-44A9-40DA-9CD6-845A323A112B}">
  <dimension ref="A1:G33"/>
  <sheetViews>
    <sheetView tabSelected="1" zoomScale="134" zoomScaleNormal="134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17" sqref="R17"/>
    </sheetView>
  </sheetViews>
  <sheetFormatPr defaultRowHeight="14.4" x14ac:dyDescent="0.55000000000000004"/>
  <cols>
    <col min="2" max="2" width="14.26171875" customWidth="1"/>
    <col min="3" max="3" width="16.15625" customWidth="1"/>
    <col min="4" max="4" width="21.15625" customWidth="1"/>
    <col min="5" max="5" width="16" customWidth="1"/>
  </cols>
  <sheetData>
    <row r="1" spans="1:6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44</v>
      </c>
    </row>
    <row r="2" spans="1:6" x14ac:dyDescent="0.55000000000000004">
      <c r="A2">
        <v>1990</v>
      </c>
      <c r="B2">
        <v>1691.06165545048</v>
      </c>
    </row>
    <row r="3" spans="1:6" x14ac:dyDescent="0.55000000000000004">
      <c r="A3">
        <v>1991</v>
      </c>
      <c r="B3">
        <v>1884.0007092967801</v>
      </c>
    </row>
    <row r="4" spans="1:6" x14ac:dyDescent="0.55000000000000004">
      <c r="A4">
        <v>1992</v>
      </c>
      <c r="B4">
        <v>1737.96648744871</v>
      </c>
    </row>
    <row r="5" spans="1:6" x14ac:dyDescent="0.55000000000000004">
      <c r="A5">
        <v>1993</v>
      </c>
      <c r="B5">
        <v>1873.1245383975699</v>
      </c>
    </row>
    <row r="6" spans="1:6" x14ac:dyDescent="0.55000000000000004">
      <c r="A6">
        <v>1994</v>
      </c>
      <c r="B6">
        <v>2062.22013335468</v>
      </c>
    </row>
    <row r="7" spans="1:6" x14ac:dyDescent="0.55000000000000004">
      <c r="A7">
        <v>1995</v>
      </c>
      <c r="B7">
        <v>1850.6749509776</v>
      </c>
    </row>
    <row r="8" spans="1:6" x14ac:dyDescent="0.55000000000000004">
      <c r="A8">
        <v>1996</v>
      </c>
      <c r="B8">
        <v>1723.9010634286899</v>
      </c>
      <c r="D8" s="5">
        <f>FBI!B2</f>
        <v>8759</v>
      </c>
      <c r="E8" s="5">
        <f>FBI!C2</f>
        <v>1109</v>
      </c>
    </row>
    <row r="9" spans="1:6" x14ac:dyDescent="0.55000000000000004">
      <c r="A9">
        <v>1997</v>
      </c>
      <c r="B9" s="14">
        <v>1574.00616675016</v>
      </c>
      <c r="D9">
        <v>8049</v>
      </c>
      <c r="E9" s="1">
        <v>1087</v>
      </c>
      <c r="F9" s="3"/>
    </row>
    <row r="10" spans="1:6" x14ac:dyDescent="0.55000000000000004">
      <c r="A10">
        <v>1998</v>
      </c>
      <c r="B10" s="14">
        <v>1616.7232210337399</v>
      </c>
      <c r="D10" s="1">
        <v>7755</v>
      </c>
      <c r="E10" s="1">
        <v>1081</v>
      </c>
      <c r="F10" s="3"/>
    </row>
    <row r="11" spans="1:6" x14ac:dyDescent="0.55000000000000004">
      <c r="A11">
        <v>1999</v>
      </c>
      <c r="B11" s="14">
        <v>1551.5651873008301</v>
      </c>
      <c r="D11" s="1">
        <v>7876</v>
      </c>
      <c r="E11" s="1">
        <v>1109</v>
      </c>
      <c r="F11" s="3"/>
    </row>
    <row r="12" spans="1:6" x14ac:dyDescent="0.55000000000000004">
      <c r="A12">
        <f>A11+1</f>
        <v>2000</v>
      </c>
      <c r="B12" s="14">
        <v>1601.9691593627999</v>
      </c>
      <c r="D12" s="5">
        <v>8063</v>
      </c>
      <c r="E12" s="5">
        <v>1109</v>
      </c>
      <c r="F12" s="3"/>
    </row>
    <row r="13" spans="1:6" x14ac:dyDescent="0.55000000000000004">
      <c r="A13">
        <f t="shared" ref="A13:A31" si="0">A12+1</f>
        <v>2001</v>
      </c>
      <c r="B13" s="14">
        <v>1436.68321118623</v>
      </c>
      <c r="D13" s="5">
        <v>9730</v>
      </c>
      <c r="E13" s="5">
        <v>1043</v>
      </c>
      <c r="F13" s="3"/>
    </row>
    <row r="14" spans="1:6" x14ac:dyDescent="0.55000000000000004">
      <c r="A14">
        <f t="shared" si="0"/>
        <v>2002</v>
      </c>
      <c r="B14">
        <v>1559</v>
      </c>
      <c r="D14" s="5">
        <v>7462</v>
      </c>
      <c r="E14" s="4">
        <v>931</v>
      </c>
      <c r="F14" s="3"/>
    </row>
    <row r="15" spans="1:6" x14ac:dyDescent="0.55000000000000004">
      <c r="A15">
        <f t="shared" si="0"/>
        <v>2003</v>
      </c>
      <c r="B15">
        <v>1557</v>
      </c>
      <c r="D15" s="5">
        <v>7489</v>
      </c>
      <c r="E15" s="4">
        <v>927</v>
      </c>
      <c r="F15" s="3"/>
    </row>
    <row r="16" spans="1:6" x14ac:dyDescent="0.55000000000000004">
      <c r="A16">
        <f t="shared" si="0"/>
        <v>2004</v>
      </c>
      <c r="B16" s="4">
        <v>1821</v>
      </c>
      <c r="C16" s="2">
        <v>281670</v>
      </c>
      <c r="D16" s="6">
        <v>7649</v>
      </c>
      <c r="E16" s="7">
        <v>954</v>
      </c>
    </row>
    <row r="17" spans="1:7" x14ac:dyDescent="0.55000000000000004">
      <c r="A17">
        <f t="shared" si="0"/>
        <v>2005</v>
      </c>
      <c r="B17" s="4">
        <v>1757</v>
      </c>
      <c r="C17" s="2">
        <v>223060</v>
      </c>
      <c r="D17" s="6">
        <v>7163</v>
      </c>
      <c r="E17" s="7">
        <v>848</v>
      </c>
      <c r="F17" s="3"/>
    </row>
    <row r="18" spans="1:7" x14ac:dyDescent="0.55000000000000004">
      <c r="A18">
        <f t="shared" si="0"/>
        <v>2006</v>
      </c>
      <c r="B18">
        <v>1554</v>
      </c>
      <c r="C18" s="2">
        <v>230490</v>
      </c>
      <c r="D18" s="5">
        <f>FBI!B12</f>
        <v>7722</v>
      </c>
      <c r="E18" s="5">
        <f>FBI!C12</f>
        <v>967</v>
      </c>
      <c r="F18" s="3"/>
    </row>
    <row r="19" spans="1:7" x14ac:dyDescent="0.55000000000000004">
      <c r="A19">
        <f t="shared" si="0"/>
        <v>2007</v>
      </c>
      <c r="B19">
        <v>1460</v>
      </c>
      <c r="C19" s="2">
        <v>263440</v>
      </c>
      <c r="D19" s="5">
        <f>FBI!B13</f>
        <v>7624</v>
      </c>
      <c r="E19" s="5">
        <f>FBI!C13</f>
        <v>969</v>
      </c>
      <c r="F19" s="3"/>
    </row>
    <row r="20" spans="1:7" x14ac:dyDescent="0.55000000000000004">
      <c r="A20">
        <f t="shared" si="0"/>
        <v>2008</v>
      </c>
      <c r="B20">
        <v>1352</v>
      </c>
      <c r="C20" s="2">
        <v>266640</v>
      </c>
      <c r="D20" s="5">
        <f>FBI!B14</f>
        <v>7783</v>
      </c>
      <c r="E20" s="5">
        <f>FBI!C14</f>
        <v>1013</v>
      </c>
      <c r="F20" s="3"/>
    </row>
    <row r="21" spans="1:7" x14ac:dyDescent="0.55000000000000004">
      <c r="A21">
        <f t="shared" si="0"/>
        <v>2009</v>
      </c>
      <c r="B21">
        <v>1211</v>
      </c>
      <c r="C21" s="2">
        <v>284620</v>
      </c>
      <c r="D21" s="5">
        <f>FBI!B15</f>
        <v>6604</v>
      </c>
      <c r="E21" s="5">
        <f>FBI!C15</f>
        <v>931</v>
      </c>
      <c r="F21" s="3"/>
    </row>
    <row r="22" spans="1:7" x14ac:dyDescent="0.55000000000000004">
      <c r="A22">
        <f t="shared" si="0"/>
        <v>2010</v>
      </c>
      <c r="B22">
        <v>1239</v>
      </c>
      <c r="C22" s="2">
        <v>273100</v>
      </c>
      <c r="D22" s="5">
        <f>FBI!B16</f>
        <v>6628</v>
      </c>
      <c r="E22" s="5">
        <f>FBI!C16</f>
        <v>887</v>
      </c>
      <c r="F22" s="3"/>
    </row>
    <row r="23" spans="1:7" x14ac:dyDescent="0.55000000000000004">
      <c r="A23">
        <f t="shared" si="0"/>
        <v>2011</v>
      </c>
      <c r="B23">
        <v>1121</v>
      </c>
      <c r="C23" s="2">
        <v>218010</v>
      </c>
      <c r="D23" s="5">
        <f>FBI!B17</f>
        <v>6222</v>
      </c>
      <c r="E23" s="5">
        <f>FBI!C17</f>
        <v>771</v>
      </c>
      <c r="F23" s="3"/>
    </row>
    <row r="24" spans="1:7" x14ac:dyDescent="0.55000000000000004">
      <c r="A24">
        <f t="shared" si="0"/>
        <v>2012</v>
      </c>
      <c r="B24">
        <v>927</v>
      </c>
      <c r="C24" s="2">
        <v>293790</v>
      </c>
      <c r="D24" s="5">
        <f>FBI!B18</f>
        <v>5796</v>
      </c>
      <c r="E24" s="5">
        <f>FBI!C18</f>
        <v>674</v>
      </c>
      <c r="F24" s="3"/>
      <c r="G24" s="3"/>
    </row>
    <row r="25" spans="1:7" x14ac:dyDescent="0.55000000000000004">
      <c r="A25">
        <f t="shared" si="0"/>
        <v>2013</v>
      </c>
      <c r="B25">
        <v>751</v>
      </c>
      <c r="C25" s="2">
        <v>272420</v>
      </c>
      <c r="D25" s="5">
        <f>FBI!B19</f>
        <v>5928</v>
      </c>
      <c r="E25" s="5">
        <f>FBI!C19</f>
        <v>625</v>
      </c>
      <c r="F25" s="3"/>
    </row>
    <row r="26" spans="1:7" x14ac:dyDescent="0.55000000000000004">
      <c r="A26">
        <f t="shared" si="0"/>
        <v>2014</v>
      </c>
      <c r="B26">
        <v>912</v>
      </c>
      <c r="C26" s="2">
        <v>215010</v>
      </c>
      <c r="D26" s="5">
        <f>FBI!B20</f>
        <v>5479</v>
      </c>
      <c r="E26" s="5">
        <f>FBI!C20</f>
        <v>609</v>
      </c>
      <c r="F26" s="3"/>
    </row>
    <row r="27" spans="1:7" x14ac:dyDescent="0.55000000000000004">
      <c r="A27">
        <f t="shared" si="0"/>
        <v>2015</v>
      </c>
      <c r="B27">
        <v>942</v>
      </c>
      <c r="C27" s="2">
        <v>207880</v>
      </c>
      <c r="D27" s="5">
        <f>FBI!B21</f>
        <v>5850</v>
      </c>
      <c r="E27" s="5">
        <f>FBI!C21</f>
        <v>664</v>
      </c>
      <c r="F27" s="3"/>
    </row>
    <row r="28" spans="1:7" x14ac:dyDescent="0.55000000000000004">
      <c r="A28">
        <f t="shared" si="0"/>
        <v>2016</v>
      </c>
      <c r="B28">
        <v>1267</v>
      </c>
      <c r="C28" s="2">
        <v>196769</v>
      </c>
      <c r="D28" s="5">
        <f>FBI!B22</f>
        <v>6121</v>
      </c>
      <c r="E28" s="5">
        <f>FBI!C22</f>
        <v>684</v>
      </c>
      <c r="F28" s="3"/>
    </row>
    <row r="29" spans="1:7" x14ac:dyDescent="0.55000000000000004">
      <c r="A29">
        <f t="shared" si="0"/>
        <v>2017</v>
      </c>
      <c r="B29">
        <v>1986</v>
      </c>
      <c r="C29" s="2">
        <v>194662</v>
      </c>
      <c r="D29" s="5">
        <f>FBI!B23</f>
        <v>7175</v>
      </c>
      <c r="E29" s="5">
        <f>FBI!C23</f>
        <v>938</v>
      </c>
      <c r="F29" s="3"/>
    </row>
    <row r="30" spans="1:7" x14ac:dyDescent="0.55000000000000004">
      <c r="A30">
        <f t="shared" si="0"/>
        <v>2018</v>
      </c>
      <c r="B30">
        <v>1879</v>
      </c>
      <c r="D30" s="5">
        <f>FBI!B24</f>
        <v>7120</v>
      </c>
      <c r="E30" s="5">
        <f>FBI!C24</f>
        <v>835</v>
      </c>
    </row>
    <row r="31" spans="1:7" x14ac:dyDescent="0.55000000000000004">
      <c r="A31">
        <f t="shared" si="0"/>
        <v>2019</v>
      </c>
      <c r="B31">
        <v>1347</v>
      </c>
      <c r="D31" s="4"/>
      <c r="E31" s="4"/>
    </row>
    <row r="32" spans="1:7" x14ac:dyDescent="0.55000000000000004">
      <c r="A32">
        <v>2020</v>
      </c>
      <c r="D32" s="4"/>
      <c r="E32" s="4"/>
    </row>
    <row r="33" spans="1:5" x14ac:dyDescent="0.55000000000000004">
      <c r="A33">
        <v>2021</v>
      </c>
      <c r="D33" s="4"/>
      <c r="E3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8050-D099-4CF3-980A-52E80A59B07F}">
  <dimension ref="B4:Z76"/>
  <sheetViews>
    <sheetView topLeftCell="A12" workbookViewId="0">
      <selection activeCell="B34" sqref="B34"/>
    </sheetView>
  </sheetViews>
  <sheetFormatPr defaultRowHeight="14.4" x14ac:dyDescent="0.55000000000000004"/>
  <sheetData>
    <row r="4" spans="15:15" x14ac:dyDescent="0.55000000000000004">
      <c r="O4" t="s">
        <v>55</v>
      </c>
    </row>
    <row r="5" spans="15:15" x14ac:dyDescent="0.55000000000000004">
      <c r="O5" s="3" t="s">
        <v>56</v>
      </c>
    </row>
    <row r="7" spans="15:15" x14ac:dyDescent="0.55000000000000004">
      <c r="O7" s="3" t="s">
        <v>57</v>
      </c>
    </row>
    <row r="30" spans="2:11" x14ac:dyDescent="0.55000000000000004">
      <c r="B30">
        <v>1211</v>
      </c>
      <c r="C30">
        <v>1239</v>
      </c>
      <c r="D30">
        <v>1121</v>
      </c>
      <c r="E30">
        <v>927</v>
      </c>
      <c r="F30">
        <v>751</v>
      </c>
      <c r="G30">
        <v>912</v>
      </c>
      <c r="H30">
        <v>942</v>
      </c>
      <c r="I30">
        <v>1267</v>
      </c>
      <c r="J30">
        <v>1986</v>
      </c>
      <c r="K30">
        <v>1879</v>
      </c>
    </row>
    <row r="33" spans="2:26" x14ac:dyDescent="0.55000000000000004">
      <c r="B33" t="s">
        <v>58</v>
      </c>
    </row>
    <row r="34" spans="2:26" x14ac:dyDescent="0.55000000000000004">
      <c r="B34">
        <v>1347</v>
      </c>
    </row>
    <row r="39" spans="2:26" x14ac:dyDescent="0.55000000000000004">
      <c r="B39" s="13" t="s">
        <v>45</v>
      </c>
    </row>
    <row r="40" spans="2:26" x14ac:dyDescent="0.55000000000000004">
      <c r="F40" t="s">
        <v>54</v>
      </c>
    </row>
    <row r="41" spans="2:26" x14ac:dyDescent="0.55000000000000004">
      <c r="F41" s="3" t="s">
        <v>42</v>
      </c>
    </row>
    <row r="42" spans="2:26" x14ac:dyDescent="0.55000000000000004">
      <c r="B42" s="15" t="s">
        <v>51</v>
      </c>
    </row>
    <row r="43" spans="2:26" x14ac:dyDescent="0.55000000000000004">
      <c r="B43">
        <v>1978.9630023683301</v>
      </c>
      <c r="C43">
        <f>ROUND(B43, 0)</f>
        <v>1979</v>
      </c>
      <c r="D43">
        <v>123.42108298600201</v>
      </c>
    </row>
    <row r="44" spans="2:26" x14ac:dyDescent="0.55000000000000004">
      <c r="B44">
        <v>1979.9835382604199</v>
      </c>
      <c r="C44">
        <f t="shared" ref="C44:C76" si="0">ROUND(B44, 0)</f>
        <v>1980</v>
      </c>
      <c r="D44">
        <v>482.007619775607</v>
      </c>
    </row>
    <row r="45" spans="2:26" x14ac:dyDescent="0.55000000000000004">
      <c r="B45">
        <v>1980.94793225068</v>
      </c>
      <c r="C45">
        <f t="shared" si="0"/>
        <v>1981</v>
      </c>
      <c r="D45">
        <v>1322.0852981026301</v>
      </c>
    </row>
    <row r="46" spans="2:26" x14ac:dyDescent="0.55000000000000004">
      <c r="B46">
        <v>1981.9711509602701</v>
      </c>
      <c r="C46">
        <f t="shared" si="0"/>
        <v>1982</v>
      </c>
      <c r="D46">
        <v>1418.7312884238199</v>
      </c>
    </row>
    <row r="47" spans="2:26" x14ac:dyDescent="0.55000000000000004">
      <c r="B47">
        <v>1982.9737751001201</v>
      </c>
      <c r="C47">
        <f t="shared" si="0"/>
        <v>1983</v>
      </c>
      <c r="D47">
        <v>1026.1561795760399</v>
      </c>
      <c r="O47" t="s">
        <v>52</v>
      </c>
      <c r="P47">
        <v>531</v>
      </c>
      <c r="Q47">
        <v>628</v>
      </c>
      <c r="R47">
        <v>644</v>
      </c>
      <c r="S47">
        <v>617</v>
      </c>
      <c r="T47">
        <v>669</v>
      </c>
      <c r="U47">
        <v>699</v>
      </c>
      <c r="V47">
        <v>702</v>
      </c>
      <c r="W47">
        <v>422</v>
      </c>
      <c r="X47">
        <v>317</v>
      </c>
      <c r="Y47">
        <v>330</v>
      </c>
      <c r="Z47">
        <v>440</v>
      </c>
    </row>
    <row r="48" spans="2:26" x14ac:dyDescent="0.55000000000000004">
      <c r="B48">
        <v>1983.9718226689099</v>
      </c>
      <c r="C48">
        <f t="shared" si="0"/>
        <v>1984</v>
      </c>
      <c r="D48">
        <v>1080.4208264684701</v>
      </c>
      <c r="O48" t="s">
        <v>53</v>
      </c>
      <c r="P48">
        <v>1028</v>
      </c>
      <c r="Q48">
        <v>929</v>
      </c>
      <c r="R48">
        <v>1177</v>
      </c>
      <c r="S48">
        <v>1140</v>
      </c>
      <c r="T48">
        <v>885</v>
      </c>
      <c r="U48">
        <v>761</v>
      </c>
      <c r="V48">
        <v>650</v>
      </c>
      <c r="W48">
        <v>789</v>
      </c>
      <c r="X48">
        <v>922</v>
      </c>
      <c r="Y48">
        <v>750</v>
      </c>
      <c r="Z48">
        <v>487</v>
      </c>
    </row>
    <row r="49" spans="2:26" x14ac:dyDescent="0.55000000000000004">
      <c r="B49">
        <v>1985.02297424323</v>
      </c>
      <c r="C49">
        <f t="shared" si="0"/>
        <v>1985</v>
      </c>
      <c r="D49">
        <v>949.80348003036897</v>
      </c>
      <c r="O49" t="s">
        <v>43</v>
      </c>
      <c r="P49">
        <f>SUM(P47:P48)</f>
        <v>1559</v>
      </c>
      <c r="Q49">
        <f t="shared" ref="Q49:Z49" si="1">SUM(Q47:Q48)</f>
        <v>1557</v>
      </c>
      <c r="R49">
        <f t="shared" si="1"/>
        <v>1821</v>
      </c>
      <c r="S49">
        <f t="shared" si="1"/>
        <v>1757</v>
      </c>
      <c r="T49">
        <f t="shared" si="1"/>
        <v>1554</v>
      </c>
      <c r="U49">
        <f t="shared" si="1"/>
        <v>1460</v>
      </c>
      <c r="V49">
        <f t="shared" si="1"/>
        <v>1352</v>
      </c>
      <c r="W49">
        <f t="shared" si="1"/>
        <v>1211</v>
      </c>
      <c r="X49">
        <f t="shared" si="1"/>
        <v>1239</v>
      </c>
      <c r="Y49">
        <f t="shared" si="1"/>
        <v>1080</v>
      </c>
      <c r="Z49">
        <f t="shared" si="1"/>
        <v>927</v>
      </c>
    </row>
    <row r="50" spans="2:26" x14ac:dyDescent="0.55000000000000004">
      <c r="B50">
        <v>1985.97087679641</v>
      </c>
      <c r="C50">
        <f t="shared" si="0"/>
        <v>1986</v>
      </c>
      <c r="D50">
        <v>900.04510576613495</v>
      </c>
    </row>
    <row r="51" spans="2:26" x14ac:dyDescent="0.55000000000000004">
      <c r="B51">
        <v>1986.9682142076199</v>
      </c>
      <c r="C51">
        <f t="shared" si="0"/>
        <v>1987</v>
      </c>
      <c r="D51">
        <v>1023.6469561355</v>
      </c>
    </row>
    <row r="52" spans="2:26" x14ac:dyDescent="0.55000000000000004">
      <c r="B52">
        <v>1987.98981533607</v>
      </c>
      <c r="C52">
        <f t="shared" si="0"/>
        <v>1988</v>
      </c>
      <c r="D52">
        <v>1278.2276877097099</v>
      </c>
    </row>
    <row r="53" spans="2:26" x14ac:dyDescent="0.55000000000000004">
      <c r="B53">
        <v>1989.01248170088</v>
      </c>
      <c r="C53">
        <f t="shared" si="0"/>
        <v>1989</v>
      </c>
      <c r="D53">
        <v>1428.8026140685199</v>
      </c>
    </row>
    <row r="54" spans="2:26" x14ac:dyDescent="0.55000000000000004">
      <c r="B54">
        <v>1989.95718854497</v>
      </c>
      <c r="C54">
        <f t="shared" si="0"/>
        <v>1990</v>
      </c>
      <c r="D54">
        <v>1691.06165545048</v>
      </c>
    </row>
    <row r="55" spans="2:26" x14ac:dyDescent="0.55000000000000004">
      <c r="B55">
        <v>1990.9538157986101</v>
      </c>
      <c r="C55">
        <f t="shared" si="0"/>
        <v>1991</v>
      </c>
      <c r="D55">
        <v>1884.0007092967801</v>
      </c>
    </row>
    <row r="56" spans="2:26" x14ac:dyDescent="0.55000000000000004">
      <c r="B56">
        <v>1991.97952005972</v>
      </c>
      <c r="C56">
        <f t="shared" si="0"/>
        <v>1992</v>
      </c>
      <c r="D56">
        <v>1737.96648744871</v>
      </c>
    </row>
    <row r="57" spans="2:26" x14ac:dyDescent="0.55000000000000004">
      <c r="B57">
        <v>1992.9767391113401</v>
      </c>
      <c r="C57">
        <f t="shared" si="0"/>
        <v>1993</v>
      </c>
      <c r="D57">
        <v>1873.1245383975699</v>
      </c>
    </row>
    <row r="58" spans="2:26" x14ac:dyDescent="0.55000000000000004">
      <c r="B58">
        <v>1993.9990109441701</v>
      </c>
      <c r="C58">
        <f t="shared" si="0"/>
        <v>1994</v>
      </c>
      <c r="D58">
        <v>2062.22013335468</v>
      </c>
    </row>
    <row r="59" spans="2:26" x14ac:dyDescent="0.55000000000000004">
      <c r="B59">
        <v>1994.9485705316999</v>
      </c>
      <c r="C59">
        <f t="shared" si="0"/>
        <v>1995</v>
      </c>
      <c r="D59">
        <v>1850.6749509776</v>
      </c>
    </row>
    <row r="60" spans="2:26" x14ac:dyDescent="0.55000000000000004">
      <c r="B60">
        <v>1995.9740775268201</v>
      </c>
      <c r="C60">
        <f t="shared" si="0"/>
        <v>1996</v>
      </c>
      <c r="D60">
        <v>1723.9010634286899</v>
      </c>
    </row>
    <row r="61" spans="2:26" x14ac:dyDescent="0.55000000000000004">
      <c r="B61">
        <v>1996.9742161151501</v>
      </c>
      <c r="C61">
        <f t="shared" si="0"/>
        <v>1997</v>
      </c>
      <c r="D61">
        <v>1574.00616675016</v>
      </c>
    </row>
    <row r="62" spans="2:26" x14ac:dyDescent="0.55000000000000004">
      <c r="B62">
        <v>1997.99798716953</v>
      </c>
      <c r="C62">
        <f t="shared" si="0"/>
        <v>1998</v>
      </c>
      <c r="D62">
        <v>1616.7232210337399</v>
      </c>
    </row>
    <row r="63" spans="2:26" x14ac:dyDescent="0.55000000000000004">
      <c r="B63">
        <v>1998.97165266149</v>
      </c>
      <c r="C63">
        <f t="shared" si="0"/>
        <v>1999</v>
      </c>
      <c r="D63">
        <v>1551.5651873008301</v>
      </c>
    </row>
    <row r="64" spans="2:26" x14ac:dyDescent="0.55000000000000004">
      <c r="B64">
        <v>1999.9441345575001</v>
      </c>
      <c r="C64">
        <f t="shared" si="0"/>
        <v>2000</v>
      </c>
      <c r="D64">
        <v>1601.9691593627999</v>
      </c>
    </row>
    <row r="65" spans="2:4" x14ac:dyDescent="0.55000000000000004">
      <c r="B65">
        <v>2000.9956412106001</v>
      </c>
      <c r="C65">
        <f t="shared" si="0"/>
        <v>2001</v>
      </c>
      <c r="D65">
        <v>1436.68321118623</v>
      </c>
    </row>
    <row r="66" spans="2:4" x14ac:dyDescent="0.55000000000000004">
      <c r="B66">
        <v>2001.94176836983</v>
      </c>
      <c r="C66">
        <f t="shared" si="0"/>
        <v>2002</v>
      </c>
      <c r="D66">
        <v>1560.2678456143201</v>
      </c>
    </row>
    <row r="67" spans="2:4" x14ac:dyDescent="0.55000000000000004">
      <c r="B67">
        <v>2002.99161798859</v>
      </c>
      <c r="C67">
        <f t="shared" si="0"/>
        <v>2003</v>
      </c>
      <c r="D67">
        <v>1556.7687055505901</v>
      </c>
    </row>
    <row r="68" spans="2:4" x14ac:dyDescent="0.55000000000000004">
      <c r="B68">
        <v>2003.96181159906</v>
      </c>
      <c r="C68">
        <f t="shared" si="0"/>
        <v>2004</v>
      </c>
      <c r="D68">
        <v>1830.5925554826699</v>
      </c>
    </row>
    <row r="69" spans="2:4" x14ac:dyDescent="0.55000000000000004">
      <c r="B69">
        <v>2004.98672679621</v>
      </c>
      <c r="C69">
        <f t="shared" si="0"/>
        <v>2005</v>
      </c>
      <c r="D69">
        <v>1761.5996708312</v>
      </c>
    </row>
    <row r="70" spans="2:4" x14ac:dyDescent="0.55000000000000004">
      <c r="B70">
        <v>2005.98741772932</v>
      </c>
      <c r="C70">
        <f t="shared" si="0"/>
        <v>2006</v>
      </c>
      <c r="D70">
        <v>1557.77583811506</v>
      </c>
    </row>
    <row r="71" spans="2:4" x14ac:dyDescent="0.55000000000000004">
      <c r="B71">
        <v>2006.9870434260599</v>
      </c>
      <c r="C71">
        <f t="shared" si="0"/>
        <v>2007</v>
      </c>
      <c r="D71">
        <v>1457.9578106143099</v>
      </c>
    </row>
    <row r="72" spans="2:4" x14ac:dyDescent="0.55000000000000004">
      <c r="B72">
        <v>2007.9866296696</v>
      </c>
      <c r="C72">
        <f t="shared" si="0"/>
        <v>2008</v>
      </c>
      <c r="D72">
        <v>1361.9918499733999</v>
      </c>
    </row>
    <row r="73" spans="2:4" x14ac:dyDescent="0.55000000000000004">
      <c r="B73">
        <v>2008.9866498983299</v>
      </c>
      <c r="C73">
        <f t="shared" si="0"/>
        <v>2009</v>
      </c>
      <c r="D73">
        <v>1223.65315387436</v>
      </c>
    </row>
    <row r="74" spans="2:4" x14ac:dyDescent="0.55000000000000004">
      <c r="B74">
        <v>2009.98501309272</v>
      </c>
      <c r="C74">
        <f t="shared" si="0"/>
        <v>2010</v>
      </c>
      <c r="D74">
        <v>1247.10126588816</v>
      </c>
    </row>
    <row r="75" spans="2:4" x14ac:dyDescent="0.55000000000000004">
      <c r="B75">
        <v>2011.0108751666301</v>
      </c>
      <c r="C75">
        <f t="shared" si="0"/>
        <v>2011</v>
      </c>
      <c r="D75">
        <v>1085.6587766007799</v>
      </c>
    </row>
    <row r="76" spans="2:4" x14ac:dyDescent="0.55000000000000004">
      <c r="B76">
        <v>2011.98544808217</v>
      </c>
      <c r="C76">
        <f t="shared" si="0"/>
        <v>2012</v>
      </c>
      <c r="D76">
        <v>931.90320509178696</v>
      </c>
    </row>
  </sheetData>
  <hyperlinks>
    <hyperlink ref="F41" r:id="rId1" xr:uid="{94D15339-5299-4FCA-8354-CF4E87ADBB44}"/>
    <hyperlink ref="O5" r:id="rId2" xr:uid="{3758DEA6-75C3-45A5-8616-5E109B5F9F23}"/>
    <hyperlink ref="O7" r:id="rId3" xr:uid="{AB8969BE-A495-4D93-8C92-2B4A1911755D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4E32-AD8D-4CF2-9245-8E305C2EA8BC}">
  <dimension ref="A1:K24"/>
  <sheetViews>
    <sheetView workbookViewId="0">
      <selection activeCell="B24" sqref="B24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18</v>
      </c>
      <c r="C1" t="s">
        <v>19</v>
      </c>
    </row>
    <row r="2" spans="1:11" x14ac:dyDescent="0.55000000000000004">
      <c r="A2">
        <v>1996</v>
      </c>
      <c r="B2" s="1">
        <v>8759</v>
      </c>
      <c r="C2">
        <v>1109</v>
      </c>
      <c r="D2" s="3" t="s">
        <v>46</v>
      </c>
    </row>
    <row r="3" spans="1:11" x14ac:dyDescent="0.55000000000000004">
      <c r="A3">
        <v>1997</v>
      </c>
      <c r="B3">
        <v>8049</v>
      </c>
      <c r="C3" s="1">
        <v>1087</v>
      </c>
      <c r="D3" s="3" t="s">
        <v>20</v>
      </c>
      <c r="K3" s="3" t="s">
        <v>41</v>
      </c>
    </row>
    <row r="4" spans="1:11" x14ac:dyDescent="0.55000000000000004">
      <c r="A4">
        <v>1998</v>
      </c>
      <c r="B4" s="1">
        <v>7755</v>
      </c>
      <c r="C4" s="1">
        <v>1081</v>
      </c>
      <c r="D4" s="3" t="s">
        <v>21</v>
      </c>
    </row>
    <row r="5" spans="1:11" x14ac:dyDescent="0.55000000000000004">
      <c r="A5">
        <v>1999</v>
      </c>
      <c r="B5" s="1">
        <v>7876</v>
      </c>
      <c r="C5" s="1">
        <v>1109</v>
      </c>
      <c r="D5" s="3" t="s">
        <v>22</v>
      </c>
    </row>
    <row r="6" spans="1:11" x14ac:dyDescent="0.55000000000000004">
      <c r="A6">
        <f>A5+1</f>
        <v>2000</v>
      </c>
      <c r="B6" s="5">
        <v>8063</v>
      </c>
      <c r="C6" s="5">
        <v>1109</v>
      </c>
      <c r="D6" s="3" t="s">
        <v>23</v>
      </c>
    </row>
    <row r="7" spans="1:11" x14ac:dyDescent="0.55000000000000004">
      <c r="A7">
        <f t="shared" ref="A7:A23" si="0">A6+1</f>
        <v>2001</v>
      </c>
      <c r="B7" s="5">
        <v>9730</v>
      </c>
      <c r="C7" s="5">
        <v>1043</v>
      </c>
      <c r="D7" s="3" t="s">
        <v>24</v>
      </c>
    </row>
    <row r="8" spans="1:11" x14ac:dyDescent="0.55000000000000004">
      <c r="A8">
        <f t="shared" si="0"/>
        <v>2002</v>
      </c>
      <c r="B8" s="5">
        <v>7462</v>
      </c>
      <c r="C8" s="4">
        <v>931</v>
      </c>
      <c r="D8" s="3" t="s">
        <v>25</v>
      </c>
    </row>
    <row r="9" spans="1:11" x14ac:dyDescent="0.55000000000000004">
      <c r="A9">
        <f t="shared" si="0"/>
        <v>2003</v>
      </c>
      <c r="B9" s="5">
        <v>7489</v>
      </c>
      <c r="C9" s="4">
        <v>927</v>
      </c>
      <c r="D9" s="3" t="s">
        <v>26</v>
      </c>
    </row>
    <row r="10" spans="1:11" x14ac:dyDescent="0.55000000000000004">
      <c r="A10">
        <f t="shared" si="0"/>
        <v>2004</v>
      </c>
      <c r="B10" s="6">
        <v>7649</v>
      </c>
      <c r="C10" s="7">
        <v>954</v>
      </c>
      <c r="D10" t="s">
        <v>27</v>
      </c>
    </row>
    <row r="11" spans="1:11" x14ac:dyDescent="0.55000000000000004">
      <c r="A11">
        <f t="shared" si="0"/>
        <v>2005</v>
      </c>
      <c r="B11" s="6">
        <v>7163</v>
      </c>
      <c r="C11" s="7">
        <v>848</v>
      </c>
      <c r="D11" s="3" t="s">
        <v>28</v>
      </c>
    </row>
    <row r="12" spans="1:11" x14ac:dyDescent="0.55000000000000004">
      <c r="A12">
        <f t="shared" si="0"/>
        <v>2006</v>
      </c>
      <c r="B12" s="6">
        <v>7722</v>
      </c>
      <c r="C12" s="7">
        <v>967</v>
      </c>
      <c r="D12" s="3" t="s">
        <v>29</v>
      </c>
    </row>
    <row r="13" spans="1:11" x14ac:dyDescent="0.55000000000000004">
      <c r="A13">
        <f t="shared" si="0"/>
        <v>2007</v>
      </c>
      <c r="B13" s="11">
        <v>7624</v>
      </c>
      <c r="C13" s="8">
        <v>969</v>
      </c>
      <c r="D13" s="3" t="s">
        <v>30</v>
      </c>
    </row>
    <row r="14" spans="1:11" x14ac:dyDescent="0.55000000000000004">
      <c r="A14">
        <f t="shared" si="0"/>
        <v>2008</v>
      </c>
      <c r="B14" s="9">
        <v>7783</v>
      </c>
      <c r="C14" s="9">
        <v>1013</v>
      </c>
      <c r="D14" s="3" t="s">
        <v>31</v>
      </c>
    </row>
    <row r="15" spans="1:11" x14ac:dyDescent="0.55000000000000004">
      <c r="A15">
        <f t="shared" si="0"/>
        <v>2009</v>
      </c>
      <c r="B15" s="12">
        <v>6604</v>
      </c>
      <c r="C15" s="10">
        <v>931</v>
      </c>
      <c r="D15" s="3" t="s">
        <v>32</v>
      </c>
    </row>
    <row r="16" spans="1:11" x14ac:dyDescent="0.55000000000000004">
      <c r="A16">
        <f t="shared" si="0"/>
        <v>2010</v>
      </c>
      <c r="B16" s="12">
        <v>6628</v>
      </c>
      <c r="C16" s="10">
        <v>887</v>
      </c>
      <c r="D16" s="3" t="s">
        <v>33</v>
      </c>
    </row>
    <row r="17" spans="1:4" x14ac:dyDescent="0.55000000000000004">
      <c r="A17">
        <f t="shared" si="0"/>
        <v>2011</v>
      </c>
      <c r="B17" s="12">
        <v>6222</v>
      </c>
      <c r="C17" s="10">
        <v>771</v>
      </c>
      <c r="D17" s="3" t="s">
        <v>34</v>
      </c>
    </row>
    <row r="18" spans="1:4" x14ac:dyDescent="0.55000000000000004">
      <c r="A18">
        <f t="shared" si="0"/>
        <v>2012</v>
      </c>
      <c r="B18" s="12">
        <v>5796</v>
      </c>
      <c r="C18" s="10">
        <v>674</v>
      </c>
      <c r="D18" s="3" t="s">
        <v>35</v>
      </c>
    </row>
    <row r="19" spans="1:4" x14ac:dyDescent="0.55000000000000004">
      <c r="A19">
        <f t="shared" si="0"/>
        <v>2013</v>
      </c>
      <c r="B19" s="12">
        <v>5928</v>
      </c>
      <c r="C19" s="10">
        <v>625</v>
      </c>
      <c r="D19" s="3" t="s">
        <v>36</v>
      </c>
    </row>
    <row r="20" spans="1:4" x14ac:dyDescent="0.55000000000000004">
      <c r="A20">
        <f t="shared" si="0"/>
        <v>2014</v>
      </c>
      <c r="B20" s="12">
        <v>5479</v>
      </c>
      <c r="C20" s="10">
        <v>609</v>
      </c>
      <c r="D20" s="3" t="s">
        <v>37</v>
      </c>
    </row>
    <row r="21" spans="1:4" x14ac:dyDescent="0.55000000000000004">
      <c r="A21">
        <f t="shared" si="0"/>
        <v>2015</v>
      </c>
      <c r="B21" s="12">
        <v>5850</v>
      </c>
      <c r="C21" s="10">
        <v>664</v>
      </c>
      <c r="D21" s="3" t="s">
        <v>38</v>
      </c>
    </row>
    <row r="22" spans="1:4" x14ac:dyDescent="0.55000000000000004">
      <c r="A22">
        <f t="shared" si="0"/>
        <v>2016</v>
      </c>
      <c r="B22" s="12">
        <v>6121</v>
      </c>
      <c r="C22" s="10">
        <v>684</v>
      </c>
      <c r="D22" s="3" t="s">
        <v>39</v>
      </c>
    </row>
    <row r="23" spans="1:4" x14ac:dyDescent="0.55000000000000004">
      <c r="A23">
        <f t="shared" si="0"/>
        <v>2017</v>
      </c>
      <c r="B23" s="12">
        <v>7175</v>
      </c>
      <c r="C23" s="10">
        <v>938</v>
      </c>
      <c r="D23" s="3" t="s">
        <v>40</v>
      </c>
    </row>
    <row r="24" spans="1:4" x14ac:dyDescent="0.55000000000000004">
      <c r="A24">
        <v>2018</v>
      </c>
      <c r="B24" s="1">
        <v>7120</v>
      </c>
      <c r="C24" s="10">
        <v>835</v>
      </c>
      <c r="D24" s="3" t="s">
        <v>47</v>
      </c>
    </row>
  </sheetData>
  <hyperlinks>
    <hyperlink ref="D3" r:id="rId1" xr:uid="{4D1F8A01-210F-4D31-92D8-245E7BC1EE2A}"/>
    <hyperlink ref="D4" r:id="rId2" xr:uid="{0B34CDDA-F948-4E29-86C9-F8C685DFA8D7}"/>
    <hyperlink ref="D5" r:id="rId3" xr:uid="{55D9B222-8F0A-4B46-A245-6056DA6BBBB4}"/>
    <hyperlink ref="D6" r:id="rId4" xr:uid="{2C82D49E-68C4-4803-909B-5DA62B5396B6}"/>
    <hyperlink ref="D7" r:id="rId5" xr:uid="{8552AF29-C4D2-44B3-A697-47C63AB52731}"/>
    <hyperlink ref="D9" r:id="rId6" xr:uid="{2577EC1F-16D2-40CF-A62C-B4D5E2F8B8CA}"/>
    <hyperlink ref="D11" r:id="rId7" xr:uid="{0280A93A-5A2E-414C-9BAF-E714A71B1192}"/>
    <hyperlink ref="D12" r:id="rId8" xr:uid="{E1254DFD-3F00-4886-9A04-E272ADAC596A}"/>
    <hyperlink ref="D13" r:id="rId9" xr:uid="{7BF8510D-108D-483A-8A41-F9B1062B33B0}"/>
    <hyperlink ref="D14" r:id="rId10" xr:uid="{0F62E0DA-60E6-47DA-A594-830AFF4341C9}"/>
    <hyperlink ref="D15" r:id="rId11" xr:uid="{5A559E83-2EDE-4DE8-BC7C-CC74233B5DC9}"/>
    <hyperlink ref="D16" r:id="rId12" xr:uid="{9B0C19D4-6F4A-4B41-85C5-D627D0E8997E}"/>
    <hyperlink ref="D17" r:id="rId13" xr:uid="{F2E96918-0A4E-46D9-83D6-8FB74C505D82}"/>
    <hyperlink ref="D18" r:id="rId14" xr:uid="{16563978-BB44-456A-A9D8-4CDDBA4558EC}"/>
    <hyperlink ref="D19" r:id="rId15" xr:uid="{17D0A2CD-9A73-4DDF-9DC5-03BE2BC9E87D}"/>
    <hyperlink ref="D20" r:id="rId16" xr:uid="{651B8F72-1E19-4C45-8E4E-6B350C8FCA2A}"/>
    <hyperlink ref="D21" r:id="rId17" xr:uid="{5856FC54-B7E8-4F6B-B0F7-5667435DC799}"/>
    <hyperlink ref="D22" r:id="rId18" xr:uid="{241D5C19-B23F-4227-8818-8B46C4408FC3}"/>
    <hyperlink ref="D23" r:id="rId19" xr:uid="{AC390559-1E90-45FD-B5A0-D85201387FD6}"/>
    <hyperlink ref="D8" r:id="rId20" xr:uid="{CD27E74A-65A1-43D6-A3DD-26C2315E165C}"/>
    <hyperlink ref="K3" r:id="rId21" xr:uid="{BE0C280B-578D-4011-A88E-8A4F918B512C}"/>
    <hyperlink ref="D2" r:id="rId22" xr:uid="{F2FD0724-F160-41EF-9AEB-FCEB2A0C41B7}"/>
    <hyperlink ref="D24" r:id="rId23" xr:uid="{812B0837-AC59-443C-8751-2EF604BBB205}"/>
  </hyperlinks>
  <pageMargins left="0.7" right="0.7" top="0.75" bottom="0.75" header="0.3" footer="0.3"/>
  <pageSetup orientation="portrait" horizontalDpi="0" verticalDpi="0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E7C2-12AE-4B25-A0D9-44A705B919BC}">
  <dimension ref="A1:J31"/>
  <sheetViews>
    <sheetView topLeftCell="A3" workbookViewId="0"/>
  </sheetViews>
  <sheetFormatPr defaultRowHeight="14.4" x14ac:dyDescent="0.55000000000000004"/>
  <sheetData>
    <row r="1" spans="1:10" x14ac:dyDescent="0.55000000000000004">
      <c r="A1" t="s">
        <v>2</v>
      </c>
      <c r="F1" s="5"/>
      <c r="I1" t="s">
        <v>49</v>
      </c>
      <c r="J1" s="3" t="s">
        <v>50</v>
      </c>
    </row>
    <row r="2" spans="1:10" x14ac:dyDescent="0.55000000000000004">
      <c r="B2" t="s">
        <v>3</v>
      </c>
    </row>
    <row r="3" spans="1:10" x14ac:dyDescent="0.55000000000000004">
      <c r="B3" t="s">
        <v>4</v>
      </c>
    </row>
    <row r="4" spans="1:10" x14ac:dyDescent="0.55000000000000004">
      <c r="A4" t="s">
        <v>0</v>
      </c>
      <c r="C4" t="s">
        <v>7</v>
      </c>
      <c r="D4" t="s">
        <v>9</v>
      </c>
      <c r="E4" t="s">
        <v>10</v>
      </c>
    </row>
    <row r="5" spans="1:10" x14ac:dyDescent="0.55000000000000004">
      <c r="A5" t="s">
        <v>5</v>
      </c>
      <c r="B5" s="1">
        <v>281670</v>
      </c>
      <c r="E5" t="s">
        <v>6</v>
      </c>
    </row>
    <row r="6" spans="1:10" x14ac:dyDescent="0.55000000000000004">
      <c r="A6">
        <v>2005</v>
      </c>
      <c r="B6" s="1">
        <v>223060</v>
      </c>
    </row>
    <row r="7" spans="1:10" x14ac:dyDescent="0.55000000000000004">
      <c r="A7">
        <v>2006</v>
      </c>
      <c r="B7" s="1">
        <v>230490</v>
      </c>
      <c r="I7" s="3" t="s">
        <v>48</v>
      </c>
    </row>
    <row r="8" spans="1:10" x14ac:dyDescent="0.55000000000000004">
      <c r="A8">
        <v>2007</v>
      </c>
      <c r="B8" s="1">
        <v>263440</v>
      </c>
    </row>
    <row r="9" spans="1:10" x14ac:dyDescent="0.55000000000000004">
      <c r="A9">
        <v>2008</v>
      </c>
      <c r="B9" s="1">
        <v>266640</v>
      </c>
    </row>
    <row r="10" spans="1:10" x14ac:dyDescent="0.55000000000000004">
      <c r="A10">
        <v>2009</v>
      </c>
      <c r="B10" s="1">
        <v>284620</v>
      </c>
    </row>
    <row r="11" spans="1:10" x14ac:dyDescent="0.55000000000000004">
      <c r="A11">
        <v>2010</v>
      </c>
      <c r="B11" s="1">
        <v>273100</v>
      </c>
    </row>
    <row r="12" spans="1:10" x14ac:dyDescent="0.55000000000000004">
      <c r="A12">
        <v>2011</v>
      </c>
      <c r="B12" s="1">
        <v>218010</v>
      </c>
    </row>
    <row r="13" spans="1:10" x14ac:dyDescent="0.55000000000000004">
      <c r="A13">
        <v>2012</v>
      </c>
      <c r="B13" s="1">
        <v>293790</v>
      </c>
    </row>
    <row r="14" spans="1:10" x14ac:dyDescent="0.55000000000000004">
      <c r="A14">
        <v>2013</v>
      </c>
      <c r="B14" s="1">
        <v>272420</v>
      </c>
    </row>
    <row r="15" spans="1:10" x14ac:dyDescent="0.55000000000000004">
      <c r="A15">
        <v>2014</v>
      </c>
      <c r="B15" s="1">
        <v>215010</v>
      </c>
    </row>
    <row r="16" spans="1:10" x14ac:dyDescent="0.55000000000000004">
      <c r="A16">
        <v>2015</v>
      </c>
      <c r="B16" s="1">
        <v>207880</v>
      </c>
      <c r="C16">
        <v>100280</v>
      </c>
      <c r="D16">
        <v>95224</v>
      </c>
      <c r="E16">
        <f>SUM(C16:D16)</f>
        <v>195504</v>
      </c>
    </row>
    <row r="17" spans="1:5" x14ac:dyDescent="0.55000000000000004">
      <c r="A17">
        <v>2016</v>
      </c>
      <c r="B17">
        <f>E17</f>
        <v>196769</v>
      </c>
      <c r="C17">
        <v>104494</v>
      </c>
      <c r="D17">
        <v>92275</v>
      </c>
      <c r="E17">
        <f>SUM(C17:D17)</f>
        <v>196769</v>
      </c>
    </row>
    <row r="18" spans="1:5" x14ac:dyDescent="0.55000000000000004">
      <c r="A18">
        <v>2017</v>
      </c>
      <c r="B18">
        <f>E18</f>
        <v>194662</v>
      </c>
      <c r="C18">
        <v>107865</v>
      </c>
      <c r="D18">
        <v>86797</v>
      </c>
      <c r="E18">
        <f>SUM(C18:D18)</f>
        <v>194662</v>
      </c>
    </row>
    <row r="23" spans="1:5" x14ac:dyDescent="0.55000000000000004">
      <c r="B23" t="s">
        <v>7</v>
      </c>
    </row>
    <row r="24" spans="1:5" x14ac:dyDescent="0.55000000000000004">
      <c r="B24" t="s">
        <v>14</v>
      </c>
    </row>
    <row r="25" spans="1:5" x14ac:dyDescent="0.55000000000000004">
      <c r="B25" t="s">
        <v>15</v>
      </c>
    </row>
    <row r="26" spans="1:5" x14ac:dyDescent="0.55000000000000004">
      <c r="B26" t="s">
        <v>16</v>
      </c>
    </row>
    <row r="28" spans="1:5" x14ac:dyDescent="0.55000000000000004">
      <c r="B28" t="s">
        <v>8</v>
      </c>
    </row>
    <row r="29" spans="1:5" x14ac:dyDescent="0.55000000000000004">
      <c r="B29" t="s">
        <v>11</v>
      </c>
    </row>
    <row r="30" spans="1:5" x14ac:dyDescent="0.55000000000000004">
      <c r="B30" t="s">
        <v>12</v>
      </c>
    </row>
    <row r="31" spans="1:5" x14ac:dyDescent="0.55000000000000004">
      <c r="B31" t="s">
        <v>13</v>
      </c>
    </row>
  </sheetData>
  <hyperlinks>
    <hyperlink ref="I7" r:id="rId1" xr:uid="{86141BAD-CC4F-4F91-BDD3-6E3286E4FC59}"/>
    <hyperlink ref="J1" r:id="rId2" xr:uid="{8562CFD3-9F22-43A1-8C89-C3B28C803A2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ADL</vt:lpstr>
      <vt:lpstr>FBI</vt:lpstr>
      <vt:lpstr>NCVS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Gutfraind</dc:creator>
  <cp:lastModifiedBy>Alexander Gutfraind</cp:lastModifiedBy>
  <cp:lastPrinted>2019-07-19T21:52:01Z</cp:lastPrinted>
  <dcterms:created xsi:type="dcterms:W3CDTF">2019-07-04T02:55:58Z</dcterms:created>
  <dcterms:modified xsi:type="dcterms:W3CDTF">2020-01-05T18:15:44Z</dcterms:modified>
</cp:coreProperties>
</file>