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up_Mano_Grav" sheetId="1" state="visible" r:id="rId2"/>
    <sheet name="Measurements_Mano_Grav" sheetId="2" state="visible" r:id="rId3"/>
    <sheet name="Comp" sheetId="3" state="visible" r:id="rId4"/>
    <sheet name="Water" sheetId="4" state="visible" r:id="rId5"/>
    <sheet name="ChangeLog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<sst xmlns="http://schemas.openxmlformats.org/spreadsheetml/2006/main" count="390" uniqueCount="85">
  <si>
    <t xml:space="preserve">Bottle ID</t>
  </si>
  <si>
    <t xml:space="preserve">Description</t>
  </si>
  <si>
    <t xml:space="preserve">Description 2</t>
  </si>
  <si>
    <t xml:space="preserve">Inocolum mass (g)</t>
  </si>
  <si>
    <t xml:space="preserve">Substrate mass (g)</t>
  </si>
  <si>
    <t xml:space="preserve">Total mass (g)</t>
  </si>
  <si>
    <t xml:space="preserve">Headspace volume (mL)</t>
  </si>
  <si>
    <t xml:space="preserve">Substrate VS (g)</t>
  </si>
  <si>
    <t xml:space="preserve">Inoculum VS (g)</t>
  </si>
  <si>
    <t xml:space="preserve">ISR</t>
  </si>
  <si>
    <t xml:space="preserve">id</t>
  </si>
  <si>
    <t xml:space="preserve">descrip</t>
  </si>
  <si>
    <t xml:space="preserve">descrip2</t>
  </si>
  <si>
    <t xml:space="preserve">m.inoc</t>
  </si>
  <si>
    <t xml:space="preserve">m.sub</t>
  </si>
  <si>
    <t xml:space="preserve">m.tot</t>
  </si>
  <si>
    <t xml:space="preserve">vol.hs</t>
  </si>
  <si>
    <t xml:space="preserve">m.sub.vs</t>
  </si>
  <si>
    <t xml:space="preserve">m.ino.vs</t>
  </si>
  <si>
    <t xml:space="preserve">isr</t>
  </si>
  <si>
    <t xml:space="preserve">conc.sub.vs</t>
  </si>
  <si>
    <t xml:space="preserve">conc.inoc.vs</t>
  </si>
  <si>
    <t xml:space="preserve">I1</t>
  </si>
  <si>
    <t xml:space="preserve">I</t>
  </si>
  <si>
    <t xml:space="preserve">Inoculum</t>
  </si>
  <si>
    <t xml:space="preserve">I2</t>
  </si>
  <si>
    <t xml:space="preserve">I3</t>
  </si>
  <si>
    <t xml:space="preserve">L1</t>
  </si>
  <si>
    <t xml:space="preserve">L</t>
  </si>
  <si>
    <t xml:space="preserve">Cellulose</t>
  </si>
  <si>
    <t xml:space="preserve">L2</t>
  </si>
  <si>
    <t xml:space="preserve">L3</t>
  </si>
  <si>
    <t xml:space="preserve">C1</t>
  </si>
  <si>
    <t xml:space="preserve">C</t>
  </si>
  <si>
    <t xml:space="preserve">Substrate C</t>
  </si>
  <si>
    <t xml:space="preserve">C2</t>
  </si>
  <si>
    <t xml:space="preserve">C3</t>
  </si>
  <si>
    <t xml:space="preserve">Date (ddmmyyyy)</t>
  </si>
  <si>
    <t xml:space="preserve">Measurement day</t>
  </si>
  <si>
    <t xml:space="preserve">Time (hhmm)</t>
  </si>
  <si>
    <t xml:space="preserve">Initial pressure (mbar)</t>
  </si>
  <si>
    <t xml:space="preserve">Final pressure (mbar)</t>
  </si>
  <si>
    <t xml:space="preserve">Initial mass (g)</t>
  </si>
  <si>
    <t xml:space="preserve">Final mass (g)</t>
  </si>
  <si>
    <t xml:space="preserve">Comp. CH4 (%)</t>
  </si>
  <si>
    <t xml:space="preserve">Comp. CO2 (%)</t>
  </si>
  <si>
    <t xml:space="preserve">Normalized comp. CO2 (mole frac)</t>
  </si>
  <si>
    <t xml:space="preserve">Normalized comp. CH4 (mole frac)</t>
  </si>
  <si>
    <t xml:space="preserve">Notes</t>
  </si>
  <si>
    <t xml:space="preserve">date</t>
  </si>
  <si>
    <t xml:space="preserve">day</t>
  </si>
  <si>
    <t xml:space="preserve">time</t>
  </si>
  <si>
    <t xml:space="preserve">pres.init</t>
  </si>
  <si>
    <t xml:space="preserve">pres.resid</t>
  </si>
  <si>
    <t xml:space="preserve">mass.init</t>
  </si>
  <si>
    <t xml:space="preserve">mass.final</t>
  </si>
  <si>
    <t xml:space="preserve">cCH4</t>
  </si>
  <si>
    <t xml:space="preserve">cCO2</t>
  </si>
  <si>
    <t xml:space="preserve">xCO2</t>
  </si>
  <si>
    <t xml:space="preserve">xCH4</t>
  </si>
  <si>
    <t xml:space="preserve">notes</t>
  </si>
  <si>
    <t xml:space="preserve">Marked yellow in original data file</t>
  </si>
  <si>
    <t xml:space="preserve">Composition is marked red in original file</t>
  </si>
  <si>
    <t xml:space="preserve">Total mass 1 (g)</t>
  </si>
  <si>
    <t xml:space="preserve">Total mass 2 (g)</t>
  </si>
  <si>
    <t xml:space="preserve">m.tot1</t>
  </si>
  <si>
    <t xml:space="preserve">m.tot2</t>
  </si>
  <si>
    <t xml:space="preserve">Date</t>
  </si>
  <si>
    <t xml:space="preserve">File</t>
  </si>
  <si>
    <t xml:space="preserve">Who</t>
  </si>
  <si>
    <t xml:space="preserve">What</t>
  </si>
  <si>
    <t xml:space="preserve">13.02.2019</t>
  </si>
  <si>
    <t xml:space="preserve">UQ2corrected_man_grav.xlxs</t>
  </si>
  <si>
    <t xml:space="preserve">CJ</t>
  </si>
  <si>
    <t xml:space="preserve">Add Setup_Mano_Grav with data from BMP Sasha SYGC.xlxs</t>
  </si>
  <si>
    <t xml:space="preserve">Add Meausrement_Mano_Grav from BMP Sasha SYGC.xlxs for substrates and blank</t>
  </si>
  <si>
    <t xml:space="preserve">Triplicate bottles are named 1, 2, 3 instead of 0, 1, 2 in original data</t>
  </si>
  <si>
    <t xml:space="preserve">Add Comp from BMP Sasha SYGC.xlxs for substrates and blank</t>
  </si>
  <si>
    <t xml:space="preserve">Add normalized mole fractions in Comp</t>
  </si>
  <si>
    <t xml:space="preserve">Change B1, B2 and B3 to I1, I2 and I3</t>
  </si>
  <si>
    <t xml:space="preserve">20.02.2019</t>
  </si>
  <si>
    <t xml:space="preserve">Copy comp sheet into measurement sheet</t>
  </si>
  <si>
    <t xml:space="preserve">Change name of file to UQ2_man_grav_xlsx</t>
  </si>
  <si>
    <t xml:space="preserve">Change name of comp in both sheets for CO2 and CH4 to cCH4 and cCO2</t>
  </si>
  <si>
    <t xml:space="preserve">Add conc.vs for inoc and sub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</si>
</sst>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@"/>
    <numFmt numFmtId="167" formatCode="0.0"/>
    <numFmt numFmtId="168" formatCode="0"/>
    <numFmt numFmtId="169" formatCode="0.000"/>
    <numFmt numFmtId="170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Verdana"/>
      <family val="2"/>
      <charset val="1"/>
    </font>
    <font>
      <sz val="11"/>
      <color rgb="FF0000FF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114120</xdr:colOff>
      <xdr:row>49</xdr:row>
      <xdr:rowOff>190080</xdr:rowOff>
    </xdr:to>
    <xdr:sp>
      <xdr:nvSpPr>
        <xdr:cNvPr id="0" name="CustomShape 1" hidden="1"/>
        <xdr:cNvSpPr/>
      </xdr:nvSpPr>
      <xdr:spPr>
        <a:xfrm>
          <a:off x="0" y="0"/>
          <a:ext cx="11490480" cy="10124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8" zeroHeight="false" outlineLevelRow="0" outlineLevelCol="0"/>
  <cols>
    <col collapsed="false" customWidth="true" hidden="false" outlineLevel="0" max="2" min="1" style="1" width="11.86"/>
    <col collapsed="false" customWidth="true" hidden="false" outlineLevel="0" max="3" min="3" style="1" width="14.15"/>
    <col collapsed="false" customWidth="true" hidden="false" outlineLevel="0" max="8" min="4" style="1" width="11.86"/>
    <col collapsed="false" customWidth="true" hidden="false" outlineLevel="0" max="11" min="9" style="1" width="8.57"/>
    <col collapsed="false" customWidth="true" hidden="false" outlineLevel="0" max="12" min="12" style="1" width="10.99"/>
    <col collapsed="false" customWidth="true" hidden="false" outlineLevel="0" max="1017" min="13" style="1" width="8.57"/>
    <col collapsed="false" customWidth="true" hidden="false" outlineLevel="0" max="1023" min="1018" style="1" width="9"/>
    <col collapsed="false" customWidth="false" hidden="false" outlineLevel="0" max="1025" min="1024" style="0" width="11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</row>
    <row r="2" customFormat="false" ht="13.8" hidden="false" customHeight="false" outlineLevel="0" collapsed="false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 customFormat="false" ht="13.8" hidden="false" customHeight="false" outlineLevel="0" collapsed="false">
      <c r="A3" s="1" t="s">
        <v>22</v>
      </c>
      <c r="B3" s="1" t="s">
        <v>23</v>
      </c>
      <c r="C3" s="1" t="s">
        <v>24</v>
      </c>
      <c r="D3" s="1" t="n">
        <v>80.039</v>
      </c>
      <c r="E3" s="1" t="n">
        <v>0</v>
      </c>
      <c r="F3" s="5" t="n">
        <f aca="false">D3+E3</f>
        <v>80.039</v>
      </c>
      <c r="G3" s="5" t="n">
        <f aca="false">160-F3</f>
        <v>79.961</v>
      </c>
      <c r="H3" s="6" t="n">
        <v>0</v>
      </c>
      <c r="I3" s="6" t="n">
        <v>1.52122365910916</v>
      </c>
      <c r="L3" s="1" t="n">
        <f aca="false">(1000*I3)/D3</f>
        <v>19.0060302990936</v>
      </c>
    </row>
    <row r="4" customFormat="false" ht="13.8" hidden="false" customHeight="false" outlineLevel="0" collapsed="false">
      <c r="A4" s="1" t="s">
        <v>25</v>
      </c>
      <c r="B4" s="1" t="s">
        <v>23</v>
      </c>
      <c r="C4" s="1" t="s">
        <v>24</v>
      </c>
      <c r="D4" s="1" t="n">
        <v>80.031</v>
      </c>
      <c r="E4" s="1" t="n">
        <v>0</v>
      </c>
      <c r="F4" s="5" t="n">
        <f aca="false">D4+E4</f>
        <v>80.031</v>
      </c>
      <c r="G4" s="5" t="n">
        <f aca="false">160-F4</f>
        <v>79.969</v>
      </c>
      <c r="H4" s="6" t="n">
        <v>0</v>
      </c>
      <c r="I4" s="6" t="n">
        <v>1.52122365910916</v>
      </c>
      <c r="L4" s="1" t="n">
        <f aca="false">(1000*I4)/D4</f>
        <v>19.0079301659252</v>
      </c>
    </row>
    <row r="5" customFormat="false" ht="13.8" hidden="false" customHeight="false" outlineLevel="0" collapsed="false">
      <c r="A5" s="1" t="s">
        <v>26</v>
      </c>
      <c r="B5" s="1" t="s">
        <v>23</v>
      </c>
      <c r="C5" s="1" t="s">
        <v>24</v>
      </c>
      <c r="D5" s="1" t="n">
        <v>79.987</v>
      </c>
      <c r="E5" s="1" t="n">
        <v>0</v>
      </c>
      <c r="F5" s="5" t="n">
        <f aca="false">D5+E5</f>
        <v>79.987</v>
      </c>
      <c r="G5" s="5" t="n">
        <f aca="false">160-F5</f>
        <v>80.013</v>
      </c>
      <c r="H5" s="6" t="n">
        <v>0</v>
      </c>
      <c r="I5" s="6" t="n">
        <v>1.52122365910916</v>
      </c>
      <c r="L5" s="1" t="n">
        <f aca="false">(1000*I5)/D5</f>
        <v>19.0183862266263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1" t="s">
        <v>29</v>
      </c>
      <c r="D6" s="1" t="n">
        <v>80.037</v>
      </c>
      <c r="E6" s="1" t="n">
        <v>0.8518</v>
      </c>
      <c r="F6" s="5" t="n">
        <f aca="false">D6+E6</f>
        <v>80.8888</v>
      </c>
      <c r="G6" s="5" t="n">
        <f aca="false">160-F6</f>
        <v>79.1112</v>
      </c>
      <c r="H6" s="7" t="n">
        <f aca="false">0.97398*E6</f>
        <v>0.829636164</v>
      </c>
      <c r="I6" s="6" t="n">
        <v>1.52118564704856</v>
      </c>
      <c r="J6" s="6" t="n">
        <v>1.83356665671278</v>
      </c>
      <c r="K6" s="1" t="n">
        <f aca="false">(H6*1000)/E6</f>
        <v>973.98</v>
      </c>
      <c r="L6" s="1" t="n">
        <f aca="false">(1000*I6)/D6</f>
        <v>19.0060302990936</v>
      </c>
    </row>
    <row r="7" customFormat="false" ht="13.8" hidden="false" customHeight="false" outlineLevel="0" collapsed="false">
      <c r="A7" s="1" t="s">
        <v>30</v>
      </c>
      <c r="B7" s="1" t="s">
        <v>28</v>
      </c>
      <c r="C7" s="1" t="s">
        <v>29</v>
      </c>
      <c r="D7" s="1" t="n">
        <v>80.013</v>
      </c>
      <c r="E7" s="1" t="n">
        <v>0.853</v>
      </c>
      <c r="F7" s="5" t="n">
        <f aca="false">D7+E7</f>
        <v>80.866</v>
      </c>
      <c r="G7" s="5" t="n">
        <f aca="false">160-F7</f>
        <v>79.134</v>
      </c>
      <c r="H7" s="7" t="n">
        <f aca="false">0.97398*E7</f>
        <v>0.83080494</v>
      </c>
      <c r="I7" s="6" t="n">
        <v>1.52118564704856</v>
      </c>
      <c r="J7" s="6" t="n">
        <v>1.83356665671278</v>
      </c>
      <c r="K7" s="1" t="n">
        <f aca="false">(H7*1000)/E7</f>
        <v>973.98</v>
      </c>
      <c r="L7" s="1" t="n">
        <f aca="false">(1000*I7)/D7</f>
        <v>19.0117311817899</v>
      </c>
    </row>
    <row r="8" customFormat="false" ht="13.8" hidden="false" customHeight="false" outlineLevel="0" collapsed="false">
      <c r="A8" s="1" t="s">
        <v>31</v>
      </c>
      <c r="B8" s="1" t="s">
        <v>28</v>
      </c>
      <c r="C8" s="1" t="s">
        <v>29</v>
      </c>
      <c r="D8" s="1" t="n">
        <v>80.025</v>
      </c>
      <c r="E8" s="1" t="n">
        <v>0.8527</v>
      </c>
      <c r="F8" s="5" t="n">
        <f aca="false">D8+E8</f>
        <v>80.8777</v>
      </c>
      <c r="G8" s="5" t="n">
        <f aca="false">160-F8</f>
        <v>79.1223</v>
      </c>
      <c r="H8" s="7" t="n">
        <f aca="false">0.97398*E8</f>
        <v>0.830512746</v>
      </c>
      <c r="I8" s="6" t="n">
        <v>1.52118564704856</v>
      </c>
      <c r="J8" s="6" t="n">
        <v>1.83356665671278</v>
      </c>
      <c r="K8" s="1" t="n">
        <f aca="false">(H8*1000)/E8</f>
        <v>973.98</v>
      </c>
      <c r="L8" s="1" t="n">
        <f aca="false">(1000*I8)/D8</f>
        <v>19.0088803130092</v>
      </c>
    </row>
    <row r="9" customFormat="false" ht="13.8" hidden="false" customHeight="false" outlineLevel="0" collapsed="false">
      <c r="A9" s="1" t="s">
        <v>32</v>
      </c>
      <c r="B9" s="1" t="s">
        <v>33</v>
      </c>
      <c r="C9" s="1" t="s">
        <v>34</v>
      </c>
      <c r="D9" s="1" t="n">
        <v>80.024</v>
      </c>
      <c r="E9" s="1" t="n">
        <v>0.9704</v>
      </c>
      <c r="F9" s="5" t="n">
        <f aca="false">D9+E9</f>
        <v>80.9944</v>
      </c>
      <c r="G9" s="5" t="n">
        <f aca="false">160-F9</f>
        <v>79.0056</v>
      </c>
      <c r="H9" s="7" t="n">
        <f aca="false">0.81301*E9</f>
        <v>0.788944904</v>
      </c>
      <c r="I9" s="6" t="n">
        <v>1.52093856865467</v>
      </c>
      <c r="J9" s="6" t="n">
        <v>1.9278241310599</v>
      </c>
      <c r="K9" s="1" t="n">
        <f aca="false">(H9*1000)/E9</f>
        <v>813.01</v>
      </c>
      <c r="L9" s="1" t="n">
        <f aca="false">(1000*I9)/D9</f>
        <v>19.0060302990936</v>
      </c>
    </row>
    <row r="10" customFormat="false" ht="13.8" hidden="false" customHeight="false" outlineLevel="0" collapsed="false">
      <c r="A10" s="1" t="s">
        <v>35</v>
      </c>
      <c r="B10" s="1" t="s">
        <v>33</v>
      </c>
      <c r="C10" s="1" t="s">
        <v>34</v>
      </c>
      <c r="D10" s="1" t="n">
        <v>80.002</v>
      </c>
      <c r="E10" s="1" t="n">
        <v>0.9718</v>
      </c>
      <c r="F10" s="5" t="n">
        <f aca="false">D10+E10</f>
        <v>80.9738</v>
      </c>
      <c r="G10" s="5" t="n">
        <f aca="false">160-F10</f>
        <v>79.0262</v>
      </c>
      <c r="H10" s="7" t="n">
        <f aca="false">0.81301*E10</f>
        <v>0.790083118</v>
      </c>
      <c r="I10" s="6" t="n">
        <v>1.52093856865467</v>
      </c>
      <c r="J10" s="6" t="n">
        <v>1.9278241310599</v>
      </c>
      <c r="K10" s="1" t="n">
        <f aca="false">(H10*1000)/E10</f>
        <v>813.01</v>
      </c>
      <c r="L10" s="1" t="n">
        <f aca="false">(1000*I10)/D10</f>
        <v>19.0112568267627</v>
      </c>
    </row>
    <row r="11" customFormat="false" ht="13.8" hidden="false" customHeight="false" outlineLevel="0" collapsed="false">
      <c r="A11" s="1" t="s">
        <v>36</v>
      </c>
      <c r="B11" s="1" t="s">
        <v>33</v>
      </c>
      <c r="C11" s="1" t="s">
        <v>34</v>
      </c>
      <c r="D11" s="1" t="n">
        <v>80.021</v>
      </c>
      <c r="E11" s="1" t="n">
        <v>0.9713</v>
      </c>
      <c r="F11" s="5" t="n">
        <f aca="false">D11+E11</f>
        <v>80.9923</v>
      </c>
      <c r="G11" s="5" t="n">
        <f aca="false">160-F11</f>
        <v>79.0077</v>
      </c>
      <c r="H11" s="7" t="n">
        <f aca="false">0.81301*E11</f>
        <v>0.789676613</v>
      </c>
      <c r="I11" s="6" t="n">
        <v>1.52093856865467</v>
      </c>
      <c r="J11" s="6" t="n">
        <v>1.9278241310599</v>
      </c>
      <c r="K11" s="1" t="n">
        <f aca="false">(H11*1000)/E11</f>
        <v>813.01</v>
      </c>
      <c r="L11" s="1" t="n">
        <f aca="false">(1000*I11)/D11</f>
        <v>19.0067428381883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2" topLeftCell="B78" activePane="bottomRight" state="frozen"/>
      <selection pane="topLeft" activeCell="A1" activeCellId="0" sqref="A1"/>
      <selection pane="topRight" activeCell="B1" activeCellId="0" sqref="B1"/>
      <selection pane="bottomLeft" activeCell="A78" activeCellId="0" sqref="A78"/>
      <selection pane="bottomRight" activeCell="J82" activeCellId="0" sqref="J82"/>
    </sheetView>
  </sheetViews>
  <sheetFormatPr defaultRowHeight="15" zeroHeight="false" outlineLevelRow="0" outlineLevelCol="0"/>
  <cols>
    <col collapsed="false" customWidth="true" hidden="false" outlineLevel="0" max="1" min="1" style="8" width="8.57"/>
    <col collapsed="false" customWidth="true" hidden="false" outlineLevel="0" max="2" min="2" style="8" width="15.42"/>
    <col collapsed="false" customWidth="true" hidden="true" outlineLevel="0" max="3" min="3" style="8" width="15"/>
    <col collapsed="false" customWidth="true" hidden="true" outlineLevel="0" max="4" min="4" style="8" width="11.86"/>
    <col collapsed="false" customWidth="true" hidden="false" outlineLevel="0" max="6" min="5" style="8" width="9"/>
    <col collapsed="false" customWidth="true" hidden="false" outlineLevel="0" max="7" min="7" style="8" width="13.57"/>
    <col collapsed="false" customWidth="true" hidden="false" outlineLevel="0" max="8" min="8" style="8" width="12.71"/>
    <col collapsed="false" customWidth="true" hidden="false" outlineLevel="0" max="9" min="9" style="0" width="15.42"/>
    <col collapsed="false" customWidth="true" hidden="false" outlineLevel="0" max="10" min="10" style="0" width="16.71"/>
    <col collapsed="false" customWidth="true" hidden="false" outlineLevel="0" max="11" min="11" style="9" width="8.42"/>
    <col collapsed="false" customWidth="true" hidden="false" outlineLevel="0" max="12" min="12" style="9" width="7.71"/>
    <col collapsed="false" customWidth="true" hidden="false" outlineLevel="0" max="13" min="13" style="8" width="13.01"/>
    <col collapsed="false" customWidth="true" hidden="false" outlineLevel="0" max="1025" min="14" style="8" width="8.57"/>
  </cols>
  <sheetData>
    <row r="1" customFormat="false" ht="15" hidden="false" customHeight="false" outlineLevel="0" collapsed="false">
      <c r="A1" s="10" t="s">
        <v>0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</row>
    <row r="2" customFormat="false" ht="15" hidden="false" customHeight="false" outlineLevel="0" collapsed="false">
      <c r="A2" s="10" t="s">
        <v>10</v>
      </c>
      <c r="B2" s="11" t="s">
        <v>49</v>
      </c>
      <c r="C2" s="11" t="s">
        <v>50</v>
      </c>
      <c r="D2" s="11" t="s">
        <v>51</v>
      </c>
      <c r="E2" s="11" t="s">
        <v>52</v>
      </c>
      <c r="F2" s="11" t="s">
        <v>53</v>
      </c>
      <c r="G2" s="11" t="s">
        <v>54</v>
      </c>
      <c r="H2" s="1" t="s">
        <v>55</v>
      </c>
      <c r="I2" s="8" t="s">
        <v>56</v>
      </c>
      <c r="J2" s="8" t="s">
        <v>57</v>
      </c>
      <c r="K2" s="8" t="s">
        <v>58</v>
      </c>
      <c r="L2" s="8" t="s">
        <v>59</v>
      </c>
      <c r="M2" s="11" t="s">
        <v>60</v>
      </c>
    </row>
    <row r="3" customFormat="false" ht="15" hidden="false" customHeight="false" outlineLevel="0" collapsed="false">
      <c r="A3" s="8" t="s">
        <v>22</v>
      </c>
      <c r="B3" s="8" t="n">
        <v>12112018</v>
      </c>
      <c r="C3" s="12" t="n">
        <v>0</v>
      </c>
      <c r="D3" s="8" t="n">
        <v>1230</v>
      </c>
      <c r="E3" s="13" t="n">
        <v>0</v>
      </c>
      <c r="F3" s="8" t="n">
        <v>0</v>
      </c>
      <c r="H3" s="8" t="n">
        <v>183.7168</v>
      </c>
      <c r="I3" s="8" t="n">
        <v>0</v>
      </c>
      <c r="J3" s="8" t="n">
        <v>0</v>
      </c>
      <c r="K3" s="14" t="e">
        <f aca="false">J3/(I3+J3)</f>
        <v>#DIV/0!</v>
      </c>
      <c r="L3" s="14" t="e">
        <f aca="false">I3/(I3+J3)</f>
        <v>#DIV/0!</v>
      </c>
    </row>
    <row r="4" customFormat="false" ht="15" hidden="false" customHeight="false" outlineLevel="0" collapsed="false">
      <c r="A4" s="8" t="s">
        <v>22</v>
      </c>
      <c r="B4" s="8" t="n">
        <v>13112018</v>
      </c>
      <c r="C4" s="12" t="n">
        <v>0.840277777773736</v>
      </c>
      <c r="D4" s="8" t="n">
        <v>840</v>
      </c>
      <c r="E4" s="13" t="n">
        <v>348</v>
      </c>
      <c r="G4" s="8" t="n">
        <v>183.7157</v>
      </c>
      <c r="H4" s="8" t="n">
        <v>183.6832</v>
      </c>
      <c r="I4" s="8" t="n">
        <v>11.78</v>
      </c>
      <c r="J4" s="12" t="n">
        <v>22.22</v>
      </c>
      <c r="K4" s="14" t="n">
        <f aca="false">J4/(I4+J4)</f>
        <v>0.653529411764706</v>
      </c>
      <c r="L4" s="14" t="n">
        <f aca="false">I4/(I4+J4)</f>
        <v>0.346470588235294</v>
      </c>
    </row>
    <row r="5" customFormat="false" ht="15" hidden="false" customHeight="false" outlineLevel="0" collapsed="false">
      <c r="A5" s="8" t="s">
        <v>22</v>
      </c>
      <c r="B5" s="8" t="n">
        <v>14112018</v>
      </c>
      <c r="C5" s="12" t="n">
        <v>1.84375</v>
      </c>
      <c r="D5" s="8" t="n">
        <v>845</v>
      </c>
      <c r="E5" s="13" t="n">
        <v>260</v>
      </c>
      <c r="G5" s="8" t="n">
        <v>183.682</v>
      </c>
      <c r="H5" s="8" t="n">
        <v>183.6602</v>
      </c>
      <c r="I5" s="8" t="n">
        <v>22.07</v>
      </c>
      <c r="J5" s="15" t="n">
        <v>24.42</v>
      </c>
      <c r="K5" s="14" t="n">
        <f aca="false">J5/(I5+J5)</f>
        <v>0.525274252527425</v>
      </c>
      <c r="L5" s="14" t="n">
        <f aca="false">I5/(I5+J5)</f>
        <v>0.474725747472575</v>
      </c>
    </row>
    <row r="6" customFormat="false" ht="15" hidden="false" customHeight="false" outlineLevel="0" collapsed="false">
      <c r="A6" s="8" t="s">
        <v>22</v>
      </c>
      <c r="B6" s="8" t="n">
        <v>15112018</v>
      </c>
      <c r="C6" s="12" t="n">
        <v>2.85069444444525</v>
      </c>
      <c r="D6" s="8" t="n">
        <v>855</v>
      </c>
      <c r="E6" s="13" t="n">
        <v>216</v>
      </c>
      <c r="G6" s="8" t="n">
        <v>183.6585</v>
      </c>
      <c r="H6" s="8" t="n">
        <v>183.641</v>
      </c>
      <c r="I6" s="8" t="n">
        <v>28.81</v>
      </c>
      <c r="J6" s="16" t="n">
        <v>26.01</v>
      </c>
      <c r="K6" s="14" t="n">
        <f aca="false">J6/(I6+J6)</f>
        <v>0.474461875228019</v>
      </c>
      <c r="L6" s="14" t="n">
        <f aca="false">I6/(I6+J6)</f>
        <v>0.525538124771981</v>
      </c>
    </row>
    <row r="7" customFormat="false" ht="15" hidden="false" customHeight="false" outlineLevel="0" collapsed="false">
      <c r="A7" s="8" t="s">
        <v>22</v>
      </c>
      <c r="B7" s="8" t="n">
        <v>16112018</v>
      </c>
      <c r="C7" s="12" t="n">
        <v>3.80902777777374</v>
      </c>
      <c r="D7" s="8" t="n">
        <v>755</v>
      </c>
      <c r="E7" s="13" t="n">
        <v>188</v>
      </c>
      <c r="G7" s="8" t="n">
        <v>183.6415</v>
      </c>
      <c r="H7" s="8" t="n">
        <v>183.6269</v>
      </c>
      <c r="I7" s="8" t="n">
        <v>33.7</v>
      </c>
      <c r="J7" s="16" t="n">
        <v>27.39</v>
      </c>
      <c r="K7" s="14" t="n">
        <f aca="false">J7/(I7+J7)</f>
        <v>0.448354886233426</v>
      </c>
      <c r="L7" s="14" t="n">
        <f aca="false">I7/(I7+J7)</f>
        <v>0.551645113766574</v>
      </c>
    </row>
    <row r="8" customFormat="false" ht="15" hidden="false" customHeight="false" outlineLevel="0" collapsed="false">
      <c r="A8" s="8" t="s">
        <v>22</v>
      </c>
      <c r="B8" s="8" t="n">
        <v>17112018</v>
      </c>
      <c r="C8" s="12" t="n">
        <v>4.86111111110949</v>
      </c>
      <c r="D8" s="8" t="n">
        <v>910</v>
      </c>
      <c r="E8" s="13" t="n">
        <v>158</v>
      </c>
      <c r="G8" s="8" t="n">
        <v>183.6256</v>
      </c>
      <c r="H8" s="8" t="n">
        <v>183.6123</v>
      </c>
      <c r="I8" s="8" t="n">
        <v>36.96</v>
      </c>
      <c r="J8" s="17" t="n">
        <v>27.54</v>
      </c>
      <c r="K8" s="14" t="n">
        <f aca="false">J8/(I8+J8)</f>
        <v>0.426976744186046</v>
      </c>
      <c r="L8" s="14" t="n">
        <f aca="false">I8/(I8+J8)</f>
        <v>0.573023255813953</v>
      </c>
    </row>
    <row r="9" customFormat="false" ht="15" hidden="false" customHeight="false" outlineLevel="0" collapsed="false">
      <c r="A9" s="8" t="s">
        <v>22</v>
      </c>
      <c r="B9" s="8" t="n">
        <v>18112018</v>
      </c>
      <c r="C9" s="12" t="n">
        <v>5.85902777777665</v>
      </c>
      <c r="D9" s="8" t="n">
        <v>907</v>
      </c>
      <c r="E9" s="13" t="n">
        <v>130</v>
      </c>
      <c r="G9" s="8" t="n">
        <v>183.6145</v>
      </c>
      <c r="H9" s="8" t="n">
        <v>183.6039</v>
      </c>
      <c r="I9" s="8" t="n">
        <v>39.62</v>
      </c>
      <c r="J9" s="17" t="n">
        <v>27.97</v>
      </c>
      <c r="K9" s="14" t="n">
        <f aca="false">J9/(I9+J9)</f>
        <v>0.413818612220743</v>
      </c>
      <c r="L9" s="14" t="n">
        <f aca="false">I9/(I9+J9)</f>
        <v>0.586181387779257</v>
      </c>
    </row>
    <row r="10" customFormat="false" ht="15" hidden="false" customHeight="false" outlineLevel="0" collapsed="false">
      <c r="A10" s="8" t="s">
        <v>22</v>
      </c>
      <c r="B10" s="8" t="n">
        <v>19112018</v>
      </c>
      <c r="C10" s="12" t="n">
        <v>6.8395833333343</v>
      </c>
      <c r="D10" s="8" t="n">
        <v>839</v>
      </c>
      <c r="E10" s="13" t="n">
        <v>118</v>
      </c>
      <c r="G10" s="8" t="n">
        <v>183.6004</v>
      </c>
      <c r="H10" s="8" t="n">
        <v>183.5923</v>
      </c>
      <c r="I10" s="8" t="n">
        <v>42.59</v>
      </c>
      <c r="J10" s="17" t="n">
        <v>29.02</v>
      </c>
      <c r="K10" s="14" t="n">
        <f aca="false">J10/(I10+J10)</f>
        <v>0.405250663315179</v>
      </c>
      <c r="L10" s="14" t="n">
        <f aca="false">I10/(I10+J10)</f>
        <v>0.594749336684821</v>
      </c>
    </row>
    <row r="11" customFormat="false" ht="15" hidden="false" customHeight="false" outlineLevel="0" collapsed="false">
      <c r="A11" s="8" t="s">
        <v>22</v>
      </c>
      <c r="B11" s="8" t="n">
        <v>21112018</v>
      </c>
      <c r="C11" s="12" t="n">
        <v>8.91666666666424</v>
      </c>
      <c r="D11" s="8" t="n">
        <v>1030</v>
      </c>
      <c r="E11" s="13" t="n">
        <v>190</v>
      </c>
      <c r="G11" s="8" t="n">
        <v>183.5946</v>
      </c>
      <c r="H11" s="8" t="n">
        <v>183.58</v>
      </c>
      <c r="I11" s="8" t="n">
        <v>47.38</v>
      </c>
      <c r="J11" s="17" t="n">
        <v>29.33</v>
      </c>
      <c r="K11" s="14" t="n">
        <f aca="false">J11/(I11+J11)</f>
        <v>0.382349107026463</v>
      </c>
      <c r="L11" s="14" t="n">
        <f aca="false">I11/(I11+J11)</f>
        <v>0.617650892973537</v>
      </c>
    </row>
    <row r="12" customFormat="false" ht="15" hidden="false" customHeight="false" outlineLevel="0" collapsed="false">
      <c r="A12" s="8" t="s">
        <v>22</v>
      </c>
      <c r="B12" s="8" t="n">
        <v>23112018</v>
      </c>
      <c r="C12" s="12" t="n">
        <v>10.878472222219</v>
      </c>
      <c r="D12" s="8" t="n">
        <v>935</v>
      </c>
      <c r="E12" s="13" t="n">
        <v>170</v>
      </c>
      <c r="G12" s="8" t="n">
        <v>183.5817</v>
      </c>
      <c r="H12" s="8" t="n">
        <v>183.5681</v>
      </c>
      <c r="I12" s="8" t="n">
        <v>49.61</v>
      </c>
      <c r="J12" s="17" t="n">
        <v>29.3</v>
      </c>
      <c r="K12" s="14" t="n">
        <f aca="false">J12/(I12+J12)</f>
        <v>0.371309086300849</v>
      </c>
      <c r="L12" s="14" t="n">
        <f aca="false">I12/(I12+J12)</f>
        <v>0.628690913699151</v>
      </c>
    </row>
    <row r="13" customFormat="false" ht="15" hidden="false" customHeight="false" outlineLevel="0" collapsed="false">
      <c r="A13" s="8" t="s">
        <v>22</v>
      </c>
      <c r="B13" s="8" t="n">
        <v>25112018</v>
      </c>
      <c r="C13" s="12" t="n">
        <v>13.125</v>
      </c>
      <c r="D13" s="8" t="n">
        <v>1530</v>
      </c>
      <c r="E13" s="13" t="n">
        <v>178</v>
      </c>
      <c r="G13" s="8" t="n">
        <v>183.5679</v>
      </c>
      <c r="H13" s="8" t="n">
        <v>183.5539</v>
      </c>
      <c r="I13" s="8" t="n">
        <v>50.71</v>
      </c>
      <c r="J13" s="17" t="n">
        <v>29.33</v>
      </c>
      <c r="K13" s="14" t="n">
        <f aca="false">J13/(I13+J13)</f>
        <v>0.366441779110445</v>
      </c>
      <c r="L13" s="14" t="n">
        <f aca="false">I13/(I13+J13)</f>
        <v>0.633558220889555</v>
      </c>
    </row>
    <row r="14" customFormat="false" ht="15" hidden="false" customHeight="false" outlineLevel="0" collapsed="false">
      <c r="A14" s="8" t="s">
        <v>22</v>
      </c>
      <c r="B14" s="8" t="n">
        <v>28112018</v>
      </c>
      <c r="C14" s="12" t="n">
        <v>15.8541666666642</v>
      </c>
      <c r="D14" s="8" t="n">
        <v>900</v>
      </c>
      <c r="E14" s="13" t="n">
        <v>178</v>
      </c>
      <c r="G14" s="8" t="n">
        <v>183.5526</v>
      </c>
      <c r="H14" s="8" t="n">
        <v>183.5397</v>
      </c>
      <c r="I14" s="8" t="n">
        <v>52.452556</v>
      </c>
      <c r="J14" s="17" t="n">
        <f aca="false">29.06*1.0312</f>
        <v>29.966672</v>
      </c>
      <c r="K14" s="14" t="n">
        <f aca="false">J14/(I14+J14)</f>
        <v>0.363588360716021</v>
      </c>
      <c r="L14" s="14" t="n">
        <f aca="false">I14/(I14+J14)</f>
        <v>0.636411639283979</v>
      </c>
    </row>
    <row r="15" customFormat="false" ht="15" hidden="false" customHeight="false" outlineLevel="0" collapsed="false">
      <c r="A15" s="8" t="s">
        <v>22</v>
      </c>
      <c r="B15" s="8" t="n">
        <v>1122018</v>
      </c>
      <c r="C15" s="12" t="n">
        <v>18.909722222219</v>
      </c>
      <c r="D15" s="8" t="n">
        <v>1020</v>
      </c>
      <c r="E15" s="13" t="n">
        <v>170</v>
      </c>
      <c r="G15" s="8" t="n">
        <v>183.538</v>
      </c>
      <c r="H15" s="8" t="n">
        <v>183.526</v>
      </c>
      <c r="I15" s="8" t="n">
        <v>55.31</v>
      </c>
      <c r="J15" s="17" t="n">
        <v>31.04</v>
      </c>
      <c r="K15" s="14" t="n">
        <f aca="false">J15/(I15+J15)</f>
        <v>0.359467284308049</v>
      </c>
      <c r="L15" s="14" t="n">
        <f aca="false">I15/(I15+J15)</f>
        <v>0.640532715691951</v>
      </c>
    </row>
    <row r="16" customFormat="false" ht="15" hidden="false" customHeight="false" outlineLevel="0" collapsed="false">
      <c r="A16" s="8" t="s">
        <v>22</v>
      </c>
      <c r="B16" s="8" t="n">
        <v>5122018</v>
      </c>
      <c r="C16" s="12" t="n">
        <v>22.8611111111095</v>
      </c>
      <c r="D16" s="8" t="n">
        <v>910</v>
      </c>
      <c r="E16" s="13" t="n">
        <v>180</v>
      </c>
      <c r="G16" s="8" t="n">
        <v>183.5203</v>
      </c>
      <c r="H16" s="8" t="n">
        <v>183.5077</v>
      </c>
      <c r="I16" s="8" t="n">
        <v>56.78</v>
      </c>
      <c r="J16" s="17" t="n">
        <v>31.03</v>
      </c>
      <c r="K16" s="14" t="n">
        <f aca="false">J16/(I16+J16)</f>
        <v>0.353376608586721</v>
      </c>
      <c r="L16" s="14" t="n">
        <f aca="false">I16/(I16+J16)</f>
        <v>0.646623391413279</v>
      </c>
    </row>
    <row r="17" customFormat="false" ht="15" hidden="false" customHeight="false" outlineLevel="0" collapsed="false">
      <c r="A17" s="8" t="s">
        <v>22</v>
      </c>
      <c r="B17" s="8" t="n">
        <v>9122018</v>
      </c>
      <c r="C17" s="12" t="n">
        <v>27.1458333333285</v>
      </c>
      <c r="D17" s="8" t="n">
        <v>1600</v>
      </c>
      <c r="E17" s="13" t="n">
        <v>200</v>
      </c>
      <c r="G17" s="8" t="n">
        <v>183.5068</v>
      </c>
      <c r="H17" s="8" t="n">
        <v>183.4914</v>
      </c>
      <c r="I17" s="8" t="n">
        <v>58.15</v>
      </c>
      <c r="J17" s="17" t="n">
        <v>31.18</v>
      </c>
      <c r="K17" s="14" t="n">
        <f aca="false">J17/(I17+J17)</f>
        <v>0.349042874734132</v>
      </c>
      <c r="L17" s="14" t="n">
        <f aca="false">I17/(I17+J17)</f>
        <v>0.650957125265868</v>
      </c>
    </row>
    <row r="18" customFormat="false" ht="15" hidden="false" customHeight="false" outlineLevel="0" collapsed="false">
      <c r="A18" s="8" t="s">
        <v>25</v>
      </c>
      <c r="B18" s="8" t="n">
        <v>12112018</v>
      </c>
      <c r="C18" s="12" t="n">
        <v>0</v>
      </c>
      <c r="D18" s="8" t="n">
        <v>1230</v>
      </c>
      <c r="E18" s="8" t="n">
        <v>0</v>
      </c>
      <c r="H18" s="8" t="n">
        <v>184.28255</v>
      </c>
      <c r="I18" s="8" t="n">
        <v>0</v>
      </c>
      <c r="J18" s="8" t="n">
        <v>0</v>
      </c>
      <c r="K18" s="14" t="e">
        <f aca="false">J18/(I18+J18)</f>
        <v>#DIV/0!</v>
      </c>
      <c r="L18" s="14" t="e">
        <f aca="false">I18/(I18+J18)</f>
        <v>#DIV/0!</v>
      </c>
    </row>
    <row r="19" customFormat="false" ht="15" hidden="false" customHeight="false" outlineLevel="0" collapsed="false">
      <c r="A19" s="8" t="s">
        <v>25</v>
      </c>
      <c r="B19" s="8" t="n">
        <v>13112018</v>
      </c>
      <c r="C19" s="12" t="n">
        <v>0.840277777773736</v>
      </c>
      <c r="D19" s="8" t="n">
        <v>840</v>
      </c>
      <c r="E19" s="13" t="n">
        <v>344</v>
      </c>
      <c r="G19" s="8" t="n">
        <v>184.2815</v>
      </c>
      <c r="H19" s="8" t="n">
        <v>184.25</v>
      </c>
      <c r="I19" s="8" t="n">
        <v>11.77</v>
      </c>
      <c r="J19" s="12" t="n">
        <v>22.2</v>
      </c>
      <c r="K19" s="14" t="n">
        <f aca="false">J19/(I19+J19)</f>
        <v>0.653517809832205</v>
      </c>
      <c r="L19" s="14" t="n">
        <f aca="false">I19/(I19+J19)</f>
        <v>0.346482190167795</v>
      </c>
    </row>
    <row r="20" customFormat="false" ht="15" hidden="false" customHeight="false" outlineLevel="0" collapsed="false">
      <c r="A20" s="8" t="s">
        <v>25</v>
      </c>
      <c r="B20" s="8" t="n">
        <v>14112018</v>
      </c>
      <c r="C20" s="12" t="n">
        <v>1.84375</v>
      </c>
      <c r="D20" s="8" t="n">
        <v>845</v>
      </c>
      <c r="E20" s="13" t="n">
        <v>266</v>
      </c>
      <c r="G20" s="8" t="n">
        <v>184.2496</v>
      </c>
      <c r="H20" s="8" t="n">
        <v>184.2266</v>
      </c>
      <c r="I20" s="8" t="n">
        <v>21.61</v>
      </c>
      <c r="J20" s="15" t="n">
        <v>24.25</v>
      </c>
      <c r="K20" s="14" t="n">
        <f aca="false">J20/(I20+J20)</f>
        <v>0.528783253379852</v>
      </c>
      <c r="L20" s="14" t="n">
        <f aca="false">I20/(I20+J20)</f>
        <v>0.471216746620148</v>
      </c>
    </row>
    <row r="21" customFormat="false" ht="15" hidden="false" customHeight="false" outlineLevel="0" collapsed="false">
      <c r="A21" s="8" t="s">
        <v>25</v>
      </c>
      <c r="B21" s="8" t="n">
        <v>15112018</v>
      </c>
      <c r="C21" s="12" t="n">
        <v>2.85069444444525</v>
      </c>
      <c r="D21" s="8" t="n">
        <v>855</v>
      </c>
      <c r="E21" s="13" t="n">
        <v>208</v>
      </c>
      <c r="G21" s="8" t="n">
        <v>184.2241</v>
      </c>
      <c r="H21" s="8" t="n">
        <v>184.2067</v>
      </c>
      <c r="I21" s="8" t="n">
        <v>28.68</v>
      </c>
      <c r="J21" s="16" t="n">
        <v>26.19</v>
      </c>
      <c r="K21" s="14" t="n">
        <f aca="false">J21/(I21+J21)</f>
        <v>0.477310005467469</v>
      </c>
      <c r="L21" s="14" t="n">
        <f aca="false">I21/(I21+J21)</f>
        <v>0.522689994532531</v>
      </c>
    </row>
    <row r="22" customFormat="false" ht="15" hidden="false" customHeight="false" outlineLevel="0" collapsed="false">
      <c r="A22" s="8" t="s">
        <v>25</v>
      </c>
      <c r="B22" s="8" t="n">
        <v>16112018</v>
      </c>
      <c r="C22" s="12" t="n">
        <v>3.80902777777374</v>
      </c>
      <c r="D22" s="8" t="n">
        <v>755</v>
      </c>
      <c r="E22" s="13" t="n">
        <v>178</v>
      </c>
      <c r="G22" s="8" t="n">
        <v>184.2073</v>
      </c>
      <c r="H22" s="8" t="n">
        <v>184.1926</v>
      </c>
      <c r="I22" s="8" t="n">
        <v>33.57</v>
      </c>
      <c r="J22" s="16" t="n">
        <v>26.88</v>
      </c>
      <c r="K22" s="14" t="n">
        <f aca="false">J22/(I22+J22)</f>
        <v>0.444665012406948</v>
      </c>
      <c r="L22" s="14" t="n">
        <f aca="false">I22/(I22+J22)</f>
        <v>0.555334987593052</v>
      </c>
    </row>
    <row r="23" customFormat="false" ht="15" hidden="false" customHeight="false" outlineLevel="0" collapsed="false">
      <c r="A23" s="8" t="s">
        <v>25</v>
      </c>
      <c r="B23" s="8" t="n">
        <v>17112018</v>
      </c>
      <c r="C23" s="12" t="n">
        <v>4.86111111110949</v>
      </c>
      <c r="D23" s="8" t="n">
        <v>910</v>
      </c>
      <c r="E23" s="13" t="n">
        <v>147</v>
      </c>
      <c r="G23" s="8" t="n">
        <v>184.1919</v>
      </c>
      <c r="H23" s="8" t="n">
        <v>184.1801</v>
      </c>
      <c r="I23" s="8" t="n">
        <v>36.52</v>
      </c>
      <c r="J23" s="17" t="n">
        <v>27.79</v>
      </c>
      <c r="K23" s="14" t="n">
        <f aca="false">J23/(I23+J23)</f>
        <v>0.432125641424351</v>
      </c>
      <c r="L23" s="14" t="n">
        <f aca="false">I23/(I23+J23)</f>
        <v>0.567874358575649</v>
      </c>
    </row>
    <row r="24" customFormat="false" ht="15" hidden="false" customHeight="false" outlineLevel="0" collapsed="false">
      <c r="A24" s="8" t="s">
        <v>25</v>
      </c>
      <c r="B24" s="8" t="n">
        <v>18112018</v>
      </c>
      <c r="C24" s="12" t="n">
        <v>5.85902777777665</v>
      </c>
      <c r="D24" s="8" t="n">
        <v>907</v>
      </c>
      <c r="E24" s="13" t="n">
        <v>124</v>
      </c>
      <c r="G24" s="8" t="n">
        <v>184.1819</v>
      </c>
      <c r="H24" s="8" t="n">
        <v>184.1719</v>
      </c>
      <c r="I24" s="8" t="n">
        <v>39.29</v>
      </c>
      <c r="J24" s="17" t="n">
        <v>28.07</v>
      </c>
      <c r="K24" s="14" t="n">
        <f aca="false">J24/(I24+J24)</f>
        <v>0.416716152019002</v>
      </c>
      <c r="L24" s="14" t="n">
        <f aca="false">I24/(I24+J24)</f>
        <v>0.583283847980998</v>
      </c>
    </row>
    <row r="25" customFormat="false" ht="15" hidden="false" customHeight="false" outlineLevel="0" collapsed="false">
      <c r="A25" s="8" t="s">
        <v>25</v>
      </c>
      <c r="B25" s="8" t="n">
        <v>19112018</v>
      </c>
      <c r="C25" s="12" t="n">
        <v>6.8395833333343</v>
      </c>
      <c r="D25" s="8" t="n">
        <v>839</v>
      </c>
      <c r="E25" s="13" t="n">
        <v>112</v>
      </c>
      <c r="G25" s="8" t="n">
        <v>184.1677</v>
      </c>
      <c r="H25" s="8" t="n">
        <v>184.1714</v>
      </c>
      <c r="I25" s="8" t="n">
        <v>41.56</v>
      </c>
      <c r="J25" s="18" t="n">
        <v>28.73</v>
      </c>
      <c r="K25" s="14" t="n">
        <f aca="false">J25/(I25+J25)</f>
        <v>0.408735239721155</v>
      </c>
      <c r="L25" s="14" t="n">
        <f aca="false">I25/(I25+J25)</f>
        <v>0.591264760278845</v>
      </c>
      <c r="M25" s="19" t="s">
        <v>61</v>
      </c>
    </row>
    <row r="26" customFormat="false" ht="15" hidden="false" customHeight="false" outlineLevel="0" collapsed="false">
      <c r="A26" s="8" t="s">
        <v>25</v>
      </c>
      <c r="B26" s="8" t="n">
        <v>21112018</v>
      </c>
      <c r="C26" s="12" t="n">
        <v>8.91666666666424</v>
      </c>
      <c r="D26" s="8" t="n">
        <v>1030</v>
      </c>
      <c r="E26" s="13" t="n">
        <v>196</v>
      </c>
      <c r="G26" s="8" t="n">
        <v>184.1738</v>
      </c>
      <c r="H26" s="8" t="n">
        <v>184.158</v>
      </c>
      <c r="I26" s="8" t="n">
        <v>46.87</v>
      </c>
      <c r="J26" s="17" t="n">
        <v>29.19</v>
      </c>
      <c r="K26" s="14" t="n">
        <f aca="false">J26/(I26+J26)</f>
        <v>0.383775966342361</v>
      </c>
      <c r="L26" s="14" t="n">
        <f aca="false">I26/(I26+J26)</f>
        <v>0.616224033657639</v>
      </c>
    </row>
    <row r="27" customFormat="false" ht="15" hidden="false" customHeight="false" outlineLevel="0" collapsed="false">
      <c r="A27" s="8" t="s">
        <v>25</v>
      </c>
      <c r="B27" s="8" t="n">
        <v>23112018</v>
      </c>
      <c r="C27" s="12" t="n">
        <v>10.878472222219</v>
      </c>
      <c r="D27" s="8" t="n">
        <v>935</v>
      </c>
      <c r="E27" s="13" t="n">
        <v>169</v>
      </c>
      <c r="G27" s="8" t="n">
        <v>184.1604</v>
      </c>
      <c r="H27" s="8" t="n">
        <v>184.1466</v>
      </c>
      <c r="I27" s="8" t="n">
        <v>49.45</v>
      </c>
      <c r="J27" s="17" t="n">
        <v>28.91</v>
      </c>
      <c r="K27" s="14" t="n">
        <f aca="false">J27/(I27+J27)</f>
        <v>0.368938233792751</v>
      </c>
      <c r="L27" s="14" t="n">
        <f aca="false">I27/(I27+J27)</f>
        <v>0.631061766207249</v>
      </c>
    </row>
    <row r="28" customFormat="false" ht="15" hidden="false" customHeight="false" outlineLevel="0" collapsed="false">
      <c r="A28" s="8" t="s">
        <v>25</v>
      </c>
      <c r="B28" s="8" t="n">
        <v>25112018</v>
      </c>
      <c r="C28" s="12" t="n">
        <v>13.125</v>
      </c>
      <c r="D28" s="8" t="n">
        <v>1530</v>
      </c>
      <c r="E28" s="13" t="n">
        <v>180</v>
      </c>
      <c r="G28" s="8" t="n">
        <v>184.1456</v>
      </c>
      <c r="H28" s="8" t="n">
        <v>184.1328</v>
      </c>
      <c r="I28" s="8" t="n">
        <v>50.79</v>
      </c>
      <c r="J28" s="17" t="n">
        <v>29.55</v>
      </c>
      <c r="K28" s="14" t="n">
        <f aca="false">J28/(I28+J28)</f>
        <v>0.367811799850635</v>
      </c>
      <c r="L28" s="14" t="n">
        <f aca="false">I28/(I28+J28)</f>
        <v>0.632188200149365</v>
      </c>
    </row>
    <row r="29" customFormat="false" ht="15" hidden="false" customHeight="false" outlineLevel="0" collapsed="false">
      <c r="A29" s="8" t="s">
        <v>25</v>
      </c>
      <c r="B29" s="8" t="n">
        <v>28112018</v>
      </c>
      <c r="C29" s="12" t="n">
        <v>15.8541666666642</v>
      </c>
      <c r="D29" s="8" t="n">
        <v>900</v>
      </c>
      <c r="E29" s="13" t="n">
        <v>175</v>
      </c>
      <c r="G29" s="8" t="n">
        <v>184.1314</v>
      </c>
      <c r="H29" s="8" t="n">
        <v>184.1175</v>
      </c>
      <c r="I29" s="20" t="n">
        <v>52.55</v>
      </c>
      <c r="J29" s="21" t="n">
        <v>30.04</v>
      </c>
      <c r="K29" s="14" t="n">
        <f aca="false">J29/(I29+J29)</f>
        <v>0.363724421842838</v>
      </c>
      <c r="L29" s="14" t="n">
        <f aca="false">I29/(I29+J29)</f>
        <v>0.636275578157162</v>
      </c>
    </row>
    <row r="30" customFormat="false" ht="15" hidden="false" customHeight="false" outlineLevel="0" collapsed="false">
      <c r="A30" s="8" t="s">
        <v>25</v>
      </c>
      <c r="B30" s="8" t="n">
        <v>1122018</v>
      </c>
      <c r="C30" s="12" t="n">
        <v>18.909722222219</v>
      </c>
      <c r="D30" s="8" t="n">
        <v>1020</v>
      </c>
      <c r="E30" s="13" t="n">
        <v>176</v>
      </c>
      <c r="G30" s="8" t="n">
        <v>184.1158</v>
      </c>
      <c r="H30" s="8" t="n">
        <v>184.1028</v>
      </c>
      <c r="I30" s="22" t="n">
        <v>54.31</v>
      </c>
      <c r="J30" s="17" t="n">
        <v>30.53</v>
      </c>
      <c r="K30" s="14" t="n">
        <f aca="false">J30/(I30+J30)</f>
        <v>0.35985384252711</v>
      </c>
      <c r="L30" s="14" t="n">
        <f aca="false">I30/(I30+J30)</f>
        <v>0.64014615747289</v>
      </c>
      <c r="M30" s="19" t="s">
        <v>62</v>
      </c>
    </row>
    <row r="31" customFormat="false" ht="15" hidden="false" customHeight="false" outlineLevel="0" collapsed="false">
      <c r="A31" s="8" t="s">
        <v>25</v>
      </c>
      <c r="B31" s="8" t="n">
        <v>5122018</v>
      </c>
      <c r="C31" s="12" t="n">
        <v>22.8611111111095</v>
      </c>
      <c r="D31" s="8" t="n">
        <v>910</v>
      </c>
      <c r="E31" s="13" t="n">
        <v>172</v>
      </c>
      <c r="G31" s="8" t="n">
        <v>184.0993</v>
      </c>
      <c r="H31" s="8" t="n">
        <v>184.0869</v>
      </c>
      <c r="I31" s="8" t="n">
        <v>56.57</v>
      </c>
      <c r="J31" s="17" t="n">
        <v>31.26</v>
      </c>
      <c r="K31" s="14" t="n">
        <f aca="false">J31/(I31+J31)</f>
        <v>0.355914835477627</v>
      </c>
      <c r="L31" s="14" t="n">
        <f aca="false">I31/(I31+J31)</f>
        <v>0.644085164522373</v>
      </c>
    </row>
    <row r="32" customFormat="false" ht="15" hidden="false" customHeight="false" outlineLevel="0" collapsed="false">
      <c r="A32" s="8" t="s">
        <v>25</v>
      </c>
      <c r="B32" s="8" t="n">
        <v>9122018</v>
      </c>
      <c r="C32" s="12" t="n">
        <v>27.1458333333285</v>
      </c>
      <c r="D32" s="8" t="n">
        <v>1600</v>
      </c>
      <c r="E32" s="13" t="n">
        <v>192</v>
      </c>
      <c r="G32" s="8" t="n">
        <v>184.0863</v>
      </c>
      <c r="H32" s="8" t="n">
        <v>184.072</v>
      </c>
      <c r="I32" s="8" t="n">
        <v>58.22</v>
      </c>
      <c r="J32" s="17" t="n">
        <v>31.44</v>
      </c>
      <c r="K32" s="14" t="n">
        <f aca="false">J32/(I32+J32)</f>
        <v>0.350658041490074</v>
      </c>
      <c r="L32" s="14" t="n">
        <f aca="false">I32/(I32+J32)</f>
        <v>0.649341958509926</v>
      </c>
    </row>
    <row r="33" customFormat="false" ht="15" hidden="false" customHeight="false" outlineLevel="0" collapsed="false">
      <c r="A33" s="8" t="s">
        <v>26</v>
      </c>
      <c r="B33" s="8" t="n">
        <v>12112018</v>
      </c>
      <c r="C33" s="12" t="n">
        <v>0</v>
      </c>
      <c r="D33" s="8" t="n">
        <v>1230</v>
      </c>
      <c r="E33" s="13" t="n">
        <v>0</v>
      </c>
      <c r="H33" s="8" t="n">
        <v>183.2664</v>
      </c>
      <c r="I33" s="8" t="n">
        <v>0</v>
      </c>
      <c r="J33" s="8" t="n">
        <v>0</v>
      </c>
      <c r="K33" s="14" t="e">
        <f aca="false">J33/(I33+J33)</f>
        <v>#DIV/0!</v>
      </c>
      <c r="L33" s="14" t="e">
        <f aca="false">I33/(I33+J33)</f>
        <v>#DIV/0!</v>
      </c>
    </row>
    <row r="34" customFormat="false" ht="15" hidden="false" customHeight="false" outlineLevel="0" collapsed="false">
      <c r="A34" s="8" t="s">
        <v>26</v>
      </c>
      <c r="B34" s="8" t="n">
        <v>13112018</v>
      </c>
      <c r="C34" s="12" t="n">
        <v>0.840277777773736</v>
      </c>
      <c r="D34" s="8" t="n">
        <v>840</v>
      </c>
      <c r="E34" s="13" t="n">
        <v>348</v>
      </c>
      <c r="G34" s="8" t="n">
        <v>183.2655</v>
      </c>
      <c r="H34" s="8" t="n">
        <v>183.2331</v>
      </c>
      <c r="I34" s="8" t="n">
        <v>11.85</v>
      </c>
      <c r="J34" s="15" t="n">
        <v>22.27</v>
      </c>
      <c r="K34" s="14" t="n">
        <f aca="false">J34/(I34+J34)</f>
        <v>0.652696365767878</v>
      </c>
      <c r="L34" s="14" t="n">
        <f aca="false">I34/(I34+J34)</f>
        <v>0.347303634232122</v>
      </c>
    </row>
    <row r="35" customFormat="false" ht="15" hidden="false" customHeight="false" outlineLevel="0" collapsed="false">
      <c r="A35" s="8" t="s">
        <v>26</v>
      </c>
      <c r="B35" s="8" t="n">
        <v>14112018</v>
      </c>
      <c r="C35" s="12" t="n">
        <v>1.84375</v>
      </c>
      <c r="D35" s="8" t="n">
        <v>845</v>
      </c>
      <c r="E35" s="13" t="n">
        <v>262</v>
      </c>
      <c r="G35" s="8" t="n">
        <v>183.2337</v>
      </c>
      <c r="H35" s="8" t="n">
        <v>183.2102</v>
      </c>
      <c r="I35" s="8" t="n">
        <v>21.96</v>
      </c>
      <c r="J35" s="16" t="n">
        <v>24.41</v>
      </c>
      <c r="K35" s="14" t="n">
        <f aca="false">J35/(I35+J35)</f>
        <v>0.526417942635324</v>
      </c>
      <c r="L35" s="14" t="n">
        <f aca="false">I35/(I35+J35)</f>
        <v>0.473582057364675</v>
      </c>
    </row>
    <row r="36" customFormat="false" ht="15" hidden="false" customHeight="false" outlineLevel="0" collapsed="false">
      <c r="A36" s="8" t="s">
        <v>26</v>
      </c>
      <c r="B36" s="8" t="n">
        <v>15112018</v>
      </c>
      <c r="C36" s="12" t="n">
        <v>2.85069444444525</v>
      </c>
      <c r="D36" s="8" t="n">
        <v>855</v>
      </c>
      <c r="E36" s="13" t="n">
        <v>202</v>
      </c>
      <c r="G36" s="8" t="n">
        <v>183.208</v>
      </c>
      <c r="H36" s="8" t="n">
        <v>183.1925</v>
      </c>
      <c r="I36" s="8" t="n">
        <v>28.86</v>
      </c>
      <c r="J36" s="16" t="n">
        <v>26.04</v>
      </c>
      <c r="K36" s="14" t="n">
        <f aca="false">J36/(I36+J36)</f>
        <v>0.47431693989071</v>
      </c>
      <c r="L36" s="14" t="n">
        <f aca="false">I36/(I36+J36)</f>
        <v>0.52568306010929</v>
      </c>
    </row>
    <row r="37" customFormat="false" ht="15" hidden="false" customHeight="false" outlineLevel="0" collapsed="false">
      <c r="A37" s="8" t="s">
        <v>26</v>
      </c>
      <c r="B37" s="8" t="n">
        <v>16112018</v>
      </c>
      <c r="C37" s="12" t="n">
        <v>3.80902777777374</v>
      </c>
      <c r="D37" s="8" t="n">
        <v>755</v>
      </c>
      <c r="E37" s="13" t="n">
        <v>191</v>
      </c>
      <c r="G37" s="8" t="n">
        <v>183.192</v>
      </c>
      <c r="H37" s="8" t="n">
        <v>183.178</v>
      </c>
      <c r="I37" s="8" t="n">
        <v>33.8</v>
      </c>
      <c r="J37" s="17" t="n">
        <v>27.18</v>
      </c>
      <c r="K37" s="14" t="n">
        <f aca="false">J37/(I37+J37)</f>
        <v>0.445719908166612</v>
      </c>
      <c r="L37" s="14" t="n">
        <f aca="false">I37/(I37+J37)</f>
        <v>0.554280091833388</v>
      </c>
    </row>
    <row r="38" customFormat="false" ht="15" hidden="false" customHeight="false" outlineLevel="0" collapsed="false">
      <c r="A38" s="8" t="s">
        <v>26</v>
      </c>
      <c r="B38" s="8" t="n">
        <v>17112018</v>
      </c>
      <c r="C38" s="12" t="n">
        <v>4.86111111110949</v>
      </c>
      <c r="D38" s="8" t="n">
        <v>910</v>
      </c>
      <c r="E38" s="13" t="n">
        <v>160</v>
      </c>
      <c r="G38" s="8" t="n">
        <v>183.176</v>
      </c>
      <c r="H38" s="8" t="n">
        <v>183.1627</v>
      </c>
      <c r="I38" s="8" t="n">
        <v>37.58</v>
      </c>
      <c r="J38" s="17" t="n">
        <v>27.87</v>
      </c>
      <c r="K38" s="14" t="n">
        <f aca="false">J38/(I38+J38)</f>
        <v>0.425821237585943</v>
      </c>
      <c r="L38" s="14" t="n">
        <f aca="false">I38/(I38+J38)</f>
        <v>0.574178762414056</v>
      </c>
    </row>
    <row r="39" customFormat="false" ht="15" hidden="false" customHeight="false" outlineLevel="0" collapsed="false">
      <c r="A39" s="8" t="s">
        <v>26</v>
      </c>
      <c r="B39" s="8" t="n">
        <v>18112018</v>
      </c>
      <c r="C39" s="12" t="n">
        <v>5.85902777777665</v>
      </c>
      <c r="D39" s="8" t="n">
        <v>907</v>
      </c>
      <c r="E39" s="13" t="n">
        <v>140</v>
      </c>
      <c r="G39" s="8" t="n">
        <v>183.164</v>
      </c>
      <c r="H39" s="8" t="n">
        <v>183.155</v>
      </c>
      <c r="I39" s="8" t="n">
        <v>40.45</v>
      </c>
      <c r="J39" s="17" t="n">
        <v>28.29</v>
      </c>
      <c r="K39" s="14" t="n">
        <f aca="false">J39/(I39+J39)</f>
        <v>0.411550771021239</v>
      </c>
      <c r="L39" s="14" t="n">
        <f aca="false">I39/(I39+J39)</f>
        <v>0.58844922897876</v>
      </c>
    </row>
    <row r="40" customFormat="false" ht="15" hidden="false" customHeight="false" outlineLevel="0" collapsed="false">
      <c r="A40" s="8" t="s">
        <v>26</v>
      </c>
      <c r="B40" s="8" t="n">
        <v>19112018</v>
      </c>
      <c r="C40" s="12" t="n">
        <v>6.8395833333343</v>
      </c>
      <c r="D40" s="8" t="n">
        <v>839</v>
      </c>
      <c r="E40" s="13" t="n">
        <v>134</v>
      </c>
      <c r="G40" s="8" t="n">
        <v>183.1519</v>
      </c>
      <c r="H40" s="8" t="n">
        <v>183.1415</v>
      </c>
      <c r="I40" s="8" t="n">
        <v>42.77</v>
      </c>
      <c r="J40" s="17" t="n">
        <v>28.84</v>
      </c>
      <c r="K40" s="14" t="n">
        <f aca="false">J40/(I40+J40)</f>
        <v>0.402737047898338</v>
      </c>
      <c r="L40" s="14" t="n">
        <f aca="false">I40/(I40+J40)</f>
        <v>0.597262952101662</v>
      </c>
    </row>
    <row r="41" customFormat="false" ht="15" hidden="false" customHeight="false" outlineLevel="0" collapsed="false">
      <c r="A41" s="8" t="s">
        <v>26</v>
      </c>
      <c r="B41" s="8" t="n">
        <v>21112018</v>
      </c>
      <c r="C41" s="12" t="n">
        <v>8.91666666666424</v>
      </c>
      <c r="D41" s="8" t="n">
        <v>1030</v>
      </c>
      <c r="E41" s="13" t="n">
        <v>206</v>
      </c>
      <c r="G41" s="8" t="n">
        <v>183.1454</v>
      </c>
      <c r="H41" s="8" t="n">
        <v>183.1298</v>
      </c>
      <c r="I41" s="8" t="n">
        <v>48.69</v>
      </c>
      <c r="J41" s="17" t="n">
        <v>29.61</v>
      </c>
      <c r="K41" s="14" t="n">
        <f aca="false">J41/(I41+J41)</f>
        <v>0.37816091954023</v>
      </c>
      <c r="L41" s="14" t="n">
        <f aca="false">I41/(I41+J41)</f>
        <v>0.62183908045977</v>
      </c>
    </row>
    <row r="42" customFormat="false" ht="15" hidden="false" customHeight="false" outlineLevel="0" collapsed="false">
      <c r="A42" s="8" t="s">
        <v>26</v>
      </c>
      <c r="B42" s="8" t="n">
        <v>23112018</v>
      </c>
      <c r="C42" s="12" t="n">
        <v>10.878472222219</v>
      </c>
      <c r="D42" s="8" t="n">
        <v>935</v>
      </c>
      <c r="E42" s="13" t="n">
        <v>182</v>
      </c>
      <c r="G42" s="8" t="n">
        <v>183.1316</v>
      </c>
      <c r="H42" s="8" t="n">
        <v>183.1208</v>
      </c>
      <c r="I42" s="8" t="n">
        <v>50.36</v>
      </c>
      <c r="J42" s="17" t="n">
        <v>29.16</v>
      </c>
      <c r="K42" s="14" t="n">
        <f aca="false">J42/(I42+J42)</f>
        <v>0.366700201207243</v>
      </c>
      <c r="L42" s="14" t="n">
        <f aca="false">I42/(I42+J42)</f>
        <v>0.633299798792757</v>
      </c>
    </row>
    <row r="43" customFormat="false" ht="15" hidden="false" customHeight="false" outlineLevel="0" collapsed="false">
      <c r="A43" s="8" t="s">
        <v>26</v>
      </c>
      <c r="B43" s="8" t="n">
        <v>25112018</v>
      </c>
      <c r="C43" s="12" t="n">
        <v>13.125</v>
      </c>
      <c r="D43" s="8" t="n">
        <v>1530</v>
      </c>
      <c r="E43" s="13" t="n">
        <v>190</v>
      </c>
      <c r="G43" s="8" t="n">
        <v>183.1197</v>
      </c>
      <c r="H43" s="8" t="n">
        <v>183.1045</v>
      </c>
      <c r="I43" s="8" t="n">
        <v>52.35</v>
      </c>
      <c r="J43" s="17" t="n">
        <v>29.82</v>
      </c>
      <c r="K43" s="14" t="n">
        <f aca="false">J43/(I43+J43)</f>
        <v>0.362906170135086</v>
      </c>
      <c r="L43" s="14" t="n">
        <f aca="false">I43/(I43+J43)</f>
        <v>0.637093829864914</v>
      </c>
    </row>
    <row r="44" customFormat="false" ht="15" hidden="false" customHeight="false" outlineLevel="0" collapsed="false">
      <c r="A44" s="8" t="s">
        <v>26</v>
      </c>
      <c r="B44" s="8" t="n">
        <v>28112018</v>
      </c>
      <c r="C44" s="12" t="n">
        <v>15.8541666666642</v>
      </c>
      <c r="D44" s="8" t="n">
        <v>900</v>
      </c>
      <c r="E44" s="13" t="n">
        <v>180</v>
      </c>
      <c r="G44" s="8" t="n">
        <v>183.102</v>
      </c>
      <c r="H44" s="8" t="n">
        <v>183.0891</v>
      </c>
      <c r="I44" s="8" t="n">
        <v>54.407568</v>
      </c>
      <c r="J44" s="17" t="n">
        <f aca="false">29.71*1.0312</f>
        <v>30.636952</v>
      </c>
      <c r="K44" s="14" t="n">
        <f aca="false">J44/(I44+J44)</f>
        <v>0.36024604524783</v>
      </c>
      <c r="L44" s="14" t="n">
        <f aca="false">I44/(I44+J44)</f>
        <v>0.63975395475217</v>
      </c>
    </row>
    <row r="45" customFormat="false" ht="15" hidden="false" customHeight="false" outlineLevel="0" collapsed="false">
      <c r="A45" s="8" t="s">
        <v>26</v>
      </c>
      <c r="B45" s="8" t="n">
        <v>1122018</v>
      </c>
      <c r="C45" s="12" t="n">
        <v>18.909722222219</v>
      </c>
      <c r="D45" s="8" t="n">
        <v>1020</v>
      </c>
      <c r="E45" s="13" t="n">
        <v>182</v>
      </c>
      <c r="G45" s="8" t="n">
        <v>183.0873</v>
      </c>
      <c r="H45" s="8" t="n">
        <v>183.0746</v>
      </c>
      <c r="I45" s="8" t="n">
        <v>55.46</v>
      </c>
      <c r="J45" s="17" t="n">
        <v>30.39</v>
      </c>
      <c r="K45" s="14" t="n">
        <f aca="false">J45/(I45+J45)</f>
        <v>0.353989516598719</v>
      </c>
      <c r="L45" s="14" t="n">
        <f aca="false">I45/(I45+J45)</f>
        <v>0.646010483401281</v>
      </c>
    </row>
    <row r="46" customFormat="false" ht="15" hidden="false" customHeight="false" outlineLevel="0" collapsed="false">
      <c r="A46" s="8" t="s">
        <v>26</v>
      </c>
      <c r="B46" s="8" t="n">
        <v>5122018</v>
      </c>
      <c r="C46" s="12" t="n">
        <v>22.8611111111095</v>
      </c>
      <c r="D46" s="8" t="n">
        <v>910</v>
      </c>
      <c r="E46" s="13" t="n">
        <v>188</v>
      </c>
      <c r="G46" s="8" t="n">
        <v>183.0696</v>
      </c>
      <c r="H46" s="8" t="n">
        <v>183.0562</v>
      </c>
      <c r="I46" s="8" t="n">
        <v>57.55</v>
      </c>
      <c r="J46" s="17" t="n">
        <v>31.26</v>
      </c>
      <c r="K46" s="14" t="n">
        <f aca="false">J46/(I46+J46)</f>
        <v>0.351987388807567</v>
      </c>
      <c r="L46" s="14" t="n">
        <f aca="false">I46/(I46+J46)</f>
        <v>0.648012611192433</v>
      </c>
    </row>
    <row r="47" customFormat="false" ht="15" hidden="false" customHeight="false" outlineLevel="0" collapsed="false">
      <c r="A47" s="8" t="s">
        <v>26</v>
      </c>
      <c r="B47" s="8" t="n">
        <v>9122018</v>
      </c>
      <c r="C47" s="12" t="n">
        <v>27.1458333333285</v>
      </c>
      <c r="D47" s="8" t="n">
        <v>1600</v>
      </c>
      <c r="E47" s="13" t="n">
        <v>198</v>
      </c>
      <c r="G47" s="8" t="n">
        <v>183.0548</v>
      </c>
      <c r="H47" s="8" t="n">
        <v>183.04</v>
      </c>
      <c r="I47" s="8" t="n">
        <v>59.07</v>
      </c>
      <c r="J47" s="17" t="n">
        <v>31.43</v>
      </c>
      <c r="K47" s="14" t="n">
        <f aca="false">J47/(I47+J47)</f>
        <v>0.347292817679558</v>
      </c>
      <c r="L47" s="14" t="n">
        <f aca="false">I47/(I47+J47)</f>
        <v>0.652707182320442</v>
      </c>
    </row>
    <row r="48" customFormat="false" ht="15" hidden="false" customHeight="false" outlineLevel="0" collapsed="false">
      <c r="A48" s="8" t="s">
        <v>27</v>
      </c>
      <c r="B48" s="8" t="n">
        <v>12112018</v>
      </c>
      <c r="C48" s="12" t="n">
        <v>0</v>
      </c>
      <c r="D48" s="8" t="n">
        <v>1230</v>
      </c>
      <c r="E48" s="8" t="n">
        <v>0</v>
      </c>
      <c r="H48" s="8" t="n">
        <v>184.6046</v>
      </c>
      <c r="I48" s="8" t="n">
        <v>0</v>
      </c>
      <c r="J48" s="8" t="n">
        <v>0</v>
      </c>
      <c r="K48" s="14" t="e">
        <f aca="false">J48/(I48+J48)</f>
        <v>#DIV/0!</v>
      </c>
      <c r="L48" s="14" t="e">
        <f aca="false">I48/(I48+J48)</f>
        <v>#DIV/0!</v>
      </c>
    </row>
    <row r="49" customFormat="false" ht="15" hidden="false" customHeight="false" outlineLevel="0" collapsed="false">
      <c r="A49" s="8" t="s">
        <v>27</v>
      </c>
      <c r="B49" s="8" t="n">
        <v>13112018</v>
      </c>
      <c r="C49" s="12" t="n">
        <v>0.840277777773736</v>
      </c>
      <c r="D49" s="8" t="n">
        <v>840</v>
      </c>
      <c r="E49" s="13" t="n">
        <v>366</v>
      </c>
      <c r="G49" s="8" t="n">
        <v>184.6039</v>
      </c>
      <c r="H49" s="8" t="n">
        <v>184.5705</v>
      </c>
      <c r="I49" s="8" t="n">
        <v>12.17</v>
      </c>
      <c r="J49" s="15" t="n">
        <v>22.61</v>
      </c>
      <c r="K49" s="14" t="n">
        <f aca="false">J49/(I49+J49)</f>
        <v>0.650086256469235</v>
      </c>
      <c r="L49" s="14" t="n">
        <f aca="false">I49/(I49+J49)</f>
        <v>0.349913743530765</v>
      </c>
    </row>
    <row r="50" customFormat="false" ht="15" hidden="false" customHeight="false" outlineLevel="0" collapsed="false">
      <c r="A50" s="8" t="s">
        <v>27</v>
      </c>
      <c r="B50" s="8" t="n">
        <v>14112018</v>
      </c>
      <c r="C50" s="12" t="n">
        <v>1.84375</v>
      </c>
      <c r="D50" s="8" t="n">
        <v>845</v>
      </c>
      <c r="E50" s="13" t="n">
        <v>614</v>
      </c>
      <c r="G50" s="8" t="n">
        <v>184.5713</v>
      </c>
      <c r="H50" s="8" t="n">
        <v>184.5138</v>
      </c>
      <c r="I50" s="8" t="n">
        <v>29.38</v>
      </c>
      <c r="J50" s="16" t="n">
        <v>28.16</v>
      </c>
      <c r="K50" s="14" t="n">
        <f aca="false">J50/(I50+J50)</f>
        <v>0.489398679179701</v>
      </c>
      <c r="L50" s="14" t="n">
        <f aca="false">I50/(I50+J50)</f>
        <v>0.510601320820299</v>
      </c>
    </row>
    <row r="51" customFormat="false" ht="15" hidden="false" customHeight="false" outlineLevel="0" collapsed="false">
      <c r="A51" s="8" t="s">
        <v>27</v>
      </c>
      <c r="B51" s="8" t="n">
        <v>15112018</v>
      </c>
      <c r="C51" s="12" t="n">
        <v>2.85069444444525</v>
      </c>
      <c r="D51" s="8" t="n">
        <v>855</v>
      </c>
      <c r="E51" s="13" t="n">
        <v>1862</v>
      </c>
      <c r="G51" s="8" t="n">
        <v>184.5121</v>
      </c>
      <c r="H51" s="8" t="n">
        <v>184.3237</v>
      </c>
      <c r="I51" s="8" t="n">
        <v>45.54</v>
      </c>
      <c r="J51" s="16" t="n">
        <v>37.35</v>
      </c>
      <c r="K51" s="14" t="n">
        <f aca="false">J51/(I51+J51)</f>
        <v>0.450597176981542</v>
      </c>
      <c r="L51" s="14" t="n">
        <f aca="false">I51/(I51+J51)</f>
        <v>0.549402823018458</v>
      </c>
    </row>
    <row r="52" customFormat="false" ht="15" hidden="false" customHeight="false" outlineLevel="0" collapsed="false">
      <c r="A52" s="8" t="s">
        <v>27</v>
      </c>
      <c r="B52" s="8" t="n">
        <v>16112018</v>
      </c>
      <c r="C52" s="12" t="n">
        <v>3.80902777777374</v>
      </c>
      <c r="D52" s="8" t="n">
        <v>755</v>
      </c>
      <c r="E52" s="13" t="n">
        <v>2134</v>
      </c>
      <c r="G52" s="8" t="n">
        <v>184.3243</v>
      </c>
      <c r="H52" s="8" t="n">
        <v>184.094</v>
      </c>
      <c r="I52" s="8" t="n">
        <v>47.39</v>
      </c>
      <c r="J52" s="17" t="n">
        <v>46.41</v>
      </c>
      <c r="K52" s="14" t="n">
        <f aca="false">J52/(I52+J52)</f>
        <v>0.494776119402985</v>
      </c>
      <c r="L52" s="14" t="n">
        <f aca="false">I52/(I52+J52)</f>
        <v>0.505223880597015</v>
      </c>
    </row>
    <row r="53" customFormat="false" ht="15" hidden="false" customHeight="false" outlineLevel="0" collapsed="false">
      <c r="A53" s="8" t="s">
        <v>27</v>
      </c>
      <c r="B53" s="8" t="n">
        <v>17112018</v>
      </c>
      <c r="C53" s="12" t="n">
        <v>4.86111111110949</v>
      </c>
      <c r="D53" s="8" t="n">
        <v>910</v>
      </c>
      <c r="E53" s="13" t="n">
        <v>1538</v>
      </c>
      <c r="G53" s="8" t="n">
        <v>184.093</v>
      </c>
      <c r="H53" s="8" t="n">
        <v>183.9256</v>
      </c>
      <c r="I53" s="8" t="n">
        <v>45.73</v>
      </c>
      <c r="J53" s="17" t="n">
        <v>50.79</v>
      </c>
      <c r="K53" s="14" t="n">
        <f aca="false">J53/(I53+J53)</f>
        <v>0.526212184003315</v>
      </c>
      <c r="L53" s="14" t="n">
        <f aca="false">I53/(I53+J53)</f>
        <v>0.473787815996685</v>
      </c>
    </row>
    <row r="54" customFormat="false" ht="15" hidden="false" customHeight="false" outlineLevel="0" collapsed="false">
      <c r="A54" s="8" t="s">
        <v>27</v>
      </c>
      <c r="B54" s="8" t="n">
        <v>18112018</v>
      </c>
      <c r="C54" s="12" t="n">
        <v>5.85902777777665</v>
      </c>
      <c r="D54" s="8" t="n">
        <v>907</v>
      </c>
      <c r="E54" s="13" t="n">
        <v>865</v>
      </c>
      <c r="G54" s="8" t="n">
        <v>183.9273</v>
      </c>
      <c r="H54" s="8" t="n">
        <v>183.8395</v>
      </c>
      <c r="I54" s="8" t="n">
        <v>44.66</v>
      </c>
      <c r="J54" s="17" t="n">
        <v>52.01</v>
      </c>
      <c r="K54" s="14" t="n">
        <f aca="false">J54/(I54+J54)</f>
        <v>0.538015930485156</v>
      </c>
      <c r="L54" s="14" t="n">
        <f aca="false">I54/(I54+J54)</f>
        <v>0.461984069514844</v>
      </c>
    </row>
    <row r="55" customFormat="false" ht="15" hidden="false" customHeight="false" outlineLevel="0" collapsed="false">
      <c r="A55" s="8" t="s">
        <v>27</v>
      </c>
      <c r="B55" s="8" t="n">
        <v>19112018</v>
      </c>
      <c r="C55" s="12" t="n">
        <v>6.8395833333343</v>
      </c>
      <c r="D55" s="8" t="n">
        <v>839</v>
      </c>
      <c r="E55" s="13" t="n">
        <v>578</v>
      </c>
      <c r="G55" s="8" t="n">
        <v>183.8366</v>
      </c>
      <c r="H55" s="8" t="n">
        <v>183.7804</v>
      </c>
      <c r="I55" s="8" t="n">
        <v>45.64</v>
      </c>
      <c r="J55" s="17" t="n">
        <v>50.25</v>
      </c>
      <c r="K55" s="14" t="n">
        <f aca="false">J55/(I55+J55)</f>
        <v>0.524037960162686</v>
      </c>
      <c r="L55" s="14" t="n">
        <f aca="false">I55/(I55+J55)</f>
        <v>0.475962039837314</v>
      </c>
    </row>
    <row r="56" customFormat="false" ht="15" hidden="false" customHeight="false" outlineLevel="0" collapsed="false">
      <c r="A56" s="8" t="s">
        <v>27</v>
      </c>
      <c r="B56" s="8" t="n">
        <v>21112018</v>
      </c>
      <c r="C56" s="12" t="n">
        <v>8.91666666666424</v>
      </c>
      <c r="D56" s="8" t="n">
        <v>1030</v>
      </c>
      <c r="E56" s="13" t="n">
        <v>660</v>
      </c>
      <c r="G56" s="8" t="n">
        <v>183.7839</v>
      </c>
      <c r="H56" s="8" t="n">
        <v>183.7215</v>
      </c>
      <c r="I56" s="8" t="n">
        <v>52.51</v>
      </c>
      <c r="J56" s="17" t="n">
        <v>46.52</v>
      </c>
      <c r="K56" s="14" t="n">
        <f aca="false">J56/(I56+J56)</f>
        <v>0.469756639402201</v>
      </c>
      <c r="L56" s="14" t="n">
        <f aca="false">I56/(I56+J56)</f>
        <v>0.530243360597799</v>
      </c>
    </row>
    <row r="57" customFormat="false" ht="15" hidden="false" customHeight="false" outlineLevel="0" collapsed="false">
      <c r="A57" s="8" t="s">
        <v>27</v>
      </c>
      <c r="B57" s="8" t="n">
        <v>23112018</v>
      </c>
      <c r="C57" s="12" t="n">
        <v>10.878472222219</v>
      </c>
      <c r="D57" s="8" t="n">
        <v>935</v>
      </c>
      <c r="E57" s="13" t="n">
        <v>418</v>
      </c>
      <c r="G57" s="8" t="n">
        <v>183.7236</v>
      </c>
      <c r="H57" s="8" t="n">
        <v>183.6853</v>
      </c>
      <c r="I57" s="8" t="n">
        <v>53</v>
      </c>
      <c r="J57" s="17" t="n">
        <v>45.36</v>
      </c>
      <c r="K57" s="14" t="n">
        <f aca="false">J57/(I57+J57)</f>
        <v>0.461163074420496</v>
      </c>
      <c r="L57" s="14" t="n">
        <f aca="false">I57/(I57+J57)</f>
        <v>0.538836925579504</v>
      </c>
    </row>
    <row r="58" customFormat="false" ht="15" hidden="false" customHeight="false" outlineLevel="0" collapsed="false">
      <c r="A58" s="8" t="s">
        <v>27</v>
      </c>
      <c r="B58" s="8" t="n">
        <v>25112018</v>
      </c>
      <c r="C58" s="12" t="n">
        <v>13.125</v>
      </c>
      <c r="D58" s="8" t="n">
        <v>1530</v>
      </c>
      <c r="E58" s="13" t="n">
        <v>333</v>
      </c>
      <c r="G58" s="8" t="n">
        <v>183.6839</v>
      </c>
      <c r="H58" s="8" t="n">
        <v>183.6545</v>
      </c>
      <c r="I58" s="8" t="n">
        <v>54.12</v>
      </c>
      <c r="J58" s="17" t="n">
        <v>45.02</v>
      </c>
      <c r="K58" s="14" t="n">
        <f aca="false">J58/(I58+J58)</f>
        <v>0.454105305628404</v>
      </c>
      <c r="L58" s="14" t="n">
        <f aca="false">I58/(I58+J58)</f>
        <v>0.545894694371596</v>
      </c>
    </row>
    <row r="59" customFormat="false" ht="15" hidden="false" customHeight="false" outlineLevel="0" collapsed="false">
      <c r="A59" s="8" t="s">
        <v>27</v>
      </c>
      <c r="B59" s="8" t="n">
        <v>28112018</v>
      </c>
      <c r="C59" s="12" t="n">
        <v>15.8541666666642</v>
      </c>
      <c r="D59" s="8" t="n">
        <v>900</v>
      </c>
      <c r="E59" s="13" t="n">
        <v>302</v>
      </c>
      <c r="G59" s="8" t="n">
        <v>183.6527</v>
      </c>
      <c r="H59" s="8" t="n">
        <v>183.6271</v>
      </c>
      <c r="I59" s="8" t="n">
        <v>54.345174</v>
      </c>
      <c r="J59" s="17" t="n">
        <f aca="false">42.56*1.0312</f>
        <v>43.887872</v>
      </c>
      <c r="K59" s="14" t="n">
        <f aca="false">J59/(I59+J59)</f>
        <v>0.446772993275603</v>
      </c>
      <c r="L59" s="14" t="n">
        <f aca="false">I59/(I59+J59)</f>
        <v>0.553227006724397</v>
      </c>
    </row>
    <row r="60" customFormat="false" ht="15" hidden="false" customHeight="false" outlineLevel="0" collapsed="false">
      <c r="A60" s="8" t="s">
        <v>27</v>
      </c>
      <c r="B60" s="8" t="n">
        <v>1122018</v>
      </c>
      <c r="C60" s="12" t="n">
        <v>18.909722222219</v>
      </c>
      <c r="D60" s="8" t="n">
        <v>1020</v>
      </c>
      <c r="E60" s="13" t="n">
        <v>276</v>
      </c>
      <c r="G60" s="8" t="n">
        <v>183.6252</v>
      </c>
      <c r="H60" s="8" t="n">
        <v>183.604</v>
      </c>
      <c r="I60" s="8" t="n">
        <v>55.41</v>
      </c>
      <c r="J60" s="17" t="n">
        <v>42.84</v>
      </c>
      <c r="K60" s="14" t="n">
        <f aca="false">J60/(I60+J60)</f>
        <v>0.436030534351145</v>
      </c>
      <c r="L60" s="14" t="n">
        <f aca="false">I60/(I60+J60)</f>
        <v>0.563969465648855</v>
      </c>
    </row>
    <row r="61" customFormat="false" ht="15" hidden="false" customHeight="false" outlineLevel="0" collapsed="false">
      <c r="A61" s="8" t="s">
        <v>27</v>
      </c>
      <c r="B61" s="8" t="n">
        <v>5122018</v>
      </c>
      <c r="C61" s="12" t="n">
        <v>22.8611111111095</v>
      </c>
      <c r="D61" s="8" t="n">
        <v>910</v>
      </c>
      <c r="E61" s="13" t="n">
        <v>282</v>
      </c>
      <c r="G61" s="8" t="n">
        <v>183.5991</v>
      </c>
      <c r="H61" s="8" t="n">
        <v>183.5758</v>
      </c>
      <c r="I61" s="8" t="n">
        <v>56.67</v>
      </c>
      <c r="J61" s="17" t="n">
        <v>40.93</v>
      </c>
      <c r="K61" s="14" t="n">
        <f aca="false">J61/(I61+J61)</f>
        <v>0.419364754098361</v>
      </c>
      <c r="L61" s="14" t="n">
        <f aca="false">I61/(I61+J61)</f>
        <v>0.580635245901639</v>
      </c>
    </row>
    <row r="62" customFormat="false" ht="15" hidden="false" customHeight="false" outlineLevel="0" collapsed="false">
      <c r="A62" s="8" t="s">
        <v>27</v>
      </c>
      <c r="B62" s="8" t="n">
        <v>9122018</v>
      </c>
      <c r="C62" s="12" t="n">
        <v>27.1458333333285</v>
      </c>
      <c r="D62" s="8" t="n">
        <v>1600</v>
      </c>
      <c r="E62" s="8" t="n">
        <v>312</v>
      </c>
      <c r="G62" s="8" t="n">
        <v>183.5747</v>
      </c>
      <c r="H62" s="8" t="n">
        <v>183.549</v>
      </c>
      <c r="I62" s="8" t="n">
        <v>58.43</v>
      </c>
      <c r="J62" s="15" t="n">
        <v>40.24</v>
      </c>
      <c r="K62" s="14" t="n">
        <f aca="false">J62/(I62+J62)</f>
        <v>0.407824059997973</v>
      </c>
      <c r="L62" s="14" t="n">
        <f aca="false">I62/(I62+J62)</f>
        <v>0.592175940002027</v>
      </c>
    </row>
    <row r="63" customFormat="false" ht="15" hidden="false" customHeight="false" outlineLevel="0" collapsed="false">
      <c r="A63" s="8" t="s">
        <v>30</v>
      </c>
      <c r="B63" s="8" t="n">
        <v>12112018</v>
      </c>
      <c r="C63" s="12" t="n">
        <v>0</v>
      </c>
      <c r="D63" s="8" t="n">
        <v>1230</v>
      </c>
      <c r="E63" s="8" t="n">
        <v>0</v>
      </c>
      <c r="H63" s="8" t="n">
        <v>183.88815</v>
      </c>
      <c r="I63" s="8" t="n">
        <v>0</v>
      </c>
      <c r="J63" s="8" t="n">
        <v>0</v>
      </c>
      <c r="K63" s="14" t="e">
        <f aca="false">J63/(I63+J63)</f>
        <v>#DIV/0!</v>
      </c>
      <c r="L63" s="14" t="e">
        <f aca="false">I63/(I63+J63)</f>
        <v>#DIV/0!</v>
      </c>
    </row>
    <row r="64" customFormat="false" ht="15" hidden="false" customHeight="false" outlineLevel="0" collapsed="false">
      <c r="A64" s="8" t="s">
        <v>30</v>
      </c>
      <c r="B64" s="8" t="n">
        <v>13112018</v>
      </c>
      <c r="C64" s="12" t="n">
        <v>0.840277777773736</v>
      </c>
      <c r="D64" s="8" t="n">
        <v>840</v>
      </c>
      <c r="E64" s="13" t="n">
        <v>390</v>
      </c>
      <c r="G64" s="8" t="n">
        <v>183.8883</v>
      </c>
      <c r="H64" s="8" t="n">
        <v>183.8521</v>
      </c>
      <c r="I64" s="8" t="n">
        <v>12.83</v>
      </c>
      <c r="J64" s="15" t="n">
        <v>22.45</v>
      </c>
      <c r="K64" s="14" t="n">
        <f aca="false">J64/(I64+J64)</f>
        <v>0.636337868480726</v>
      </c>
      <c r="L64" s="14" t="n">
        <f aca="false">I64/(I64+J64)</f>
        <v>0.363662131519274</v>
      </c>
    </row>
    <row r="65" customFormat="false" ht="15" hidden="false" customHeight="false" outlineLevel="0" collapsed="false">
      <c r="A65" s="8" t="s">
        <v>30</v>
      </c>
      <c r="B65" s="8" t="n">
        <v>14112018</v>
      </c>
      <c r="C65" s="12" t="n">
        <v>1.84375</v>
      </c>
      <c r="D65" s="8" t="n">
        <v>845</v>
      </c>
      <c r="E65" s="13" t="n">
        <v>618</v>
      </c>
      <c r="G65" s="8" t="n">
        <v>183.8512</v>
      </c>
      <c r="H65" s="8" t="n">
        <v>183.7965</v>
      </c>
      <c r="I65" s="8" t="n">
        <v>30.32</v>
      </c>
      <c r="J65" s="16" t="n">
        <v>28.09</v>
      </c>
      <c r="K65" s="14" t="n">
        <f aca="false">J65/(I65+J65)</f>
        <v>0.480910802944701</v>
      </c>
      <c r="L65" s="14" t="n">
        <f aca="false">I65/(I65+J65)</f>
        <v>0.519089197055299</v>
      </c>
    </row>
    <row r="66" customFormat="false" ht="15" hidden="false" customHeight="false" outlineLevel="0" collapsed="false">
      <c r="A66" s="8" t="s">
        <v>30</v>
      </c>
      <c r="B66" s="8" t="n">
        <v>15112018</v>
      </c>
      <c r="C66" s="12" t="n">
        <v>2.85069444444525</v>
      </c>
      <c r="D66" s="8" t="n">
        <v>855</v>
      </c>
      <c r="E66" s="13" t="n">
        <v>1928</v>
      </c>
      <c r="G66" s="8" t="n">
        <v>183.7939</v>
      </c>
      <c r="H66" s="8" t="n">
        <v>183.6018</v>
      </c>
      <c r="I66" s="8" t="n">
        <v>46.52</v>
      </c>
      <c r="J66" s="16" t="n">
        <v>37.86</v>
      </c>
      <c r="K66" s="14" t="n">
        <f aca="false">J66/(I66+J66)</f>
        <v>0.448684522398673</v>
      </c>
      <c r="L66" s="14" t="n">
        <f aca="false">I66/(I66+J66)</f>
        <v>0.551315477601327</v>
      </c>
    </row>
    <row r="67" customFormat="false" ht="15" hidden="false" customHeight="false" outlineLevel="0" collapsed="false">
      <c r="A67" s="8" t="s">
        <v>30</v>
      </c>
      <c r="B67" s="8" t="n">
        <v>16112018</v>
      </c>
      <c r="C67" s="12" t="n">
        <v>3.80902777777374</v>
      </c>
      <c r="D67" s="8" t="n">
        <v>755</v>
      </c>
      <c r="E67" s="13" t="n">
        <v>2215</v>
      </c>
      <c r="G67" s="8" t="n">
        <v>183.6019</v>
      </c>
      <c r="H67" s="8" t="n">
        <v>183.3672</v>
      </c>
      <c r="I67" s="8" t="n">
        <v>47.42</v>
      </c>
      <c r="J67" s="17" t="n">
        <v>46.14</v>
      </c>
      <c r="K67" s="14" t="n">
        <f aca="false">J67/(I67+J67)</f>
        <v>0.493159469858914</v>
      </c>
      <c r="L67" s="14" t="n">
        <f aca="false">I67/(I67+J67)</f>
        <v>0.506840530141086</v>
      </c>
    </row>
    <row r="68" customFormat="false" ht="15" hidden="false" customHeight="false" outlineLevel="0" collapsed="false">
      <c r="A68" s="8" t="s">
        <v>30</v>
      </c>
      <c r="B68" s="8" t="n">
        <v>17112018</v>
      </c>
      <c r="C68" s="12" t="n">
        <v>4.86111111110949</v>
      </c>
      <c r="D68" s="8" t="n">
        <v>910</v>
      </c>
      <c r="E68" s="13" t="n">
        <v>1550</v>
      </c>
      <c r="G68" s="8" t="n">
        <v>183.3642</v>
      </c>
      <c r="H68" s="8" t="n">
        <v>183.1983</v>
      </c>
      <c r="I68" s="8" t="n">
        <v>45.5</v>
      </c>
      <c r="J68" s="17" t="n">
        <v>50.96</v>
      </c>
      <c r="K68" s="14" t="n">
        <f aca="false">J68/(I68+J68)</f>
        <v>0.528301886792453</v>
      </c>
      <c r="L68" s="14" t="n">
        <f aca="false">I68/(I68+J68)</f>
        <v>0.471698113207547</v>
      </c>
    </row>
    <row r="69" customFormat="false" ht="15" hidden="false" customHeight="false" outlineLevel="0" collapsed="false">
      <c r="A69" s="8" t="s">
        <v>30</v>
      </c>
      <c r="B69" s="8" t="n">
        <v>18112018</v>
      </c>
      <c r="C69" s="12" t="n">
        <v>5.85902777777665</v>
      </c>
      <c r="D69" s="8" t="n">
        <v>907</v>
      </c>
      <c r="E69" s="13" t="n">
        <v>860</v>
      </c>
      <c r="G69" s="8" t="n">
        <v>183.1989</v>
      </c>
      <c r="H69" s="8" t="n">
        <v>183.1127</v>
      </c>
      <c r="I69" s="8" t="n">
        <v>44.57</v>
      </c>
      <c r="J69" s="17" t="n">
        <v>52.42</v>
      </c>
      <c r="K69" s="14" t="n">
        <f aca="false">J69/(I69+J69)</f>
        <v>0.540468089493762</v>
      </c>
      <c r="L69" s="14" t="n">
        <f aca="false">I69/(I69+J69)</f>
        <v>0.459531910506238</v>
      </c>
    </row>
    <row r="70" customFormat="false" ht="15" hidden="false" customHeight="false" outlineLevel="0" collapsed="false">
      <c r="A70" s="8" t="s">
        <v>30</v>
      </c>
      <c r="B70" s="8" t="n">
        <v>19112018</v>
      </c>
      <c r="C70" s="12" t="n">
        <v>6.8395833333343</v>
      </c>
      <c r="D70" s="8" t="n">
        <v>839</v>
      </c>
      <c r="E70" s="13" t="n">
        <v>558</v>
      </c>
      <c r="G70" s="8" t="n">
        <v>183.1087</v>
      </c>
      <c r="H70" s="8" t="n">
        <v>183.0543</v>
      </c>
      <c r="I70" s="8" t="n">
        <v>45.31</v>
      </c>
      <c r="J70" s="17" t="n">
        <v>50.13</v>
      </c>
      <c r="K70" s="14" t="n">
        <f aca="false">J70/(I70+J70)</f>
        <v>0.525251466890193</v>
      </c>
      <c r="L70" s="14" t="n">
        <f aca="false">I70/(I70+J70)</f>
        <v>0.474748533109807</v>
      </c>
    </row>
    <row r="71" customFormat="false" ht="15" hidden="false" customHeight="false" outlineLevel="0" collapsed="false">
      <c r="A71" s="8" t="s">
        <v>30</v>
      </c>
      <c r="B71" s="8" t="n">
        <v>21112018</v>
      </c>
      <c r="C71" s="12" t="n">
        <v>8.91666666666424</v>
      </c>
      <c r="D71" s="8" t="n">
        <v>1030</v>
      </c>
      <c r="E71" s="13" t="n">
        <v>676</v>
      </c>
      <c r="G71" s="8" t="n">
        <v>183.0572</v>
      </c>
      <c r="H71" s="8" t="n">
        <v>182.9952</v>
      </c>
      <c r="I71" s="8" t="n">
        <v>53.25</v>
      </c>
      <c r="J71" s="17" t="n">
        <v>46.25</v>
      </c>
      <c r="K71" s="14" t="n">
        <f aca="false">J71/(I71+J71)</f>
        <v>0.464824120603015</v>
      </c>
      <c r="L71" s="14" t="n">
        <f aca="false">I71/(I71+J71)</f>
        <v>0.535175879396985</v>
      </c>
    </row>
    <row r="72" customFormat="false" ht="15" hidden="false" customHeight="false" outlineLevel="0" collapsed="false">
      <c r="A72" s="8" t="s">
        <v>30</v>
      </c>
      <c r="B72" s="8" t="n">
        <v>23112018</v>
      </c>
      <c r="C72" s="12" t="n">
        <v>10.878472222219</v>
      </c>
      <c r="D72" s="8" t="n">
        <v>935</v>
      </c>
      <c r="E72" s="13" t="n">
        <v>442</v>
      </c>
      <c r="G72" s="8" t="n">
        <v>182.9973</v>
      </c>
      <c r="H72" s="8" t="n">
        <v>182.9558</v>
      </c>
      <c r="I72" s="8" t="n">
        <v>53.01</v>
      </c>
      <c r="J72" s="17" t="n">
        <v>44.37</v>
      </c>
      <c r="K72" s="14" t="n">
        <f aca="false">J72/(I72+J72)</f>
        <v>0.455637707948244</v>
      </c>
      <c r="L72" s="14" t="n">
        <f aca="false">I72/(I72+J72)</f>
        <v>0.544362292051756</v>
      </c>
    </row>
    <row r="73" customFormat="false" ht="15" hidden="false" customHeight="false" outlineLevel="0" collapsed="false">
      <c r="A73" s="8" t="s">
        <v>30</v>
      </c>
      <c r="B73" s="8" t="n">
        <v>25112018</v>
      </c>
      <c r="C73" s="12" t="n">
        <v>13.125</v>
      </c>
      <c r="D73" s="8" t="n">
        <v>1530</v>
      </c>
      <c r="E73" s="13" t="n">
        <v>360</v>
      </c>
      <c r="G73" s="8" t="n">
        <v>182.955</v>
      </c>
      <c r="H73" s="8" t="n">
        <v>182.9246</v>
      </c>
      <c r="I73" s="8" t="n">
        <v>54.02</v>
      </c>
      <c r="J73" s="17" t="n">
        <v>44.14</v>
      </c>
      <c r="K73" s="14" t="n">
        <f aca="false">J73/(I73+J73)</f>
        <v>0.449674001629992</v>
      </c>
      <c r="L73" s="14" t="n">
        <f aca="false">I73/(I73+J73)</f>
        <v>0.550325998370008</v>
      </c>
    </row>
    <row r="74" customFormat="false" ht="15" hidden="false" customHeight="false" outlineLevel="0" collapsed="false">
      <c r="A74" s="8" t="s">
        <v>30</v>
      </c>
      <c r="B74" s="8" t="n">
        <v>28112018</v>
      </c>
      <c r="C74" s="12" t="n">
        <v>15.8541666666642</v>
      </c>
      <c r="D74" s="8" t="n">
        <v>900</v>
      </c>
      <c r="E74" s="13" t="n">
        <v>330</v>
      </c>
      <c r="G74" s="8" t="n">
        <v>182.9238</v>
      </c>
      <c r="H74" s="8" t="n">
        <v>182.8943</v>
      </c>
      <c r="I74" s="8" t="n">
        <v>55.1147</v>
      </c>
      <c r="J74" s="17" t="n">
        <f aca="false">42.14*1.0312</f>
        <v>43.454768</v>
      </c>
      <c r="K74" s="14" t="n">
        <f aca="false">J74/(I74+J74)</f>
        <v>0.440854240990729</v>
      </c>
      <c r="L74" s="14" t="n">
        <f aca="false">I74/(I74+J74)</f>
        <v>0.55914575900927</v>
      </c>
    </row>
    <row r="75" customFormat="false" ht="15" hidden="false" customHeight="false" outlineLevel="0" collapsed="false">
      <c r="A75" s="8" t="s">
        <v>30</v>
      </c>
      <c r="B75" s="8" t="n">
        <v>1122018</v>
      </c>
      <c r="C75" s="12" t="n">
        <v>18.909722222219</v>
      </c>
      <c r="D75" s="8" t="n">
        <v>1020</v>
      </c>
      <c r="E75" s="13" t="n">
        <v>282</v>
      </c>
      <c r="G75" s="8" t="n">
        <v>182.8925</v>
      </c>
      <c r="H75" s="8" t="n">
        <v>182.8695</v>
      </c>
      <c r="I75" s="8" t="n">
        <v>56.03</v>
      </c>
      <c r="J75" s="17" t="n">
        <v>42.41</v>
      </c>
      <c r="K75" s="14" t="n">
        <f aca="false">J75/(I75+J75)</f>
        <v>0.430820804550996</v>
      </c>
      <c r="L75" s="14" t="n">
        <f aca="false">I75/(I75+J75)</f>
        <v>0.569179195449004</v>
      </c>
    </row>
    <row r="76" customFormat="false" ht="15" hidden="false" customHeight="false" outlineLevel="0" collapsed="false">
      <c r="A76" s="8" t="s">
        <v>30</v>
      </c>
      <c r="B76" s="8" t="n">
        <v>5122018</v>
      </c>
      <c r="C76" s="12" t="n">
        <v>22.8611111111095</v>
      </c>
      <c r="D76" s="8" t="n">
        <v>910</v>
      </c>
      <c r="E76" s="13" t="n">
        <v>290</v>
      </c>
      <c r="G76" s="8" t="n">
        <v>182.8639</v>
      </c>
      <c r="H76" s="8" t="n">
        <v>182.8405</v>
      </c>
      <c r="I76" s="8" t="n">
        <v>57.64</v>
      </c>
      <c r="J76" s="17" t="n">
        <v>41.33</v>
      </c>
      <c r="K76" s="14" t="n">
        <f aca="false">J76/(I76+J76)</f>
        <v>0.417601293321208</v>
      </c>
      <c r="L76" s="14" t="n">
        <f aca="false">I76/(I76+J76)</f>
        <v>0.582398706678792</v>
      </c>
    </row>
    <row r="77" customFormat="false" ht="15" hidden="false" customHeight="false" outlineLevel="0" collapsed="false">
      <c r="A77" s="8" t="s">
        <v>30</v>
      </c>
      <c r="B77" s="8" t="n">
        <v>9122018</v>
      </c>
      <c r="C77" s="12" t="n">
        <v>27.1458333333285</v>
      </c>
      <c r="D77" s="8" t="n">
        <v>1600</v>
      </c>
      <c r="E77" s="13" t="n">
        <v>313</v>
      </c>
      <c r="G77" s="8" t="n">
        <v>182.8379</v>
      </c>
      <c r="H77" s="8" t="n">
        <v>182.8123</v>
      </c>
      <c r="I77" s="8" t="n">
        <v>59.24</v>
      </c>
      <c r="J77" s="15" t="n">
        <v>40.11</v>
      </c>
      <c r="K77" s="14" t="n">
        <f aca="false">J77/(I77+J77)</f>
        <v>0.40372420734776</v>
      </c>
      <c r="L77" s="14" t="n">
        <f aca="false">I77/(I77+J77)</f>
        <v>0.59627579265224</v>
      </c>
    </row>
    <row r="78" customFormat="false" ht="15" hidden="false" customHeight="false" outlineLevel="0" collapsed="false">
      <c r="A78" s="8" t="s">
        <v>31</v>
      </c>
      <c r="B78" s="8" t="n">
        <v>12112018</v>
      </c>
      <c r="C78" s="12" t="n">
        <v>0</v>
      </c>
      <c r="D78" s="8" t="n">
        <v>1230</v>
      </c>
      <c r="E78" s="8" t="n">
        <v>0</v>
      </c>
      <c r="H78" s="8" t="n">
        <v>185.5747</v>
      </c>
      <c r="I78" s="8" t="n">
        <v>0</v>
      </c>
      <c r="J78" s="8" t="n">
        <v>0</v>
      </c>
      <c r="K78" s="14" t="e">
        <f aca="false">J78/(I78+J78)</f>
        <v>#DIV/0!</v>
      </c>
      <c r="L78" s="14" t="e">
        <f aca="false">I78/(I78+J78)</f>
        <v>#DIV/0!</v>
      </c>
    </row>
    <row r="79" customFormat="false" ht="15" hidden="false" customHeight="false" outlineLevel="0" collapsed="false">
      <c r="A79" s="8" t="s">
        <v>31</v>
      </c>
      <c r="B79" s="8" t="n">
        <v>13112018</v>
      </c>
      <c r="C79" s="12" t="n">
        <v>0.840277777773736</v>
      </c>
      <c r="D79" s="8" t="n">
        <v>840</v>
      </c>
      <c r="E79" s="13" t="n">
        <v>378</v>
      </c>
      <c r="G79" s="8" t="n">
        <v>185.574</v>
      </c>
      <c r="H79" s="8" t="n">
        <v>185.5383</v>
      </c>
      <c r="I79" s="8" t="n">
        <v>12.59</v>
      </c>
      <c r="J79" s="15" t="n">
        <v>22.76</v>
      </c>
      <c r="K79" s="14" t="n">
        <f aca="false">J79/(I79+J79)</f>
        <v>0.643847241867044</v>
      </c>
      <c r="L79" s="14" t="n">
        <f aca="false">I79/(I79+J79)</f>
        <v>0.356152758132956</v>
      </c>
    </row>
    <row r="80" customFormat="false" ht="15" hidden="false" customHeight="false" outlineLevel="0" collapsed="false">
      <c r="A80" s="8" t="s">
        <v>31</v>
      </c>
      <c r="B80" s="8" t="n">
        <v>14112018</v>
      </c>
      <c r="C80" s="12" t="n">
        <v>1.84375</v>
      </c>
      <c r="D80" s="8" t="n">
        <v>845</v>
      </c>
      <c r="E80" s="13" t="n">
        <v>592</v>
      </c>
      <c r="G80" s="8" t="n">
        <v>185.5385</v>
      </c>
      <c r="H80" s="8" t="n">
        <v>185.4828</v>
      </c>
      <c r="I80" s="8" t="n">
        <v>29.42</v>
      </c>
      <c r="J80" s="16" t="n">
        <v>28.01</v>
      </c>
      <c r="K80" s="14" t="n">
        <f aca="false">J80/(I80+J80)</f>
        <v>0.487724185965523</v>
      </c>
      <c r="L80" s="14" t="n">
        <f aca="false">I80/(I80+J80)</f>
        <v>0.512275814034477</v>
      </c>
    </row>
    <row r="81" customFormat="false" ht="15" hidden="false" customHeight="false" outlineLevel="0" collapsed="false">
      <c r="A81" s="8" t="s">
        <v>31</v>
      </c>
      <c r="B81" s="8" t="n">
        <v>15112018</v>
      </c>
      <c r="C81" s="12" t="n">
        <v>2.85069444444525</v>
      </c>
      <c r="D81" s="8" t="n">
        <v>855</v>
      </c>
      <c r="E81" s="13" t="n">
        <v>1862</v>
      </c>
      <c r="G81" s="8" t="n">
        <v>185.4806</v>
      </c>
      <c r="H81" s="8" t="n">
        <v>185.2893</v>
      </c>
      <c r="I81" s="8" t="n">
        <v>45.75</v>
      </c>
      <c r="J81" s="16" t="n">
        <v>37.85</v>
      </c>
      <c r="K81" s="14" t="n">
        <f aca="false">J81/(I81+J81)</f>
        <v>0.452751196172249</v>
      </c>
      <c r="L81" s="14" t="n">
        <f aca="false">I81/(I81+J81)</f>
        <v>0.547248803827751</v>
      </c>
    </row>
    <row r="82" customFormat="false" ht="15" hidden="false" customHeight="false" outlineLevel="0" collapsed="false">
      <c r="A82" s="8" t="s">
        <v>31</v>
      </c>
      <c r="B82" s="8" t="n">
        <v>16112018</v>
      </c>
      <c r="C82" s="12" t="n">
        <v>3.80902777777374</v>
      </c>
      <c r="D82" s="8" t="n">
        <v>755</v>
      </c>
      <c r="E82" s="13" t="n">
        <v>2154</v>
      </c>
      <c r="G82" s="8" t="n">
        <v>185.2895</v>
      </c>
      <c r="H82" s="8" t="n">
        <v>185.0544</v>
      </c>
      <c r="I82" s="8" t="n">
        <v>47.51</v>
      </c>
      <c r="J82" s="17" t="n">
        <v>46.39</v>
      </c>
      <c r="K82" s="14" t="n">
        <f aca="false">J82/(I82+J82)</f>
        <v>0.494036208732694</v>
      </c>
      <c r="L82" s="14" t="n">
        <f aca="false">I82/(I82+J82)</f>
        <v>0.505963791267306</v>
      </c>
    </row>
    <row r="83" customFormat="false" ht="15" hidden="false" customHeight="false" outlineLevel="0" collapsed="false">
      <c r="A83" s="8" t="s">
        <v>31</v>
      </c>
      <c r="B83" s="8" t="n">
        <v>17112018</v>
      </c>
      <c r="C83" s="12" t="n">
        <v>4.86111111110949</v>
      </c>
      <c r="D83" s="8" t="n">
        <v>910</v>
      </c>
      <c r="E83" s="13" t="n">
        <v>1499</v>
      </c>
      <c r="G83" s="8" t="n">
        <v>185.0533</v>
      </c>
      <c r="H83" s="8" t="n">
        <v>184.8886</v>
      </c>
      <c r="I83" s="8" t="n">
        <v>45.29</v>
      </c>
      <c r="J83" s="17" t="n">
        <v>50.26</v>
      </c>
      <c r="K83" s="14" t="n">
        <f aca="false">J83/(I83+J83)</f>
        <v>0.526007326007326</v>
      </c>
      <c r="L83" s="14" t="n">
        <f aca="false">I83/(I83+J83)</f>
        <v>0.473992673992674</v>
      </c>
    </row>
    <row r="84" customFormat="false" ht="15" hidden="false" customHeight="false" outlineLevel="0" collapsed="false">
      <c r="A84" s="8" t="s">
        <v>31</v>
      </c>
      <c r="B84" s="8" t="n">
        <v>18112018</v>
      </c>
      <c r="C84" s="12" t="n">
        <v>5.85902777777665</v>
      </c>
      <c r="D84" s="8" t="n">
        <v>907</v>
      </c>
      <c r="E84" s="13" t="n">
        <v>831</v>
      </c>
      <c r="G84" s="8" t="n">
        <v>184.8894</v>
      </c>
      <c r="H84" s="8" t="n">
        <v>184.8025</v>
      </c>
      <c r="I84" s="8" t="n">
        <v>44.15</v>
      </c>
      <c r="J84" s="17" t="n">
        <v>52.4</v>
      </c>
      <c r="K84" s="14" t="n">
        <f aca="false">J84/(I84+J84)</f>
        <v>0.542723977213879</v>
      </c>
      <c r="L84" s="14" t="n">
        <f aca="false">I84/(I84+J84)</f>
        <v>0.457276022786121</v>
      </c>
    </row>
    <row r="85" customFormat="false" ht="15" hidden="false" customHeight="false" outlineLevel="0" collapsed="false">
      <c r="A85" s="8" t="s">
        <v>31</v>
      </c>
      <c r="B85" s="8" t="n">
        <v>19112018</v>
      </c>
      <c r="C85" s="12" t="n">
        <v>6.8395833333343</v>
      </c>
      <c r="D85" s="8" t="n">
        <v>839</v>
      </c>
      <c r="E85" s="13" t="n">
        <v>528</v>
      </c>
      <c r="G85" s="8" t="n">
        <v>184.7981</v>
      </c>
      <c r="H85" s="8" t="n">
        <v>184.7441</v>
      </c>
      <c r="I85" s="8" t="n">
        <v>44.75</v>
      </c>
      <c r="J85" s="17" t="n">
        <v>50.41</v>
      </c>
      <c r="K85" s="14" t="n">
        <f aca="false">J85/(I85+J85)</f>
        <v>0.529739386296763</v>
      </c>
      <c r="L85" s="14" t="n">
        <f aca="false">I85/(I85+J85)</f>
        <v>0.470260613703237</v>
      </c>
    </row>
    <row r="86" customFormat="false" ht="15" hidden="false" customHeight="false" outlineLevel="0" collapsed="false">
      <c r="A86" s="8" t="s">
        <v>31</v>
      </c>
      <c r="B86" s="8" t="n">
        <v>21112018</v>
      </c>
      <c r="C86" s="12" t="n">
        <v>8.91666666666424</v>
      </c>
      <c r="D86" s="8" t="n">
        <v>1030</v>
      </c>
      <c r="E86" s="13" t="n">
        <v>644</v>
      </c>
      <c r="G86" s="8" t="n">
        <v>184.7473</v>
      </c>
      <c r="H86" s="8" t="n">
        <v>184.6833</v>
      </c>
      <c r="I86" s="8" t="n">
        <v>52.44</v>
      </c>
      <c r="J86" s="17" t="n">
        <v>46.46</v>
      </c>
      <c r="K86" s="14" t="n">
        <f aca="false">J86/(I86+J86)</f>
        <v>0.469767441860465</v>
      </c>
      <c r="L86" s="14" t="n">
        <f aca="false">I86/(I86+J86)</f>
        <v>0.530232558139535</v>
      </c>
    </row>
    <row r="87" customFormat="false" ht="15" hidden="false" customHeight="false" outlineLevel="0" collapsed="false">
      <c r="A87" s="8" t="s">
        <v>31</v>
      </c>
      <c r="B87" s="8" t="n">
        <v>23112018</v>
      </c>
      <c r="C87" s="12" t="n">
        <v>10.878472222219</v>
      </c>
      <c r="D87" s="8" t="n">
        <v>935</v>
      </c>
      <c r="E87" s="13" t="n">
        <v>442</v>
      </c>
      <c r="G87" s="8" t="n">
        <v>184.6856</v>
      </c>
      <c r="H87" s="8" t="n">
        <v>184.6446</v>
      </c>
      <c r="I87" s="8" t="n">
        <v>52.44</v>
      </c>
      <c r="J87" s="17" t="n">
        <v>44.72</v>
      </c>
      <c r="K87" s="14" t="n">
        <f aca="false">J87/(I87+J87)</f>
        <v>0.460271716755867</v>
      </c>
      <c r="L87" s="14" t="n">
        <f aca="false">I87/(I87+J87)</f>
        <v>0.539728283244133</v>
      </c>
    </row>
    <row r="88" customFormat="false" ht="15" hidden="false" customHeight="false" outlineLevel="0" collapsed="false">
      <c r="A88" s="8" t="s">
        <v>31</v>
      </c>
      <c r="B88" s="8" t="n">
        <v>25112018</v>
      </c>
      <c r="C88" s="12" t="n">
        <v>13.125</v>
      </c>
      <c r="D88" s="8" t="n">
        <v>1530</v>
      </c>
      <c r="E88" s="13" t="n">
        <v>371</v>
      </c>
      <c r="G88" s="8" t="n">
        <v>184.6442</v>
      </c>
      <c r="H88" s="8" t="n">
        <v>184.6066</v>
      </c>
      <c r="I88" s="8" t="n">
        <v>53.99</v>
      </c>
      <c r="J88" s="17" t="n">
        <v>44.94</v>
      </c>
      <c r="K88" s="14" t="n">
        <f aca="false">J88/(I88+J88)</f>
        <v>0.454260588294754</v>
      </c>
      <c r="L88" s="14" t="n">
        <f aca="false">I88/(I88+J88)</f>
        <v>0.545739411705246</v>
      </c>
    </row>
    <row r="89" customFormat="false" ht="15" hidden="false" customHeight="false" outlineLevel="0" collapsed="false">
      <c r="A89" s="8" t="s">
        <v>31</v>
      </c>
      <c r="B89" s="8" t="n">
        <v>28112018</v>
      </c>
      <c r="C89" s="12" t="n">
        <v>15.8541666666642</v>
      </c>
      <c r="D89" s="8" t="n">
        <v>900</v>
      </c>
      <c r="E89" s="13" t="n">
        <v>296</v>
      </c>
      <c r="G89" s="8" t="n">
        <v>184.6044</v>
      </c>
      <c r="H89" s="8" t="n">
        <v>184.578</v>
      </c>
      <c r="I89" s="8" t="n">
        <v>54.69</v>
      </c>
      <c r="J89" s="21" t="n">
        <f aca="false">+(J88+J90)/2</f>
        <v>44.14</v>
      </c>
      <c r="K89" s="14" t="n">
        <f aca="false">J89/(I89+J89)</f>
        <v>0.446625518567237</v>
      </c>
      <c r="L89" s="14" t="n">
        <f aca="false">I89/(I89+J89)</f>
        <v>0.553374481432763</v>
      </c>
    </row>
    <row r="90" customFormat="false" ht="15" hidden="false" customHeight="false" outlineLevel="0" collapsed="false">
      <c r="A90" s="8" t="s">
        <v>31</v>
      </c>
      <c r="B90" s="8" t="n">
        <v>1122018</v>
      </c>
      <c r="C90" s="12" t="n">
        <v>18.909722222219</v>
      </c>
      <c r="D90" s="8" t="n">
        <v>1020</v>
      </c>
      <c r="E90" s="13" t="n">
        <v>252</v>
      </c>
      <c r="G90" s="8" t="n">
        <v>184.5766</v>
      </c>
      <c r="H90" s="8" t="n">
        <v>184.5556</v>
      </c>
      <c r="I90" s="8" t="n">
        <v>55.39</v>
      </c>
      <c r="J90" s="17" t="n">
        <v>43.34</v>
      </c>
      <c r="K90" s="14" t="n">
        <f aca="false">J90/(I90+J90)</f>
        <v>0.438974982274891</v>
      </c>
      <c r="L90" s="14" t="n">
        <f aca="false">I90/(I90+J90)</f>
        <v>0.561025017725109</v>
      </c>
    </row>
    <row r="91" customFormat="false" ht="15" hidden="false" customHeight="false" outlineLevel="0" collapsed="false">
      <c r="A91" s="8" t="s">
        <v>31</v>
      </c>
      <c r="B91" s="8" t="n">
        <v>5122018</v>
      </c>
      <c r="C91" s="12" t="n">
        <v>22.8611111111095</v>
      </c>
      <c r="D91" s="8" t="n">
        <v>910</v>
      </c>
      <c r="E91" s="13" t="n">
        <v>252</v>
      </c>
      <c r="G91" s="8" t="n">
        <v>184.5501</v>
      </c>
      <c r="H91" s="8" t="n">
        <v>184.529</v>
      </c>
      <c r="I91" s="8" t="n">
        <v>57.11</v>
      </c>
      <c r="J91" s="17" t="n">
        <v>42.28</v>
      </c>
      <c r="K91" s="14" t="n">
        <f aca="false">J91/(I91+J91)</f>
        <v>0.425394908944562</v>
      </c>
      <c r="L91" s="14" t="n">
        <f aca="false">I91/(I91+J91)</f>
        <v>0.574605091055438</v>
      </c>
    </row>
    <row r="92" customFormat="false" ht="15" hidden="false" customHeight="false" outlineLevel="0" collapsed="false">
      <c r="A92" s="8" t="s">
        <v>31</v>
      </c>
      <c r="B92" s="8" t="n">
        <v>9122018</v>
      </c>
      <c r="C92" s="12" t="n">
        <v>27.1458333333285</v>
      </c>
      <c r="D92" s="8" t="n">
        <v>1600</v>
      </c>
      <c r="E92" s="13" t="n">
        <v>286</v>
      </c>
      <c r="G92" s="8" t="n">
        <v>184.5267</v>
      </c>
      <c r="H92" s="8" t="n">
        <v>184.4957</v>
      </c>
      <c r="I92" s="8" t="n">
        <v>58.64</v>
      </c>
      <c r="J92" s="18" t="n">
        <v>40.69</v>
      </c>
      <c r="K92" s="14" t="n">
        <f aca="false">J92/(I92+J92)</f>
        <v>0.409644618946945</v>
      </c>
      <c r="L92" s="14" t="n">
        <f aca="false">I92/(I92+J92)</f>
        <v>0.590355381053056</v>
      </c>
    </row>
    <row r="93" customFormat="false" ht="15" hidden="false" customHeight="false" outlineLevel="0" collapsed="false">
      <c r="A93" s="8" t="s">
        <v>32</v>
      </c>
      <c r="B93" s="8" t="n">
        <v>12112018</v>
      </c>
      <c r="C93" s="12" t="n">
        <v>0</v>
      </c>
      <c r="D93" s="8" t="n">
        <v>1230</v>
      </c>
      <c r="E93" s="8" t="n">
        <v>0</v>
      </c>
      <c r="H93" s="8" t="n">
        <v>188.205</v>
      </c>
      <c r="I93" s="8" t="n">
        <v>0</v>
      </c>
      <c r="J93" s="8" t="n">
        <v>0</v>
      </c>
      <c r="K93" s="14" t="e">
        <f aca="false">J93/(I93+J93)</f>
        <v>#DIV/0!</v>
      </c>
      <c r="L93" s="14" t="e">
        <f aca="false">I93/(I93+J93)</f>
        <v>#DIV/0!</v>
      </c>
    </row>
    <row r="94" customFormat="false" ht="15" hidden="false" customHeight="false" outlineLevel="0" collapsed="false">
      <c r="A94" s="8" t="s">
        <v>32</v>
      </c>
      <c r="B94" s="8" t="n">
        <v>13112018</v>
      </c>
      <c r="C94" s="12" t="n">
        <v>0.840277777773736</v>
      </c>
      <c r="D94" s="8" t="n">
        <v>840</v>
      </c>
      <c r="E94" s="13" t="n">
        <v>1626</v>
      </c>
      <c r="G94" s="8" t="n">
        <v>188.204</v>
      </c>
      <c r="H94" s="8" t="n">
        <v>188.0469</v>
      </c>
      <c r="I94" s="8" t="n">
        <v>33.57</v>
      </c>
      <c r="J94" s="15" t="n">
        <v>31.2</v>
      </c>
      <c r="K94" s="14" t="n">
        <f aca="false">J94/(I94+J94)</f>
        <v>0.48170449282075</v>
      </c>
      <c r="L94" s="14" t="n">
        <f aca="false">I94/(I94+J94)</f>
        <v>0.51829550717925</v>
      </c>
    </row>
    <row r="95" customFormat="false" ht="15" hidden="false" customHeight="false" outlineLevel="0" collapsed="false">
      <c r="A95" s="8" t="s">
        <v>32</v>
      </c>
      <c r="B95" s="8" t="n">
        <v>14112018</v>
      </c>
      <c r="C95" s="12" t="n">
        <v>1.84375</v>
      </c>
      <c r="D95" s="8" t="n">
        <v>845</v>
      </c>
      <c r="E95" s="13" t="n">
        <v>2146</v>
      </c>
      <c r="G95" s="8" t="n">
        <v>188.0476</v>
      </c>
      <c r="H95" s="8" t="n">
        <v>187.8448</v>
      </c>
      <c r="I95" s="8" t="n">
        <v>51.06</v>
      </c>
      <c r="J95" s="16" t="n">
        <v>36.34</v>
      </c>
      <c r="K95" s="14" t="n">
        <f aca="false">J95/(I95+J95)</f>
        <v>0.415789473684211</v>
      </c>
      <c r="L95" s="14" t="n">
        <f aca="false">I95/(I95+J95)</f>
        <v>0.58421052631579</v>
      </c>
    </row>
    <row r="96" customFormat="false" ht="15" hidden="false" customHeight="false" outlineLevel="0" collapsed="false">
      <c r="A96" s="8" t="s">
        <v>32</v>
      </c>
      <c r="B96" s="8" t="n">
        <v>15112018</v>
      </c>
      <c r="C96" s="12" t="n">
        <v>2.85069444444525</v>
      </c>
      <c r="D96" s="8" t="n">
        <v>855</v>
      </c>
      <c r="E96" s="13" t="n">
        <v>2103</v>
      </c>
      <c r="G96" s="8" t="n">
        <v>187.8416</v>
      </c>
      <c r="H96" s="8" t="n">
        <v>187.6653</v>
      </c>
      <c r="I96" s="8" t="n">
        <v>63.13</v>
      </c>
      <c r="J96" s="16" t="n">
        <v>32.28</v>
      </c>
      <c r="K96" s="14" t="n">
        <f aca="false">J96/(I96+J96)</f>
        <v>0.338329315585368</v>
      </c>
      <c r="L96" s="14" t="n">
        <f aca="false">I96/(I96+J96)</f>
        <v>0.661670684414632</v>
      </c>
    </row>
    <row r="97" customFormat="false" ht="15" hidden="false" customHeight="false" outlineLevel="0" collapsed="false">
      <c r="A97" s="8" t="s">
        <v>32</v>
      </c>
      <c r="B97" s="8" t="n">
        <v>16112018</v>
      </c>
      <c r="C97" s="12" t="n">
        <v>3.80902777777374</v>
      </c>
      <c r="D97" s="8" t="n">
        <v>755</v>
      </c>
      <c r="E97" s="13" t="n">
        <v>1279</v>
      </c>
      <c r="G97" s="8" t="n">
        <v>187.6653</v>
      </c>
      <c r="H97" s="8" t="n">
        <v>187.5613</v>
      </c>
      <c r="I97" s="8" t="n">
        <v>62.13</v>
      </c>
      <c r="J97" s="17" t="n">
        <v>32.57</v>
      </c>
      <c r="K97" s="14" t="n">
        <f aca="false">J97/(I97+J97)</f>
        <v>0.343928194297782</v>
      </c>
      <c r="L97" s="14" t="n">
        <f aca="false">I97/(I97+J97)</f>
        <v>0.656071805702218</v>
      </c>
    </row>
    <row r="98" customFormat="false" ht="15" hidden="false" customHeight="false" outlineLevel="0" collapsed="false">
      <c r="A98" s="8" t="s">
        <v>32</v>
      </c>
      <c r="B98" s="8" t="n">
        <v>17112018</v>
      </c>
      <c r="C98" s="12" t="n">
        <v>4.86111111110949</v>
      </c>
      <c r="D98" s="8" t="n">
        <v>910</v>
      </c>
      <c r="E98" s="13" t="n">
        <v>802</v>
      </c>
      <c r="G98" s="8" t="n">
        <v>187.5602</v>
      </c>
      <c r="H98" s="8" t="n">
        <v>187.4953</v>
      </c>
      <c r="I98" s="8" t="n">
        <v>61.76</v>
      </c>
      <c r="J98" s="17" t="n">
        <v>34.62</v>
      </c>
      <c r="K98" s="14" t="n">
        <f aca="false">J98/(I98+J98)</f>
        <v>0.359203154181365</v>
      </c>
      <c r="L98" s="14" t="n">
        <f aca="false">I98/(I98+J98)</f>
        <v>0.640796845818635</v>
      </c>
    </row>
    <row r="99" customFormat="false" ht="15" hidden="false" customHeight="false" outlineLevel="0" collapsed="false">
      <c r="A99" s="8" t="s">
        <v>32</v>
      </c>
      <c r="B99" s="8" t="n">
        <v>18112018</v>
      </c>
      <c r="C99" s="12" t="n">
        <v>5.85902777777665</v>
      </c>
      <c r="D99" s="8" t="n">
        <v>907</v>
      </c>
      <c r="E99" s="13" t="n">
        <v>536</v>
      </c>
      <c r="G99" s="8" t="n">
        <v>187.4966</v>
      </c>
      <c r="H99" s="8" t="n">
        <v>187.4524</v>
      </c>
      <c r="I99" s="8" t="n">
        <v>60.89</v>
      </c>
      <c r="J99" s="17" t="n">
        <v>36.02</v>
      </c>
      <c r="K99" s="14" t="n">
        <f aca="false">J99/(I99+J99)</f>
        <v>0.371685068620369</v>
      </c>
      <c r="L99" s="14" t="n">
        <f aca="false">I99/(I99+J99)</f>
        <v>0.628314931379631</v>
      </c>
    </row>
    <row r="100" customFormat="false" ht="15" hidden="false" customHeight="false" outlineLevel="0" collapsed="false">
      <c r="A100" s="8" t="s">
        <v>32</v>
      </c>
      <c r="B100" s="8" t="n">
        <v>19112018</v>
      </c>
      <c r="C100" s="12" t="n">
        <v>6.8395833333343</v>
      </c>
      <c r="D100" s="8" t="n">
        <v>839</v>
      </c>
      <c r="E100" s="13" t="n">
        <v>406</v>
      </c>
      <c r="G100" s="8" t="n">
        <v>187.4486</v>
      </c>
      <c r="H100" s="8" t="n">
        <v>187.4152</v>
      </c>
      <c r="I100" s="8" t="n">
        <v>59.03</v>
      </c>
      <c r="J100" s="17" t="n">
        <v>36.09</v>
      </c>
      <c r="K100" s="14" t="n">
        <f aca="false">J100/(I100+J100)</f>
        <v>0.379415475189235</v>
      </c>
      <c r="L100" s="14" t="n">
        <f aca="false">I100/(I100+J100)</f>
        <v>0.620584524810765</v>
      </c>
    </row>
    <row r="101" customFormat="false" ht="15" hidden="false" customHeight="false" outlineLevel="0" collapsed="false">
      <c r="A101" s="8" t="s">
        <v>32</v>
      </c>
      <c r="B101" s="8" t="n">
        <v>21112018</v>
      </c>
      <c r="C101" s="12" t="n">
        <v>8.91666666666424</v>
      </c>
      <c r="D101" s="8" t="n">
        <v>1030</v>
      </c>
      <c r="E101" s="13" t="n">
        <v>533</v>
      </c>
      <c r="G101" s="8" t="n">
        <v>187.4184</v>
      </c>
      <c r="H101" s="8" t="n">
        <v>187.3764</v>
      </c>
      <c r="I101" s="8" t="n">
        <v>63.27</v>
      </c>
      <c r="J101" s="17" t="n">
        <v>36.14</v>
      </c>
      <c r="K101" s="14" t="n">
        <f aca="false">J101/(I101+J101)</f>
        <v>0.363544914998491</v>
      </c>
      <c r="L101" s="14" t="n">
        <f aca="false">I101/(I101+J101)</f>
        <v>0.636455085001509</v>
      </c>
    </row>
    <row r="102" customFormat="false" ht="15" hidden="false" customHeight="false" outlineLevel="0" collapsed="false">
      <c r="A102" s="8" t="s">
        <v>32</v>
      </c>
      <c r="B102" s="8" t="n">
        <v>23112018</v>
      </c>
      <c r="C102" s="12" t="n">
        <v>10.878472222219</v>
      </c>
      <c r="D102" s="8" t="n">
        <v>935</v>
      </c>
      <c r="E102" s="13" t="n">
        <v>428</v>
      </c>
      <c r="G102" s="8" t="n">
        <v>187.3788</v>
      </c>
      <c r="H102" s="8" t="n">
        <v>187.3443</v>
      </c>
      <c r="I102" s="8" t="n">
        <v>62.06</v>
      </c>
      <c r="J102" s="17" t="n">
        <v>36.53</v>
      </c>
      <c r="K102" s="14" t="n">
        <f aca="false">J102/(I102+J102)</f>
        <v>0.370524393954762</v>
      </c>
      <c r="L102" s="14" t="n">
        <f aca="false">I102/(I102+J102)</f>
        <v>0.629475606045238</v>
      </c>
    </row>
    <row r="103" customFormat="false" ht="15" hidden="false" customHeight="false" outlineLevel="0" collapsed="false">
      <c r="A103" s="8" t="s">
        <v>32</v>
      </c>
      <c r="B103" s="8" t="n">
        <v>25112018</v>
      </c>
      <c r="C103" s="12" t="n">
        <v>13.125</v>
      </c>
      <c r="D103" s="8" t="n">
        <v>1530</v>
      </c>
      <c r="E103" s="13" t="n">
        <v>372</v>
      </c>
      <c r="G103" s="8" t="n">
        <v>187.3431</v>
      </c>
      <c r="H103" s="8" t="n">
        <v>187.313</v>
      </c>
      <c r="I103" s="8" t="n">
        <v>61.62</v>
      </c>
      <c r="J103" s="17" t="n">
        <v>37.14</v>
      </c>
      <c r="K103" s="14" t="n">
        <f aca="false">J103/(I103+J103)</f>
        <v>0.376063183475091</v>
      </c>
      <c r="L103" s="14" t="n">
        <f aca="false">I103/(I103+J103)</f>
        <v>0.623936816524909</v>
      </c>
    </row>
    <row r="104" customFormat="false" ht="15" hidden="false" customHeight="false" outlineLevel="0" collapsed="false">
      <c r="A104" s="8" t="s">
        <v>32</v>
      </c>
      <c r="B104" s="8" t="n">
        <v>28112018</v>
      </c>
      <c r="C104" s="12" t="n">
        <v>15.8541666666642</v>
      </c>
      <c r="D104" s="8" t="n">
        <v>900</v>
      </c>
      <c r="E104" s="13" t="n">
        <v>329</v>
      </c>
      <c r="G104" s="8" t="n">
        <v>187.3124</v>
      </c>
      <c r="H104" s="8" t="n">
        <v>187.2858</v>
      </c>
      <c r="I104" s="8" t="n">
        <v>60.168614</v>
      </c>
      <c r="J104" s="17" t="n">
        <f aca="false">35.23*1.0312</f>
        <v>36.329176</v>
      </c>
      <c r="K104" s="14" t="n">
        <f aca="false">J104/(I104+J104)</f>
        <v>0.376476766980881</v>
      </c>
      <c r="L104" s="14" t="n">
        <f aca="false">I104/(I104+J104)</f>
        <v>0.623523233019119</v>
      </c>
    </row>
    <row r="105" customFormat="false" ht="15" hidden="false" customHeight="false" outlineLevel="0" collapsed="false">
      <c r="A105" s="8" t="s">
        <v>32</v>
      </c>
      <c r="B105" s="8" t="n">
        <v>1122018</v>
      </c>
      <c r="C105" s="12" t="n">
        <v>18.909722222219</v>
      </c>
      <c r="D105" s="8" t="n">
        <v>1020</v>
      </c>
      <c r="E105" s="13" t="n">
        <v>290</v>
      </c>
      <c r="G105" s="8" t="n">
        <v>187.285</v>
      </c>
      <c r="H105" s="8" t="n">
        <v>187.2637</v>
      </c>
      <c r="I105" s="8" t="n">
        <v>61.46</v>
      </c>
      <c r="J105" s="17" t="n">
        <v>37</v>
      </c>
      <c r="K105" s="14" t="n">
        <f aca="false">J105/(I105+J105)</f>
        <v>0.375787121673776</v>
      </c>
      <c r="L105" s="14" t="n">
        <f aca="false">I105/(I105+J105)</f>
        <v>0.624212878326224</v>
      </c>
    </row>
    <row r="106" customFormat="false" ht="15" hidden="false" customHeight="false" outlineLevel="0" collapsed="false">
      <c r="A106" s="8" t="s">
        <v>32</v>
      </c>
      <c r="B106" s="8" t="n">
        <v>5122018</v>
      </c>
      <c r="C106" s="12" t="n">
        <v>22.8611111111095</v>
      </c>
      <c r="D106" s="8" t="n">
        <v>910</v>
      </c>
      <c r="E106" s="13" t="n">
        <v>302</v>
      </c>
      <c r="G106" s="8" t="n">
        <v>187.2585</v>
      </c>
      <c r="H106" s="8" t="n">
        <v>187.236</v>
      </c>
      <c r="I106" s="8" t="n">
        <v>61.62</v>
      </c>
      <c r="J106" s="17" t="n">
        <v>36.27</v>
      </c>
      <c r="K106" s="14" t="n">
        <f aca="false">J106/(I106+J106)</f>
        <v>0.370517928286853</v>
      </c>
      <c r="L106" s="14" t="n">
        <f aca="false">I106/(I106+J106)</f>
        <v>0.629482071713147</v>
      </c>
    </row>
    <row r="107" customFormat="false" ht="15" hidden="false" customHeight="false" outlineLevel="0" collapsed="false">
      <c r="A107" s="8" t="s">
        <v>32</v>
      </c>
      <c r="B107" s="8" t="n">
        <v>9122018</v>
      </c>
      <c r="C107" s="12" t="n">
        <v>27.1458333333285</v>
      </c>
      <c r="D107" s="8" t="n">
        <v>1600</v>
      </c>
      <c r="E107" s="8" t="n">
        <v>289</v>
      </c>
      <c r="G107" s="8" t="n">
        <v>187.2336</v>
      </c>
      <c r="H107" s="8" t="n">
        <v>187.2112</v>
      </c>
      <c r="I107" s="8" t="n">
        <v>62.76</v>
      </c>
      <c r="J107" s="16" t="n">
        <v>36.41</v>
      </c>
      <c r="K107" s="14" t="n">
        <f aca="false">J107/(I107+J107)</f>
        <v>0.367147322779066</v>
      </c>
      <c r="L107" s="14" t="n">
        <f aca="false">I107/(I107+J107)</f>
        <v>0.632852677220934</v>
      </c>
    </row>
    <row r="108" customFormat="false" ht="15" hidden="false" customHeight="false" outlineLevel="0" collapsed="false">
      <c r="A108" s="8" t="s">
        <v>35</v>
      </c>
      <c r="B108" s="8" t="n">
        <v>12112018</v>
      </c>
      <c r="C108" s="12" t="n">
        <v>0</v>
      </c>
      <c r="D108" s="8" t="n">
        <v>1230</v>
      </c>
      <c r="E108" s="23" t="n">
        <v>0</v>
      </c>
      <c r="H108" s="24" t="n">
        <v>184.63195</v>
      </c>
      <c r="I108" s="8" t="n">
        <v>0</v>
      </c>
      <c r="J108" s="8" t="n">
        <v>0</v>
      </c>
      <c r="K108" s="14" t="e">
        <f aca="false">J108/(I108+J108)</f>
        <v>#DIV/0!</v>
      </c>
      <c r="L108" s="14" t="e">
        <f aca="false">I108/(I108+J108)</f>
        <v>#DIV/0!</v>
      </c>
    </row>
    <row r="109" customFormat="false" ht="15" hidden="false" customHeight="false" outlineLevel="0" collapsed="false">
      <c r="A109" s="8" t="s">
        <v>35</v>
      </c>
      <c r="B109" s="8" t="n">
        <v>13112018</v>
      </c>
      <c r="C109" s="12" t="n">
        <v>0.840277777773736</v>
      </c>
      <c r="D109" s="8" t="n">
        <v>840</v>
      </c>
      <c r="E109" s="25" t="n">
        <v>1672</v>
      </c>
      <c r="G109" s="26" t="n">
        <v>184.6316</v>
      </c>
      <c r="H109" s="26" t="n">
        <v>184.4765</v>
      </c>
      <c r="I109" s="15" t="n">
        <v>34.32</v>
      </c>
      <c r="J109" s="15" t="n">
        <v>32.16</v>
      </c>
      <c r="K109" s="14" t="n">
        <f aca="false">J109/(I109+J109)</f>
        <v>0.483754512635379</v>
      </c>
      <c r="L109" s="14" t="n">
        <f aca="false">I109/(I109+J109)</f>
        <v>0.516245487364621</v>
      </c>
    </row>
    <row r="110" customFormat="false" ht="15" hidden="false" customHeight="false" outlineLevel="0" collapsed="false">
      <c r="A110" s="8" t="s">
        <v>35</v>
      </c>
      <c r="B110" s="8" t="n">
        <v>14112018</v>
      </c>
      <c r="C110" s="12" t="n">
        <v>1.84375</v>
      </c>
      <c r="D110" s="8" t="n">
        <v>845</v>
      </c>
      <c r="E110" s="27" t="n">
        <v>2211</v>
      </c>
      <c r="G110" s="26" t="n">
        <v>184.4767</v>
      </c>
      <c r="H110" s="26" t="n">
        <v>184.2752</v>
      </c>
      <c r="I110" s="16" t="n">
        <v>51.64</v>
      </c>
      <c r="J110" s="16" t="n">
        <v>36.94</v>
      </c>
      <c r="K110" s="14" t="n">
        <f aca="false">J110/(I110+J110)</f>
        <v>0.417024158952359</v>
      </c>
      <c r="L110" s="14" t="n">
        <f aca="false">I110/(I110+J110)</f>
        <v>0.582975841047641</v>
      </c>
    </row>
    <row r="111" customFormat="false" ht="15" hidden="false" customHeight="false" outlineLevel="0" collapsed="false">
      <c r="A111" s="8" t="s">
        <v>35</v>
      </c>
      <c r="B111" s="8" t="n">
        <v>15112018</v>
      </c>
      <c r="C111" s="12" t="n">
        <v>2.85069444444525</v>
      </c>
      <c r="D111" s="8" t="n">
        <v>855</v>
      </c>
      <c r="E111" s="27" t="n">
        <v>2150</v>
      </c>
      <c r="G111" s="26" t="n">
        <v>184.2722</v>
      </c>
      <c r="H111" s="26" t="n">
        <v>184.0976</v>
      </c>
      <c r="I111" s="16" t="n">
        <v>62.61</v>
      </c>
      <c r="J111" s="16" t="n">
        <v>32.25</v>
      </c>
      <c r="K111" s="14" t="n">
        <f aca="false">J111/(I111+J111)</f>
        <v>0.339974699557242</v>
      </c>
      <c r="L111" s="14" t="n">
        <f aca="false">I111/(I111+J111)</f>
        <v>0.660025300442758</v>
      </c>
    </row>
    <row r="112" customFormat="false" ht="15" hidden="false" customHeight="false" outlineLevel="0" collapsed="false">
      <c r="A112" s="8" t="s">
        <v>35</v>
      </c>
      <c r="B112" s="8" t="n">
        <v>16112018</v>
      </c>
      <c r="C112" s="12" t="n">
        <v>3.80902777777374</v>
      </c>
      <c r="D112" s="8" t="n">
        <v>755</v>
      </c>
      <c r="E112" s="27" t="n">
        <v>1404</v>
      </c>
      <c r="G112" s="26" t="n">
        <v>184.0976</v>
      </c>
      <c r="H112" s="26" t="n">
        <v>183.9891</v>
      </c>
      <c r="I112" s="17" t="n">
        <v>64.39</v>
      </c>
      <c r="J112" s="17" t="n">
        <v>32.54</v>
      </c>
      <c r="K112" s="14" t="n">
        <f aca="false">J112/(I112+J112)</f>
        <v>0.335706179717322</v>
      </c>
      <c r="L112" s="14" t="n">
        <f aca="false">I112/(I112+J112)</f>
        <v>0.664293820282678</v>
      </c>
    </row>
    <row r="113" customFormat="false" ht="15" hidden="false" customHeight="false" outlineLevel="0" collapsed="false">
      <c r="A113" s="8" t="s">
        <v>35</v>
      </c>
      <c r="B113" s="8" t="n">
        <v>17112018</v>
      </c>
      <c r="C113" s="12" t="n">
        <v>4.86111111110949</v>
      </c>
      <c r="D113" s="8" t="n">
        <v>910</v>
      </c>
      <c r="E113" s="27" t="n">
        <v>862</v>
      </c>
      <c r="G113" s="26" t="n">
        <v>183.9881</v>
      </c>
      <c r="H113" s="26" t="n">
        <v>183.9217</v>
      </c>
      <c r="I113" s="17" t="n">
        <v>61.07</v>
      </c>
      <c r="J113" s="17" t="n">
        <v>33.6</v>
      </c>
      <c r="K113" s="14" t="n">
        <f aca="false">J113/(I113+J113)</f>
        <v>0.354917080384493</v>
      </c>
      <c r="L113" s="14" t="n">
        <f aca="false">I113/(I113+J113)</f>
        <v>0.645082919615506</v>
      </c>
    </row>
    <row r="114" customFormat="false" ht="15" hidden="false" customHeight="false" outlineLevel="0" collapsed="false">
      <c r="A114" s="8" t="s">
        <v>35</v>
      </c>
      <c r="B114" s="8" t="n">
        <v>18112018</v>
      </c>
      <c r="C114" s="12" t="n">
        <v>5.85902777777665</v>
      </c>
      <c r="D114" s="8" t="n">
        <v>907</v>
      </c>
      <c r="E114" s="27" t="n">
        <v>582</v>
      </c>
      <c r="G114" s="26" t="n">
        <v>183.9232</v>
      </c>
      <c r="H114" s="26" t="n">
        <v>183.8775</v>
      </c>
      <c r="I114" s="17" t="n">
        <v>60.72</v>
      </c>
      <c r="J114" s="17" t="n">
        <v>35.52</v>
      </c>
      <c r="K114" s="14" t="n">
        <f aca="false">J114/(I114+J114)</f>
        <v>0.369077306733167</v>
      </c>
      <c r="L114" s="14" t="n">
        <f aca="false">I114/(I114+J114)</f>
        <v>0.630922693266833</v>
      </c>
    </row>
    <row r="115" customFormat="false" ht="15" hidden="false" customHeight="false" outlineLevel="0" collapsed="false">
      <c r="A115" s="8" t="s">
        <v>35</v>
      </c>
      <c r="B115" s="8" t="n">
        <v>19112018</v>
      </c>
      <c r="C115" s="12" t="n">
        <v>6.8395833333343</v>
      </c>
      <c r="D115" s="8" t="n">
        <v>839</v>
      </c>
      <c r="E115" s="27" t="n">
        <v>434</v>
      </c>
      <c r="G115" s="26" t="n">
        <v>183.8732</v>
      </c>
      <c r="H115" s="26" t="n">
        <v>183.8403</v>
      </c>
      <c r="I115" s="17" t="n">
        <v>59.85</v>
      </c>
      <c r="J115" s="17" t="n">
        <v>36.21</v>
      </c>
      <c r="K115" s="14" t="n">
        <f aca="false">J115/(I115+J115)</f>
        <v>0.376951905059338</v>
      </c>
      <c r="L115" s="14" t="n">
        <f aca="false">I115/(I115+J115)</f>
        <v>0.623048094940662</v>
      </c>
    </row>
    <row r="116" customFormat="false" ht="15" hidden="false" customHeight="false" outlineLevel="0" collapsed="false">
      <c r="A116" s="8" t="s">
        <v>35</v>
      </c>
      <c r="B116" s="8" t="n">
        <v>21112018</v>
      </c>
      <c r="C116" s="12" t="n">
        <v>8.91666666666424</v>
      </c>
      <c r="D116" s="8" t="n">
        <v>1030</v>
      </c>
      <c r="E116" s="27" t="n">
        <v>566</v>
      </c>
      <c r="G116" s="26" t="n">
        <v>183.8433</v>
      </c>
      <c r="H116" s="26" t="n">
        <v>183.8006</v>
      </c>
      <c r="I116" s="17" t="n">
        <v>63.09</v>
      </c>
      <c r="J116" s="17" t="n">
        <v>35.56</v>
      </c>
      <c r="K116" s="14" t="n">
        <f aca="false">J116/(I116+J116)</f>
        <v>0.36046629498226</v>
      </c>
      <c r="L116" s="14" t="n">
        <f aca="false">I116/(I116+J116)</f>
        <v>0.639533705017739</v>
      </c>
    </row>
    <row r="117" customFormat="false" ht="15" hidden="false" customHeight="false" outlineLevel="0" collapsed="false">
      <c r="A117" s="8" t="s">
        <v>35</v>
      </c>
      <c r="B117" s="8" t="n">
        <v>23112018</v>
      </c>
      <c r="C117" s="12" t="n">
        <v>10.878472222219</v>
      </c>
      <c r="D117" s="8" t="n">
        <v>935</v>
      </c>
      <c r="E117" s="27" t="n">
        <v>410</v>
      </c>
      <c r="G117" s="26" t="n">
        <v>183.8031</v>
      </c>
      <c r="H117" s="26" t="n">
        <v>183.7718</v>
      </c>
      <c r="I117" s="17" t="n">
        <v>62.83</v>
      </c>
      <c r="J117" s="17" t="n">
        <v>36.29</v>
      </c>
      <c r="K117" s="14" t="n">
        <f aca="false">J117/(I117+J117)</f>
        <v>0.366121872477805</v>
      </c>
      <c r="L117" s="14" t="n">
        <f aca="false">I117/(I117+J117)</f>
        <v>0.633878127522195</v>
      </c>
    </row>
    <row r="118" customFormat="false" ht="15" hidden="false" customHeight="false" outlineLevel="0" collapsed="false">
      <c r="A118" s="8" t="s">
        <v>35</v>
      </c>
      <c r="B118" s="8" t="n">
        <v>25112018</v>
      </c>
      <c r="C118" s="12" t="n">
        <v>13.125</v>
      </c>
      <c r="D118" s="8" t="n">
        <v>1530</v>
      </c>
      <c r="E118" s="27" t="n">
        <v>376</v>
      </c>
      <c r="G118" s="26" t="n">
        <v>183.7704</v>
      </c>
      <c r="H118" s="26" t="n">
        <v>183.7395</v>
      </c>
      <c r="I118" s="17" t="n">
        <v>62.32</v>
      </c>
      <c r="J118" s="17" t="n">
        <v>36.55</v>
      </c>
      <c r="K118" s="14" t="n">
        <f aca="false">J118/(I118+J118)</f>
        <v>0.369677354101345</v>
      </c>
      <c r="L118" s="14" t="n">
        <f aca="false">I118/(I118+J118)</f>
        <v>0.630322645898655</v>
      </c>
    </row>
    <row r="119" customFormat="false" ht="15" hidden="false" customHeight="false" outlineLevel="0" collapsed="false">
      <c r="A119" s="8" t="s">
        <v>35</v>
      </c>
      <c r="B119" s="8" t="n">
        <v>28112018</v>
      </c>
      <c r="C119" s="12" t="n">
        <v>15.8541666666642</v>
      </c>
      <c r="D119" s="8" t="n">
        <v>900</v>
      </c>
      <c r="E119" s="27" t="n">
        <v>326</v>
      </c>
      <c r="G119" s="26" t="n">
        <v>183.7393</v>
      </c>
      <c r="H119" s="26" t="n">
        <v>183.7124</v>
      </c>
      <c r="I119" s="17" t="n">
        <v>61.822055</v>
      </c>
      <c r="J119" s="17" t="n">
        <f aca="false">35.4*1.0312</f>
        <v>36.50448</v>
      </c>
      <c r="K119" s="14" t="n">
        <f aca="false">J119/(I119+J119)</f>
        <v>0.371257667119054</v>
      </c>
      <c r="L119" s="14" t="n">
        <f aca="false">I119/(I119+J119)</f>
        <v>0.628742332880946</v>
      </c>
    </row>
    <row r="120" customFormat="false" ht="15" hidden="false" customHeight="false" outlineLevel="0" collapsed="false">
      <c r="A120" s="8" t="s">
        <v>35</v>
      </c>
      <c r="B120" s="8" t="n">
        <v>1122018</v>
      </c>
      <c r="C120" s="12" t="n">
        <v>18.909722222219</v>
      </c>
      <c r="D120" s="8" t="n">
        <v>1020</v>
      </c>
      <c r="E120" s="27" t="n">
        <v>316</v>
      </c>
      <c r="G120" s="26" t="n">
        <v>183.7116</v>
      </c>
      <c r="H120" s="26" t="n">
        <v>183.6888</v>
      </c>
      <c r="I120" s="17" t="n">
        <v>61.21</v>
      </c>
      <c r="J120" s="17" t="n">
        <v>36.08</v>
      </c>
      <c r="K120" s="14" t="n">
        <f aca="false">J120/(I120+J120)</f>
        <v>0.37085003597492</v>
      </c>
      <c r="L120" s="14" t="n">
        <f aca="false">I120/(I120+J120)</f>
        <v>0.62914996402508</v>
      </c>
    </row>
    <row r="121" customFormat="false" ht="15" hidden="false" customHeight="false" outlineLevel="0" collapsed="false">
      <c r="A121" s="8" t="s">
        <v>35</v>
      </c>
      <c r="B121" s="8" t="n">
        <v>5122018</v>
      </c>
      <c r="C121" s="12" t="n">
        <v>22.8611111111095</v>
      </c>
      <c r="D121" s="8" t="n">
        <v>910</v>
      </c>
      <c r="E121" s="27" t="n">
        <v>318</v>
      </c>
      <c r="G121" s="26" t="n">
        <v>183.6825</v>
      </c>
      <c r="H121" s="26" t="n">
        <v>183.6608</v>
      </c>
      <c r="I121" s="17" t="n">
        <v>62.17</v>
      </c>
      <c r="J121" s="17" t="n">
        <v>35.96</v>
      </c>
      <c r="K121" s="14" t="n">
        <f aca="false">J121/(I121+J121)</f>
        <v>0.366452664832365</v>
      </c>
      <c r="L121" s="14" t="n">
        <f aca="false">I121/(I121+J121)</f>
        <v>0.633547335167635</v>
      </c>
    </row>
    <row r="122" customFormat="false" ht="15" hidden="false" customHeight="false" outlineLevel="0" collapsed="false">
      <c r="A122" s="8" t="s">
        <v>35</v>
      </c>
      <c r="B122" s="8" t="n">
        <v>9122018</v>
      </c>
      <c r="C122" s="12" t="n">
        <v>27.1458333333285</v>
      </c>
      <c r="D122" s="8" t="n">
        <v>1600</v>
      </c>
      <c r="E122" s="25" t="n">
        <v>302</v>
      </c>
      <c r="G122" s="26" t="n">
        <v>183.6587</v>
      </c>
      <c r="H122" s="26" t="n">
        <v>183.6365</v>
      </c>
      <c r="I122" s="15" t="n">
        <v>63.2</v>
      </c>
      <c r="J122" s="15" t="n">
        <v>36.25</v>
      </c>
      <c r="K122" s="14" t="n">
        <f aca="false">J122/(I122+J122)</f>
        <v>0.364504776269482</v>
      </c>
      <c r="L122" s="14" t="n">
        <f aca="false">I122/(I122+J122)</f>
        <v>0.635495223730518</v>
      </c>
    </row>
    <row r="123" customFormat="false" ht="15" hidden="false" customHeight="false" outlineLevel="0" collapsed="false">
      <c r="A123" s="8" t="s">
        <v>36</v>
      </c>
      <c r="B123" s="8" t="n">
        <v>12112018</v>
      </c>
      <c r="C123" s="12" t="n">
        <v>0</v>
      </c>
      <c r="D123" s="8" t="n">
        <v>1230</v>
      </c>
      <c r="E123" s="8" t="n">
        <v>0</v>
      </c>
      <c r="G123" s="28"/>
      <c r="H123" s="28" t="n">
        <v>184.99025</v>
      </c>
      <c r="I123" s="8" t="n">
        <v>0</v>
      </c>
      <c r="J123" s="8" t="n">
        <v>0</v>
      </c>
      <c r="K123" s="14" t="e">
        <f aca="false">J123/(I123+J123)</f>
        <v>#DIV/0!</v>
      </c>
      <c r="L123" s="14" t="e">
        <f aca="false">I123/(I123+J123)</f>
        <v>#DIV/0!</v>
      </c>
    </row>
    <row r="124" customFormat="false" ht="15" hidden="false" customHeight="false" outlineLevel="0" collapsed="false">
      <c r="A124" s="8" t="s">
        <v>36</v>
      </c>
      <c r="B124" s="8" t="n">
        <v>13112018</v>
      </c>
      <c r="C124" s="12" t="n">
        <v>0.840277777773736</v>
      </c>
      <c r="D124" s="8" t="n">
        <v>840</v>
      </c>
      <c r="E124" s="29" t="n">
        <v>1606</v>
      </c>
      <c r="G124" s="26" t="n">
        <v>184.9889</v>
      </c>
      <c r="H124" s="26" t="n">
        <v>184.8295</v>
      </c>
      <c r="I124" s="15" t="n">
        <v>33.67</v>
      </c>
      <c r="J124" s="15" t="n">
        <v>31.4</v>
      </c>
      <c r="K124" s="14" t="n">
        <f aca="false">J124/(I124+J124)</f>
        <v>0.482557246042723</v>
      </c>
      <c r="L124" s="14" t="n">
        <f aca="false">I124/(I124+J124)</f>
        <v>0.517442753957277</v>
      </c>
    </row>
    <row r="125" customFormat="false" ht="15" hidden="false" customHeight="false" outlineLevel="0" collapsed="false">
      <c r="A125" s="8" t="s">
        <v>36</v>
      </c>
      <c r="B125" s="8" t="n">
        <v>14112018</v>
      </c>
      <c r="C125" s="12" t="n">
        <v>1.84375</v>
      </c>
      <c r="D125" s="8" t="n">
        <v>845</v>
      </c>
      <c r="E125" s="30" t="n">
        <v>2068</v>
      </c>
      <c r="G125" s="26" t="n">
        <v>184.83</v>
      </c>
      <c r="H125" s="26" t="n">
        <v>184.6295</v>
      </c>
      <c r="I125" s="16" t="n">
        <v>50.71</v>
      </c>
      <c r="J125" s="16" t="n">
        <v>35.83</v>
      </c>
      <c r="K125" s="14" t="n">
        <f aca="false">J125/(I125+J125)</f>
        <v>0.41402819505431</v>
      </c>
      <c r="L125" s="14" t="n">
        <f aca="false">I125/(I125+J125)</f>
        <v>0.58597180494569</v>
      </c>
    </row>
    <row r="126" customFormat="false" ht="15" hidden="false" customHeight="false" outlineLevel="0" collapsed="false">
      <c r="A126" s="8" t="s">
        <v>36</v>
      </c>
      <c r="B126" s="8" t="n">
        <v>15112018</v>
      </c>
      <c r="C126" s="12" t="n">
        <v>2.85069444444525</v>
      </c>
      <c r="D126" s="8" t="n">
        <v>855</v>
      </c>
      <c r="E126" s="30" t="n">
        <v>1998</v>
      </c>
      <c r="G126" s="26" t="n">
        <v>184.6262</v>
      </c>
      <c r="H126" s="26" t="n">
        <v>184.4517</v>
      </c>
      <c r="I126" s="16" t="n">
        <v>62.58</v>
      </c>
      <c r="J126" s="16" t="n">
        <v>32.49</v>
      </c>
      <c r="K126" s="14" t="n">
        <f aca="false">J126/(I126+J126)</f>
        <v>0.341748185547491</v>
      </c>
      <c r="L126" s="14" t="n">
        <f aca="false">I126/(I126+J126)</f>
        <v>0.658251814452509</v>
      </c>
    </row>
    <row r="127" customFormat="false" ht="15" hidden="false" customHeight="false" outlineLevel="0" collapsed="false">
      <c r="A127" s="8" t="s">
        <v>36</v>
      </c>
      <c r="B127" s="8" t="n">
        <v>16112018</v>
      </c>
      <c r="C127" s="12" t="n">
        <v>3.80902777777374</v>
      </c>
      <c r="D127" s="8" t="n">
        <v>755</v>
      </c>
      <c r="E127" s="30" t="n">
        <v>1234</v>
      </c>
      <c r="G127" s="26" t="n">
        <v>184.452</v>
      </c>
      <c r="H127" s="26" t="n">
        <v>184.3475</v>
      </c>
      <c r="I127" s="17" t="n">
        <v>61.55</v>
      </c>
      <c r="J127" s="17" t="n">
        <v>33.53</v>
      </c>
      <c r="K127" s="14" t="n">
        <f aca="false">J127/(I127+J127)</f>
        <v>0.352650399663441</v>
      </c>
      <c r="L127" s="14" t="n">
        <f aca="false">I127/(I127+J127)</f>
        <v>0.647349600336559</v>
      </c>
    </row>
    <row r="128" customFormat="false" ht="15" hidden="false" customHeight="false" outlineLevel="0" collapsed="false">
      <c r="A128" s="8" t="s">
        <v>36</v>
      </c>
      <c r="B128" s="8" t="n">
        <v>17112018</v>
      </c>
      <c r="C128" s="12" t="n">
        <v>4.86111111110949</v>
      </c>
      <c r="D128" s="8" t="n">
        <v>910</v>
      </c>
      <c r="E128" s="31" t="n">
        <v>864</v>
      </c>
      <c r="G128" s="26" t="n">
        <v>184.3456</v>
      </c>
      <c r="H128" s="26" t="n">
        <v>184.273</v>
      </c>
      <c r="I128" s="17" t="n">
        <v>60.67</v>
      </c>
      <c r="J128" s="17" t="n">
        <v>35.58</v>
      </c>
      <c r="K128" s="14" t="n">
        <f aca="false">J128/(I128+J128)</f>
        <v>0.369662337662338</v>
      </c>
      <c r="L128" s="14" t="n">
        <f aca="false">I128/(I128+J128)</f>
        <v>0.630337662337662</v>
      </c>
    </row>
    <row r="129" customFormat="false" ht="15" hidden="false" customHeight="false" outlineLevel="0" collapsed="false">
      <c r="A129" s="8" t="s">
        <v>36</v>
      </c>
      <c r="B129" s="8" t="n">
        <v>18112018</v>
      </c>
      <c r="C129" s="12" t="n">
        <v>5.85902777777665</v>
      </c>
      <c r="D129" s="8" t="n">
        <v>907</v>
      </c>
      <c r="E129" s="31" t="n">
        <v>576</v>
      </c>
      <c r="G129" s="26" t="n">
        <v>184.2748</v>
      </c>
      <c r="H129" s="26" t="n">
        <v>184.2258</v>
      </c>
      <c r="I129" s="17" t="n">
        <v>59.47</v>
      </c>
      <c r="J129" s="17" t="n">
        <v>36.96</v>
      </c>
      <c r="K129" s="14" t="n">
        <f aca="false">J129/(I129+J129)</f>
        <v>0.383283210619102</v>
      </c>
      <c r="L129" s="14" t="n">
        <f aca="false">I129/(I129+J129)</f>
        <v>0.616716789380898</v>
      </c>
    </row>
    <row r="130" customFormat="false" ht="15" hidden="false" customHeight="false" outlineLevel="0" collapsed="false">
      <c r="A130" s="8" t="s">
        <v>36</v>
      </c>
      <c r="B130" s="8" t="n">
        <v>19112018</v>
      </c>
      <c r="C130" s="12" t="n">
        <v>6.8395833333343</v>
      </c>
      <c r="D130" s="8" t="n">
        <v>839</v>
      </c>
      <c r="E130" s="31" t="n">
        <v>424</v>
      </c>
      <c r="G130" s="26" t="n">
        <v>184.2222</v>
      </c>
      <c r="H130" s="26" t="n">
        <v>184.1868</v>
      </c>
      <c r="I130" s="17" t="n">
        <v>58.06</v>
      </c>
      <c r="J130" s="17" t="n">
        <v>37.22</v>
      </c>
      <c r="K130" s="14" t="n">
        <f aca="false">J130/(I130+J130)</f>
        <v>0.39063811922754</v>
      </c>
      <c r="L130" s="14" t="n">
        <f aca="false">I130/(I130+J130)</f>
        <v>0.60936188077246</v>
      </c>
    </row>
    <row r="131" customFormat="false" ht="15" hidden="false" customHeight="false" outlineLevel="0" collapsed="false">
      <c r="A131" s="8" t="s">
        <v>36</v>
      </c>
      <c r="B131" s="8" t="n">
        <v>21112018</v>
      </c>
      <c r="C131" s="12" t="n">
        <v>8.91666666666424</v>
      </c>
      <c r="D131" s="8" t="n">
        <v>1030</v>
      </c>
      <c r="E131" s="31" t="n">
        <v>538</v>
      </c>
      <c r="G131" s="26" t="n">
        <v>184.1899</v>
      </c>
      <c r="H131" s="26" t="n">
        <v>184.1456</v>
      </c>
      <c r="I131" s="17" t="n">
        <v>62.59</v>
      </c>
      <c r="J131" s="17" t="n">
        <v>37.32</v>
      </c>
      <c r="K131" s="14" t="n">
        <f aca="false">J131/(I131+J131)</f>
        <v>0.373536182564308</v>
      </c>
      <c r="L131" s="14" t="n">
        <f aca="false">I131/(I131+J131)</f>
        <v>0.626463817435692</v>
      </c>
    </row>
    <row r="132" customFormat="false" ht="15" hidden="false" customHeight="false" outlineLevel="0" collapsed="false">
      <c r="A132" s="8" t="s">
        <v>36</v>
      </c>
      <c r="B132" s="8" t="n">
        <v>23112018</v>
      </c>
      <c r="C132" s="12" t="n">
        <v>10.878472222219</v>
      </c>
      <c r="D132" s="8" t="n">
        <v>935</v>
      </c>
      <c r="E132" s="31" t="n">
        <v>382</v>
      </c>
      <c r="G132" s="26" t="n">
        <v>184.1488</v>
      </c>
      <c r="H132" s="26" t="n">
        <v>184.1163</v>
      </c>
      <c r="I132" s="17" t="n">
        <v>61.26</v>
      </c>
      <c r="J132" s="17" t="n">
        <v>37.05</v>
      </c>
      <c r="K132" s="14" t="n">
        <f aca="false">J132/(I132+J132)</f>
        <v>0.376869087580104</v>
      </c>
      <c r="L132" s="14" t="n">
        <f aca="false">I132/(I132+J132)</f>
        <v>0.623130912419896</v>
      </c>
    </row>
    <row r="133" customFormat="false" ht="15" hidden="false" customHeight="false" outlineLevel="0" collapsed="false">
      <c r="A133" s="8" t="s">
        <v>36</v>
      </c>
      <c r="B133" s="8" t="n">
        <v>25112018</v>
      </c>
      <c r="C133" s="12" t="n">
        <v>13.125</v>
      </c>
      <c r="D133" s="8" t="n">
        <v>1530</v>
      </c>
      <c r="E133" s="31" t="n">
        <v>342</v>
      </c>
      <c r="G133" s="26" t="n">
        <v>184.1142</v>
      </c>
      <c r="H133" s="26" t="n">
        <v>184.0855</v>
      </c>
      <c r="I133" s="17" t="n">
        <v>60.39</v>
      </c>
      <c r="J133" s="17" t="n">
        <v>37.05</v>
      </c>
      <c r="K133" s="14" t="n">
        <f aca="false">J133/(I133+J133)</f>
        <v>0.380233990147783</v>
      </c>
      <c r="L133" s="14" t="n">
        <f aca="false">I133/(I133+J133)</f>
        <v>0.619766009852217</v>
      </c>
    </row>
    <row r="134" customFormat="false" ht="15" hidden="false" customHeight="false" outlineLevel="0" collapsed="false">
      <c r="A134" s="8" t="s">
        <v>36</v>
      </c>
      <c r="B134" s="8" t="n">
        <v>28112018</v>
      </c>
      <c r="C134" s="12" t="n">
        <v>15.8541666666642</v>
      </c>
      <c r="D134" s="8" t="n">
        <v>900</v>
      </c>
      <c r="E134" s="31" t="n">
        <v>304</v>
      </c>
      <c r="G134" s="26" t="n">
        <v>184.0837</v>
      </c>
      <c r="H134" s="26" t="n">
        <v>184.0583</v>
      </c>
      <c r="I134" s="17" t="n">
        <v>60.532579</v>
      </c>
      <c r="J134" s="17" t="n">
        <f aca="false">35.96*1.0312</f>
        <v>37.081952</v>
      </c>
      <c r="K134" s="14" t="n">
        <f aca="false">J134/(I134+J134)</f>
        <v>0.379881474818539</v>
      </c>
      <c r="L134" s="14" t="n">
        <f aca="false">I134/(I134+J134)</f>
        <v>0.620118525181461</v>
      </c>
    </row>
    <row r="135" customFormat="false" ht="15" hidden="false" customHeight="false" outlineLevel="0" collapsed="false">
      <c r="A135" s="8" t="s">
        <v>36</v>
      </c>
      <c r="B135" s="8" t="n">
        <v>1122018</v>
      </c>
      <c r="C135" s="12" t="n">
        <v>18.909722222219</v>
      </c>
      <c r="D135" s="8" t="n">
        <v>1020</v>
      </c>
      <c r="E135" s="31" t="n">
        <v>286</v>
      </c>
      <c r="G135" s="26" t="n">
        <v>184.0583</v>
      </c>
      <c r="H135" s="26" t="n">
        <v>184.0348</v>
      </c>
      <c r="I135" s="17" t="n">
        <v>60.95</v>
      </c>
      <c r="J135" s="17" t="n">
        <v>37.02</v>
      </c>
      <c r="K135" s="14" t="n">
        <f aca="false">J135/(I135+J135)</f>
        <v>0.377870776768398</v>
      </c>
      <c r="L135" s="14" t="n">
        <f aca="false">I135/(I135+J135)</f>
        <v>0.622129223231602</v>
      </c>
    </row>
    <row r="136" customFormat="false" ht="15" hidden="false" customHeight="false" outlineLevel="0" collapsed="false">
      <c r="A136" s="8" t="s">
        <v>36</v>
      </c>
      <c r="B136" s="8" t="n">
        <v>5122018</v>
      </c>
      <c r="C136" s="12" t="n">
        <v>22.8611111111095</v>
      </c>
      <c r="D136" s="8" t="n">
        <v>910</v>
      </c>
      <c r="E136" s="31" t="n">
        <v>289</v>
      </c>
      <c r="G136" s="26" t="n">
        <v>184.0299</v>
      </c>
      <c r="H136" s="26" t="n">
        <v>184.0064</v>
      </c>
      <c r="I136" s="17" t="n">
        <v>61.89</v>
      </c>
      <c r="J136" s="17" t="n">
        <v>36.65</v>
      </c>
      <c r="K136" s="14" t="n">
        <f aca="false">J136/(I136+J136)</f>
        <v>0.371930180637305</v>
      </c>
      <c r="L136" s="14" t="n">
        <f aca="false">I136/(I136+J136)</f>
        <v>0.628069819362695</v>
      </c>
    </row>
    <row r="137" customFormat="false" ht="15" hidden="false" customHeight="false" outlineLevel="0" collapsed="false">
      <c r="A137" s="8" t="s">
        <v>36</v>
      </c>
      <c r="B137" s="8" t="n">
        <v>9122018</v>
      </c>
      <c r="C137" s="12" t="n">
        <v>27.1458333333285</v>
      </c>
      <c r="D137" s="8" t="n">
        <v>1600</v>
      </c>
      <c r="E137" s="31" t="n">
        <v>276</v>
      </c>
      <c r="G137" s="26" t="n">
        <v>184.0044</v>
      </c>
      <c r="H137" s="26" t="n">
        <v>183.9829</v>
      </c>
      <c r="I137" s="18" t="n">
        <v>63.08</v>
      </c>
      <c r="J137" s="18" t="n">
        <v>36.92</v>
      </c>
      <c r="K137" s="14" t="n">
        <f aca="false">J137/(I137+J137)</f>
        <v>0.3692</v>
      </c>
      <c r="L137" s="14" t="n">
        <f aca="false">I137/(I137+J137)</f>
        <v>0.6308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3" min="2" style="0" width="15.42"/>
    <col collapsed="false" customWidth="true" hidden="false" outlineLevel="0" max="4" min="4" style="0" width="16.71"/>
    <col collapsed="false" customWidth="true" hidden="false" outlineLevel="0" max="5" min="5" style="9" width="8.42"/>
    <col collapsed="false" customWidth="true" hidden="false" outlineLevel="0" max="6" min="6" style="9" width="7.71"/>
    <col collapsed="false" customWidth="true" hidden="false" outlineLevel="0" max="7" min="7" style="0" width="11.86"/>
    <col collapsed="false" customWidth="true" hidden="false" outlineLevel="0" max="1025" min="8" style="0" width="8.57"/>
  </cols>
  <sheetData>
    <row r="1" customFormat="false" ht="62.25" hidden="false" customHeight="true" outlineLevel="0" collapsed="false">
      <c r="A1" s="32" t="s">
        <v>0</v>
      </c>
      <c r="B1" s="32" t="s">
        <v>37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39</v>
      </c>
    </row>
    <row r="2" customFormat="false" ht="15" hidden="false" customHeight="false" outlineLevel="0" collapsed="false">
      <c r="A2" s="8" t="s">
        <v>10</v>
      </c>
      <c r="B2" s="8" t="s">
        <v>49</v>
      </c>
      <c r="C2" s="8" t="s">
        <v>56</v>
      </c>
      <c r="D2" s="8" t="s">
        <v>57</v>
      </c>
      <c r="E2" s="8" t="s">
        <v>58</v>
      </c>
      <c r="F2" s="8" t="s">
        <v>59</v>
      </c>
      <c r="G2" s="8" t="s">
        <v>51</v>
      </c>
    </row>
    <row r="3" s="8" customFormat="true" ht="15" hidden="false" customHeight="false" outlineLevel="0" collapsed="false">
      <c r="A3" s="8" t="s">
        <v>22</v>
      </c>
      <c r="B3" s="8" t="n">
        <v>12112018</v>
      </c>
      <c r="C3" s="8" t="n">
        <v>0</v>
      </c>
      <c r="D3" s="8" t="n">
        <v>0</v>
      </c>
      <c r="E3" s="14" t="n">
        <v>0</v>
      </c>
      <c r="F3" s="14" t="n">
        <v>0</v>
      </c>
      <c r="G3" s="8" t="n">
        <v>1230</v>
      </c>
    </row>
    <row r="4" s="8" customFormat="true" ht="15" hidden="false" customHeight="false" outlineLevel="0" collapsed="false">
      <c r="A4" s="8" t="s">
        <v>22</v>
      </c>
      <c r="B4" s="8" t="n">
        <v>13112018</v>
      </c>
      <c r="C4" s="8" t="n">
        <v>11.78</v>
      </c>
      <c r="D4" s="12" t="n">
        <v>22.22</v>
      </c>
      <c r="E4" s="14" t="n">
        <f aca="false">D4/(C4+D4)</f>
        <v>0.653529411764706</v>
      </c>
      <c r="F4" s="14" t="n">
        <f aca="false">C4/(C4+D4)</f>
        <v>0.346470588235294</v>
      </c>
      <c r="G4" s="8" t="n">
        <v>840</v>
      </c>
    </row>
    <row r="5" s="8" customFormat="true" ht="15" hidden="false" customHeight="false" outlineLevel="0" collapsed="false">
      <c r="A5" s="8" t="s">
        <v>22</v>
      </c>
      <c r="B5" s="8" t="n">
        <v>14112018</v>
      </c>
      <c r="C5" s="8" t="n">
        <v>22.07</v>
      </c>
      <c r="D5" s="15" t="n">
        <v>24.42</v>
      </c>
      <c r="E5" s="14" t="n">
        <f aca="false">D5/(C5+D5)</f>
        <v>0.525274252527425</v>
      </c>
      <c r="F5" s="14" t="n">
        <f aca="false">C5/(C5+D5)</f>
        <v>0.474725747472575</v>
      </c>
      <c r="G5" s="8" t="n">
        <v>845</v>
      </c>
    </row>
    <row r="6" s="8" customFormat="true" ht="15" hidden="false" customHeight="false" outlineLevel="0" collapsed="false">
      <c r="A6" s="8" t="s">
        <v>22</v>
      </c>
      <c r="B6" s="8" t="n">
        <v>15112018</v>
      </c>
      <c r="C6" s="8" t="n">
        <v>28.81</v>
      </c>
      <c r="D6" s="16" t="n">
        <v>26.01</v>
      </c>
      <c r="E6" s="14" t="n">
        <f aca="false">D6/(C6+D6)</f>
        <v>0.474461875228019</v>
      </c>
      <c r="F6" s="14" t="n">
        <f aca="false">C6/(C6+D6)</f>
        <v>0.525538124771981</v>
      </c>
      <c r="G6" s="8" t="n">
        <v>855</v>
      </c>
    </row>
    <row r="7" s="8" customFormat="true" ht="15" hidden="false" customHeight="false" outlineLevel="0" collapsed="false">
      <c r="A7" s="8" t="s">
        <v>22</v>
      </c>
      <c r="B7" s="8" t="n">
        <v>16112018</v>
      </c>
      <c r="C7" s="8" t="n">
        <v>33.7</v>
      </c>
      <c r="D7" s="16" t="n">
        <v>27.39</v>
      </c>
      <c r="E7" s="14" t="n">
        <f aca="false">D7/(C7+D7)</f>
        <v>0.448354886233426</v>
      </c>
      <c r="F7" s="14" t="n">
        <f aca="false">C7/(C7+D7)</f>
        <v>0.551645113766574</v>
      </c>
      <c r="G7" s="8" t="n">
        <v>755</v>
      </c>
    </row>
    <row r="8" s="8" customFormat="true" ht="15" hidden="false" customHeight="false" outlineLevel="0" collapsed="false">
      <c r="A8" s="8" t="s">
        <v>22</v>
      </c>
      <c r="B8" s="8" t="n">
        <v>17112018</v>
      </c>
      <c r="C8" s="8" t="n">
        <v>36.96</v>
      </c>
      <c r="D8" s="17" t="n">
        <v>27.54</v>
      </c>
      <c r="E8" s="14" t="n">
        <f aca="false">D8/(C8+D8)</f>
        <v>0.426976744186046</v>
      </c>
      <c r="F8" s="14" t="n">
        <f aca="false">C8/(C8+D8)</f>
        <v>0.573023255813953</v>
      </c>
      <c r="G8" s="8" t="n">
        <v>910</v>
      </c>
    </row>
    <row r="9" s="8" customFormat="true" ht="15" hidden="false" customHeight="false" outlineLevel="0" collapsed="false">
      <c r="A9" s="8" t="s">
        <v>22</v>
      </c>
      <c r="B9" s="8" t="n">
        <v>18112018</v>
      </c>
      <c r="C9" s="8" t="n">
        <v>39.62</v>
      </c>
      <c r="D9" s="17" t="n">
        <v>27.97</v>
      </c>
      <c r="E9" s="14" t="n">
        <f aca="false">D9/(C9+D9)</f>
        <v>0.413818612220743</v>
      </c>
      <c r="F9" s="14" t="n">
        <f aca="false">C9/(C9+D9)</f>
        <v>0.586181387779257</v>
      </c>
      <c r="G9" s="8" t="n">
        <v>907</v>
      </c>
    </row>
    <row r="10" s="8" customFormat="true" ht="15" hidden="false" customHeight="false" outlineLevel="0" collapsed="false">
      <c r="A10" s="8" t="s">
        <v>22</v>
      </c>
      <c r="B10" s="8" t="n">
        <v>19112018</v>
      </c>
      <c r="C10" s="8" t="n">
        <v>42.59</v>
      </c>
      <c r="D10" s="17" t="n">
        <v>29.02</v>
      </c>
      <c r="E10" s="14" t="n">
        <f aca="false">D10/(C10+D10)</f>
        <v>0.405250663315179</v>
      </c>
      <c r="F10" s="14" t="n">
        <f aca="false">C10/(C10+D10)</f>
        <v>0.594749336684821</v>
      </c>
      <c r="G10" s="8" t="n">
        <v>839</v>
      </c>
    </row>
    <row r="11" s="8" customFormat="true" ht="15" hidden="false" customHeight="false" outlineLevel="0" collapsed="false">
      <c r="A11" s="8" t="s">
        <v>22</v>
      </c>
      <c r="B11" s="8" t="n">
        <v>21112018</v>
      </c>
      <c r="C11" s="8" t="n">
        <v>47.38</v>
      </c>
      <c r="D11" s="17" t="n">
        <v>29.33</v>
      </c>
      <c r="E11" s="14" t="n">
        <f aca="false">D11/(C11+D11)</f>
        <v>0.382349107026463</v>
      </c>
      <c r="F11" s="14" t="n">
        <f aca="false">C11/(C11+D11)</f>
        <v>0.617650892973537</v>
      </c>
      <c r="G11" s="8" t="n">
        <v>1030</v>
      </c>
    </row>
    <row r="12" s="8" customFormat="true" ht="15" hidden="false" customHeight="false" outlineLevel="0" collapsed="false">
      <c r="A12" s="8" t="s">
        <v>22</v>
      </c>
      <c r="B12" s="8" t="n">
        <v>23112018</v>
      </c>
      <c r="C12" s="8" t="n">
        <v>49.61</v>
      </c>
      <c r="D12" s="17" t="n">
        <v>29.3</v>
      </c>
      <c r="E12" s="14" t="n">
        <f aca="false">D12/(C12+D12)</f>
        <v>0.371309086300849</v>
      </c>
      <c r="F12" s="14" t="n">
        <f aca="false">C12/(C12+D12)</f>
        <v>0.628690913699151</v>
      </c>
      <c r="G12" s="8" t="n">
        <v>935</v>
      </c>
    </row>
    <row r="13" s="8" customFormat="true" ht="15" hidden="false" customHeight="false" outlineLevel="0" collapsed="false">
      <c r="A13" s="8" t="s">
        <v>22</v>
      </c>
      <c r="B13" s="8" t="n">
        <v>25112018</v>
      </c>
      <c r="C13" s="8" t="n">
        <v>50.71</v>
      </c>
      <c r="D13" s="17" t="n">
        <v>29.33</v>
      </c>
      <c r="E13" s="14" t="n">
        <f aca="false">D13/(C13+D13)</f>
        <v>0.366441779110445</v>
      </c>
      <c r="F13" s="14" t="n">
        <f aca="false">C13/(C13+D13)</f>
        <v>0.633558220889555</v>
      </c>
      <c r="G13" s="8" t="n">
        <v>1530</v>
      </c>
    </row>
    <row r="14" s="8" customFormat="true" ht="15" hidden="false" customHeight="false" outlineLevel="0" collapsed="false">
      <c r="A14" s="8" t="s">
        <v>22</v>
      </c>
      <c r="B14" s="8" t="n">
        <v>28112018</v>
      </c>
      <c r="C14" s="8" t="n">
        <v>52.452556</v>
      </c>
      <c r="D14" s="17" t="n">
        <f aca="false">29.06*1.0312</f>
        <v>29.966672</v>
      </c>
      <c r="E14" s="14" t="n">
        <f aca="false">D14/(C14+D14)</f>
        <v>0.363588360716021</v>
      </c>
      <c r="F14" s="14" t="n">
        <f aca="false">C14/(C14+D14)</f>
        <v>0.636411639283979</v>
      </c>
      <c r="G14" s="8" t="n">
        <v>900</v>
      </c>
    </row>
    <row r="15" s="8" customFormat="true" ht="15" hidden="false" customHeight="false" outlineLevel="0" collapsed="false">
      <c r="A15" s="8" t="s">
        <v>22</v>
      </c>
      <c r="B15" s="8" t="n">
        <v>1122018</v>
      </c>
      <c r="C15" s="8" t="n">
        <v>55.31</v>
      </c>
      <c r="D15" s="17" t="n">
        <v>31.04</v>
      </c>
      <c r="E15" s="14" t="n">
        <f aca="false">D15/(C15+D15)</f>
        <v>0.359467284308049</v>
      </c>
      <c r="F15" s="14" t="n">
        <f aca="false">C15/(C15+D15)</f>
        <v>0.640532715691951</v>
      </c>
      <c r="G15" s="8" t="n">
        <v>1020</v>
      </c>
    </row>
    <row r="16" s="8" customFormat="true" ht="15" hidden="false" customHeight="false" outlineLevel="0" collapsed="false">
      <c r="A16" s="8" t="s">
        <v>22</v>
      </c>
      <c r="B16" s="8" t="n">
        <v>5122018</v>
      </c>
      <c r="C16" s="8" t="n">
        <v>56.78</v>
      </c>
      <c r="D16" s="17" t="n">
        <v>31.03</v>
      </c>
      <c r="E16" s="14" t="n">
        <f aca="false">D16/(C16+D16)</f>
        <v>0.353376608586721</v>
      </c>
      <c r="F16" s="14" t="n">
        <f aca="false">C16/(C16+D16)</f>
        <v>0.646623391413279</v>
      </c>
      <c r="G16" s="8" t="n">
        <v>910</v>
      </c>
    </row>
    <row r="17" s="8" customFormat="true" ht="15" hidden="false" customHeight="false" outlineLevel="0" collapsed="false">
      <c r="A17" s="8" t="s">
        <v>22</v>
      </c>
      <c r="B17" s="8" t="n">
        <v>9122018</v>
      </c>
      <c r="C17" s="8" t="n">
        <v>58.15</v>
      </c>
      <c r="D17" s="17" t="n">
        <v>31.18</v>
      </c>
      <c r="E17" s="14" t="n">
        <f aca="false">D17/(C17+D17)</f>
        <v>0.349042874734132</v>
      </c>
      <c r="F17" s="14" t="n">
        <f aca="false">C17/(C17+D17)</f>
        <v>0.650957125265868</v>
      </c>
      <c r="G17" s="8" t="n">
        <v>1600</v>
      </c>
    </row>
    <row r="18" s="8" customFormat="true" ht="15" hidden="false" customHeight="false" outlineLevel="0" collapsed="false">
      <c r="A18" s="8" t="s">
        <v>25</v>
      </c>
      <c r="B18" s="8" t="n">
        <v>12112018</v>
      </c>
      <c r="C18" s="8" t="n">
        <v>0</v>
      </c>
      <c r="D18" s="8" t="n">
        <v>0</v>
      </c>
      <c r="E18" s="14" t="n">
        <v>0</v>
      </c>
      <c r="F18" s="14" t="n">
        <v>0</v>
      </c>
      <c r="G18" s="8" t="n">
        <v>1230</v>
      </c>
    </row>
    <row r="19" s="8" customFormat="true" ht="15" hidden="false" customHeight="false" outlineLevel="0" collapsed="false">
      <c r="A19" s="8" t="s">
        <v>25</v>
      </c>
      <c r="B19" s="8" t="n">
        <v>13112018</v>
      </c>
      <c r="C19" s="8" t="n">
        <v>11.77</v>
      </c>
      <c r="D19" s="12" t="n">
        <v>22.2</v>
      </c>
      <c r="E19" s="14" t="n">
        <f aca="false">D19/(C19+D19)</f>
        <v>0.653517809832205</v>
      </c>
      <c r="F19" s="14" t="n">
        <f aca="false">C19/(C19+D19)</f>
        <v>0.346482190167795</v>
      </c>
      <c r="G19" s="8" t="n">
        <v>840</v>
      </c>
    </row>
    <row r="20" s="8" customFormat="true" ht="15" hidden="false" customHeight="false" outlineLevel="0" collapsed="false">
      <c r="A20" s="8" t="s">
        <v>25</v>
      </c>
      <c r="B20" s="8" t="n">
        <v>14112018</v>
      </c>
      <c r="C20" s="8" t="n">
        <v>21.61</v>
      </c>
      <c r="D20" s="15" t="n">
        <v>24.25</v>
      </c>
      <c r="E20" s="14" t="n">
        <f aca="false">D20/(C20+D20)</f>
        <v>0.528783253379852</v>
      </c>
      <c r="F20" s="14" t="n">
        <f aca="false">C20/(C20+D20)</f>
        <v>0.471216746620148</v>
      </c>
      <c r="G20" s="8" t="n">
        <v>845</v>
      </c>
    </row>
    <row r="21" s="8" customFormat="true" ht="15" hidden="false" customHeight="false" outlineLevel="0" collapsed="false">
      <c r="A21" s="8" t="s">
        <v>25</v>
      </c>
      <c r="B21" s="8" t="n">
        <v>15112018</v>
      </c>
      <c r="C21" s="8" t="n">
        <v>28.68</v>
      </c>
      <c r="D21" s="16" t="n">
        <v>26.19</v>
      </c>
      <c r="E21" s="14" t="n">
        <f aca="false">D21/(C21+D21)</f>
        <v>0.477310005467469</v>
      </c>
      <c r="F21" s="14" t="n">
        <f aca="false">C21/(C21+D21)</f>
        <v>0.522689994532531</v>
      </c>
      <c r="G21" s="8" t="n">
        <v>855</v>
      </c>
    </row>
    <row r="22" s="8" customFormat="true" ht="15" hidden="false" customHeight="false" outlineLevel="0" collapsed="false">
      <c r="A22" s="8" t="s">
        <v>25</v>
      </c>
      <c r="B22" s="8" t="n">
        <v>16112018</v>
      </c>
      <c r="C22" s="8" t="n">
        <v>33.57</v>
      </c>
      <c r="D22" s="16" t="n">
        <v>26.88</v>
      </c>
      <c r="E22" s="14" t="n">
        <f aca="false">D22/(C22+D22)</f>
        <v>0.444665012406948</v>
      </c>
      <c r="F22" s="14" t="n">
        <f aca="false">C22/(C22+D22)</f>
        <v>0.555334987593052</v>
      </c>
      <c r="G22" s="8" t="n">
        <v>755</v>
      </c>
    </row>
    <row r="23" s="8" customFormat="true" ht="15" hidden="false" customHeight="false" outlineLevel="0" collapsed="false">
      <c r="A23" s="8" t="s">
        <v>25</v>
      </c>
      <c r="B23" s="8" t="n">
        <v>17112018</v>
      </c>
      <c r="C23" s="8" t="n">
        <v>36.52</v>
      </c>
      <c r="D23" s="17" t="n">
        <v>27.79</v>
      </c>
      <c r="E23" s="14" t="n">
        <f aca="false">D23/(C23+D23)</f>
        <v>0.432125641424351</v>
      </c>
      <c r="F23" s="14" t="n">
        <f aca="false">C23/(C23+D23)</f>
        <v>0.567874358575649</v>
      </c>
      <c r="G23" s="8" t="n">
        <v>910</v>
      </c>
    </row>
    <row r="24" s="8" customFormat="true" ht="15" hidden="false" customHeight="false" outlineLevel="0" collapsed="false">
      <c r="A24" s="8" t="s">
        <v>25</v>
      </c>
      <c r="B24" s="8" t="n">
        <v>18112018</v>
      </c>
      <c r="C24" s="8" t="n">
        <v>39.29</v>
      </c>
      <c r="D24" s="17" t="n">
        <v>28.07</v>
      </c>
      <c r="E24" s="14" t="n">
        <f aca="false">D24/(C24+D24)</f>
        <v>0.416716152019002</v>
      </c>
      <c r="F24" s="14" t="n">
        <f aca="false">C24/(C24+D24)</f>
        <v>0.583283847980998</v>
      </c>
      <c r="G24" s="8" t="n">
        <v>907</v>
      </c>
    </row>
    <row r="25" s="8" customFormat="true" ht="15" hidden="false" customHeight="false" outlineLevel="0" collapsed="false">
      <c r="A25" s="8" t="s">
        <v>25</v>
      </c>
      <c r="B25" s="8" t="n">
        <v>19112018</v>
      </c>
      <c r="C25" s="8" t="n">
        <v>41.56</v>
      </c>
      <c r="D25" s="18" t="n">
        <v>28.73</v>
      </c>
      <c r="E25" s="14" t="n">
        <f aca="false">D25/(C25+D25)</f>
        <v>0.408735239721155</v>
      </c>
      <c r="F25" s="14" t="n">
        <f aca="false">C25/(C25+D25)</f>
        <v>0.591264760278845</v>
      </c>
      <c r="G25" s="8" t="n">
        <v>839</v>
      </c>
    </row>
    <row r="26" s="8" customFormat="true" ht="15" hidden="false" customHeight="false" outlineLevel="0" collapsed="false">
      <c r="A26" s="8" t="s">
        <v>25</v>
      </c>
      <c r="B26" s="8" t="n">
        <v>21112018</v>
      </c>
      <c r="C26" s="8" t="n">
        <v>46.87</v>
      </c>
      <c r="D26" s="17" t="n">
        <v>29.19</v>
      </c>
      <c r="E26" s="14" t="n">
        <f aca="false">D26/(C26+D26)</f>
        <v>0.383775966342361</v>
      </c>
      <c r="F26" s="14" t="n">
        <f aca="false">C26/(C26+D26)</f>
        <v>0.616224033657639</v>
      </c>
      <c r="G26" s="8" t="n">
        <v>1030</v>
      </c>
    </row>
    <row r="27" s="8" customFormat="true" ht="15" hidden="false" customHeight="false" outlineLevel="0" collapsed="false">
      <c r="A27" s="8" t="s">
        <v>25</v>
      </c>
      <c r="B27" s="8" t="n">
        <v>23112018</v>
      </c>
      <c r="C27" s="8" t="n">
        <v>49.45</v>
      </c>
      <c r="D27" s="17" t="n">
        <v>28.91</v>
      </c>
      <c r="E27" s="14" t="n">
        <f aca="false">D27/(C27+D27)</f>
        <v>0.368938233792751</v>
      </c>
      <c r="F27" s="14" t="n">
        <f aca="false">C27/(C27+D27)</f>
        <v>0.631061766207249</v>
      </c>
      <c r="G27" s="8" t="n">
        <v>935</v>
      </c>
    </row>
    <row r="28" s="8" customFormat="true" ht="15" hidden="false" customHeight="false" outlineLevel="0" collapsed="false">
      <c r="A28" s="8" t="s">
        <v>25</v>
      </c>
      <c r="B28" s="8" t="n">
        <v>25112018</v>
      </c>
      <c r="C28" s="8" t="n">
        <v>50.79</v>
      </c>
      <c r="D28" s="17" t="n">
        <v>29.55</v>
      </c>
      <c r="E28" s="14" t="n">
        <f aca="false">D28/(C28+D28)</f>
        <v>0.367811799850635</v>
      </c>
      <c r="F28" s="14" t="n">
        <f aca="false">C28/(C28+D28)</f>
        <v>0.632188200149365</v>
      </c>
      <c r="G28" s="8" t="n">
        <v>1530</v>
      </c>
    </row>
    <row r="29" s="8" customFormat="true" ht="15" hidden="false" customHeight="false" outlineLevel="0" collapsed="false">
      <c r="A29" s="8" t="s">
        <v>25</v>
      </c>
      <c r="B29" s="8" t="n">
        <v>28112018</v>
      </c>
      <c r="C29" s="20" t="n">
        <v>52.55</v>
      </c>
      <c r="D29" s="21" t="n">
        <v>30.04</v>
      </c>
      <c r="E29" s="14" t="n">
        <f aca="false">D29/(C29+D29)</f>
        <v>0.363724421842838</v>
      </c>
      <c r="F29" s="14" t="n">
        <f aca="false">C29/(C29+D29)</f>
        <v>0.636275578157162</v>
      </c>
      <c r="G29" s="8" t="n">
        <v>900</v>
      </c>
    </row>
    <row r="30" s="8" customFormat="true" ht="15" hidden="false" customHeight="false" outlineLevel="0" collapsed="false">
      <c r="A30" s="8" t="s">
        <v>25</v>
      </c>
      <c r="B30" s="8" t="n">
        <v>1122018</v>
      </c>
      <c r="C30" s="22" t="n">
        <v>54.31</v>
      </c>
      <c r="D30" s="17" t="n">
        <v>30.53</v>
      </c>
      <c r="E30" s="14" t="n">
        <f aca="false">D30/(C30+D30)</f>
        <v>0.35985384252711</v>
      </c>
      <c r="F30" s="14" t="n">
        <f aca="false">C30/(C30+D30)</f>
        <v>0.64014615747289</v>
      </c>
      <c r="G30" s="8" t="n">
        <v>1020</v>
      </c>
    </row>
    <row r="31" s="8" customFormat="true" ht="15" hidden="false" customHeight="false" outlineLevel="0" collapsed="false">
      <c r="A31" s="8" t="s">
        <v>25</v>
      </c>
      <c r="B31" s="8" t="n">
        <v>5122018</v>
      </c>
      <c r="C31" s="8" t="n">
        <v>56.57</v>
      </c>
      <c r="D31" s="17" t="n">
        <v>31.26</v>
      </c>
      <c r="E31" s="14" t="n">
        <f aca="false">D31/(C31+D31)</f>
        <v>0.355914835477627</v>
      </c>
      <c r="F31" s="14" t="n">
        <f aca="false">C31/(C31+D31)</f>
        <v>0.644085164522373</v>
      </c>
      <c r="G31" s="8" t="n">
        <v>910</v>
      </c>
    </row>
    <row r="32" s="8" customFormat="true" ht="15" hidden="false" customHeight="false" outlineLevel="0" collapsed="false">
      <c r="A32" s="8" t="s">
        <v>25</v>
      </c>
      <c r="B32" s="8" t="n">
        <v>9122018</v>
      </c>
      <c r="C32" s="8" t="n">
        <v>58.22</v>
      </c>
      <c r="D32" s="17" t="n">
        <v>31.44</v>
      </c>
      <c r="E32" s="14" t="n">
        <f aca="false">D32/(C32+D32)</f>
        <v>0.350658041490074</v>
      </c>
      <c r="F32" s="14" t="n">
        <f aca="false">C32/(C32+D32)</f>
        <v>0.649341958509926</v>
      </c>
      <c r="G32" s="8" t="n">
        <v>1600</v>
      </c>
    </row>
    <row r="33" s="8" customFormat="true" ht="15" hidden="false" customHeight="false" outlineLevel="0" collapsed="false">
      <c r="A33" s="8" t="s">
        <v>26</v>
      </c>
      <c r="B33" s="8" t="n">
        <v>12112018</v>
      </c>
      <c r="C33" s="8" t="n">
        <v>0</v>
      </c>
      <c r="D33" s="8" t="n">
        <v>0</v>
      </c>
      <c r="E33" s="14" t="e">
        <f aca="false">D33/(C33+D33)</f>
        <v>#DIV/0!</v>
      </c>
      <c r="F33" s="14" t="e">
        <f aca="false">C33/(C33+D33)</f>
        <v>#DIV/0!</v>
      </c>
      <c r="G33" s="8" t="n">
        <v>1230</v>
      </c>
    </row>
    <row r="34" s="8" customFormat="true" ht="15" hidden="false" customHeight="false" outlineLevel="0" collapsed="false">
      <c r="A34" s="8" t="s">
        <v>26</v>
      </c>
      <c r="B34" s="8" t="n">
        <v>13112018</v>
      </c>
      <c r="C34" s="8" t="n">
        <v>11.85</v>
      </c>
      <c r="D34" s="15" t="n">
        <v>22.27</v>
      </c>
      <c r="E34" s="14" t="n">
        <f aca="false">D34/(C34+D34)</f>
        <v>0.652696365767878</v>
      </c>
      <c r="F34" s="14" t="n">
        <f aca="false">C34/(C34+D34)</f>
        <v>0.347303634232122</v>
      </c>
      <c r="G34" s="8" t="n">
        <v>840</v>
      </c>
    </row>
    <row r="35" s="8" customFormat="true" ht="15" hidden="false" customHeight="false" outlineLevel="0" collapsed="false">
      <c r="A35" s="8" t="s">
        <v>26</v>
      </c>
      <c r="B35" s="8" t="n">
        <v>14112018</v>
      </c>
      <c r="C35" s="8" t="n">
        <v>21.96</v>
      </c>
      <c r="D35" s="16" t="n">
        <v>24.41</v>
      </c>
      <c r="E35" s="14" t="n">
        <f aca="false">D35/(C35+D35)</f>
        <v>0.526417942635324</v>
      </c>
      <c r="F35" s="14" t="n">
        <f aca="false">C35/(C35+D35)</f>
        <v>0.473582057364675</v>
      </c>
      <c r="G35" s="8" t="n">
        <v>845</v>
      </c>
    </row>
    <row r="36" s="8" customFormat="true" ht="15" hidden="false" customHeight="false" outlineLevel="0" collapsed="false">
      <c r="A36" s="8" t="s">
        <v>26</v>
      </c>
      <c r="B36" s="8" t="n">
        <v>15112018</v>
      </c>
      <c r="C36" s="8" t="n">
        <v>28.86</v>
      </c>
      <c r="D36" s="16" t="n">
        <v>26.04</v>
      </c>
      <c r="E36" s="14" t="n">
        <f aca="false">D36/(C36+D36)</f>
        <v>0.47431693989071</v>
      </c>
      <c r="F36" s="14" t="n">
        <f aca="false">C36/(C36+D36)</f>
        <v>0.52568306010929</v>
      </c>
      <c r="G36" s="8" t="n">
        <v>855</v>
      </c>
    </row>
    <row r="37" s="8" customFormat="true" ht="15" hidden="false" customHeight="false" outlineLevel="0" collapsed="false">
      <c r="A37" s="8" t="s">
        <v>26</v>
      </c>
      <c r="B37" s="8" t="n">
        <v>16112018</v>
      </c>
      <c r="C37" s="8" t="n">
        <v>33.8</v>
      </c>
      <c r="D37" s="17" t="n">
        <v>27.18</v>
      </c>
      <c r="E37" s="14" t="n">
        <f aca="false">D37/(C37+D37)</f>
        <v>0.445719908166612</v>
      </c>
      <c r="F37" s="14" t="n">
        <f aca="false">C37/(C37+D37)</f>
        <v>0.554280091833388</v>
      </c>
      <c r="G37" s="8" t="n">
        <v>755</v>
      </c>
    </row>
    <row r="38" s="8" customFormat="true" ht="15" hidden="false" customHeight="false" outlineLevel="0" collapsed="false">
      <c r="A38" s="8" t="s">
        <v>26</v>
      </c>
      <c r="B38" s="8" t="n">
        <v>17112018</v>
      </c>
      <c r="C38" s="8" t="n">
        <v>37.58</v>
      </c>
      <c r="D38" s="17" t="n">
        <v>27.87</v>
      </c>
      <c r="E38" s="14" t="n">
        <f aca="false">D38/(C38+D38)</f>
        <v>0.425821237585943</v>
      </c>
      <c r="F38" s="14" t="n">
        <f aca="false">C38/(C38+D38)</f>
        <v>0.574178762414056</v>
      </c>
      <c r="G38" s="8" t="n">
        <v>910</v>
      </c>
    </row>
    <row r="39" s="8" customFormat="true" ht="15" hidden="false" customHeight="false" outlineLevel="0" collapsed="false">
      <c r="A39" s="8" t="s">
        <v>26</v>
      </c>
      <c r="B39" s="8" t="n">
        <v>18112018</v>
      </c>
      <c r="C39" s="8" t="n">
        <v>40.45</v>
      </c>
      <c r="D39" s="17" t="n">
        <v>28.29</v>
      </c>
      <c r="E39" s="14" t="n">
        <f aca="false">D39/(C39+D39)</f>
        <v>0.411550771021239</v>
      </c>
      <c r="F39" s="14" t="n">
        <f aca="false">C39/(C39+D39)</f>
        <v>0.58844922897876</v>
      </c>
      <c r="G39" s="8" t="n">
        <v>907</v>
      </c>
    </row>
    <row r="40" s="8" customFormat="true" ht="15" hidden="false" customHeight="false" outlineLevel="0" collapsed="false">
      <c r="A40" s="8" t="s">
        <v>26</v>
      </c>
      <c r="B40" s="8" t="n">
        <v>19112018</v>
      </c>
      <c r="C40" s="8" t="n">
        <v>42.77</v>
      </c>
      <c r="D40" s="17" t="n">
        <v>28.84</v>
      </c>
      <c r="E40" s="14" t="n">
        <f aca="false">D40/(C40+D40)</f>
        <v>0.402737047898338</v>
      </c>
      <c r="F40" s="14" t="n">
        <f aca="false">C40/(C40+D40)</f>
        <v>0.597262952101662</v>
      </c>
      <c r="G40" s="8" t="n">
        <v>839</v>
      </c>
    </row>
    <row r="41" s="8" customFormat="true" ht="15" hidden="false" customHeight="false" outlineLevel="0" collapsed="false">
      <c r="A41" s="8" t="s">
        <v>26</v>
      </c>
      <c r="B41" s="8" t="n">
        <v>21112018</v>
      </c>
      <c r="C41" s="8" t="n">
        <v>48.69</v>
      </c>
      <c r="D41" s="17" t="n">
        <v>29.61</v>
      </c>
      <c r="E41" s="14" t="n">
        <f aca="false">D41/(C41+D41)</f>
        <v>0.37816091954023</v>
      </c>
      <c r="F41" s="14" t="n">
        <f aca="false">C41/(C41+D41)</f>
        <v>0.62183908045977</v>
      </c>
      <c r="G41" s="8" t="n">
        <v>1030</v>
      </c>
    </row>
    <row r="42" s="8" customFormat="true" ht="15" hidden="false" customHeight="false" outlineLevel="0" collapsed="false">
      <c r="A42" s="8" t="s">
        <v>26</v>
      </c>
      <c r="B42" s="8" t="n">
        <v>23112018</v>
      </c>
      <c r="C42" s="8" t="n">
        <v>50.36</v>
      </c>
      <c r="D42" s="17" t="n">
        <v>29.16</v>
      </c>
      <c r="E42" s="14" t="n">
        <f aca="false">D42/(C42+D42)</f>
        <v>0.366700201207243</v>
      </c>
      <c r="F42" s="14" t="n">
        <f aca="false">C42/(C42+D42)</f>
        <v>0.633299798792757</v>
      </c>
      <c r="G42" s="8" t="n">
        <v>935</v>
      </c>
    </row>
    <row r="43" s="8" customFormat="true" ht="15" hidden="false" customHeight="false" outlineLevel="0" collapsed="false">
      <c r="A43" s="8" t="s">
        <v>26</v>
      </c>
      <c r="B43" s="8" t="n">
        <v>25112018</v>
      </c>
      <c r="C43" s="8" t="n">
        <v>52.35</v>
      </c>
      <c r="D43" s="17" t="n">
        <v>29.82</v>
      </c>
      <c r="E43" s="14" t="n">
        <f aca="false">D43/(C43+D43)</f>
        <v>0.362906170135086</v>
      </c>
      <c r="F43" s="14" t="n">
        <f aca="false">C43/(C43+D43)</f>
        <v>0.637093829864914</v>
      </c>
      <c r="G43" s="8" t="n">
        <v>1530</v>
      </c>
    </row>
    <row r="44" s="8" customFormat="true" ht="15" hidden="false" customHeight="false" outlineLevel="0" collapsed="false">
      <c r="A44" s="8" t="s">
        <v>26</v>
      </c>
      <c r="B44" s="8" t="n">
        <v>28112018</v>
      </c>
      <c r="C44" s="8" t="n">
        <v>54.407568</v>
      </c>
      <c r="D44" s="17" t="n">
        <f aca="false">29.71*1.0312</f>
        <v>30.636952</v>
      </c>
      <c r="E44" s="14" t="n">
        <f aca="false">D44/(C44+D44)</f>
        <v>0.36024604524783</v>
      </c>
      <c r="F44" s="14" t="n">
        <f aca="false">C44/(C44+D44)</f>
        <v>0.63975395475217</v>
      </c>
      <c r="G44" s="8" t="n">
        <v>900</v>
      </c>
    </row>
    <row r="45" s="8" customFormat="true" ht="15" hidden="false" customHeight="false" outlineLevel="0" collapsed="false">
      <c r="A45" s="8" t="s">
        <v>26</v>
      </c>
      <c r="B45" s="8" t="n">
        <v>1122018</v>
      </c>
      <c r="C45" s="8" t="n">
        <v>55.46</v>
      </c>
      <c r="D45" s="17" t="n">
        <v>30.39</v>
      </c>
      <c r="E45" s="14" t="n">
        <f aca="false">D45/(C45+D45)</f>
        <v>0.353989516598719</v>
      </c>
      <c r="F45" s="14" t="n">
        <f aca="false">C45/(C45+D45)</f>
        <v>0.646010483401281</v>
      </c>
      <c r="G45" s="8" t="n">
        <v>1020</v>
      </c>
    </row>
    <row r="46" s="8" customFormat="true" ht="15" hidden="false" customHeight="false" outlineLevel="0" collapsed="false">
      <c r="A46" s="8" t="s">
        <v>26</v>
      </c>
      <c r="B46" s="8" t="n">
        <v>5122018</v>
      </c>
      <c r="C46" s="8" t="n">
        <v>57.55</v>
      </c>
      <c r="D46" s="17" t="n">
        <v>31.26</v>
      </c>
      <c r="E46" s="14" t="n">
        <f aca="false">D46/(C46+D46)</f>
        <v>0.351987388807567</v>
      </c>
      <c r="F46" s="14" t="n">
        <f aca="false">C46/(C46+D46)</f>
        <v>0.648012611192433</v>
      </c>
      <c r="G46" s="8" t="n">
        <v>910</v>
      </c>
    </row>
    <row r="47" s="8" customFormat="true" ht="15" hidden="false" customHeight="false" outlineLevel="0" collapsed="false">
      <c r="A47" s="8" t="s">
        <v>26</v>
      </c>
      <c r="B47" s="8" t="n">
        <v>9122018</v>
      </c>
      <c r="C47" s="8" t="n">
        <v>59.07</v>
      </c>
      <c r="D47" s="17" t="n">
        <v>31.43</v>
      </c>
      <c r="E47" s="14" t="n">
        <f aca="false">D47/(C47+D47)</f>
        <v>0.347292817679558</v>
      </c>
      <c r="F47" s="14" t="n">
        <f aca="false">C47/(C47+D47)</f>
        <v>0.652707182320442</v>
      </c>
      <c r="G47" s="8" t="n">
        <v>1600</v>
      </c>
    </row>
    <row r="48" s="8" customFormat="true" ht="15" hidden="false" customHeight="false" outlineLevel="0" collapsed="false">
      <c r="A48" s="8" t="s">
        <v>27</v>
      </c>
      <c r="B48" s="8" t="n">
        <v>12112018</v>
      </c>
      <c r="C48" s="8" t="n">
        <v>0</v>
      </c>
      <c r="D48" s="8" t="n">
        <v>0</v>
      </c>
      <c r="E48" s="14" t="e">
        <f aca="false">D48/(C48+D48)</f>
        <v>#DIV/0!</v>
      </c>
      <c r="F48" s="14" t="e">
        <f aca="false">C48/(C48+D48)</f>
        <v>#DIV/0!</v>
      </c>
      <c r="G48" s="8" t="n">
        <v>1230</v>
      </c>
    </row>
    <row r="49" s="8" customFormat="true" ht="15" hidden="false" customHeight="false" outlineLevel="0" collapsed="false">
      <c r="A49" s="8" t="s">
        <v>27</v>
      </c>
      <c r="B49" s="8" t="n">
        <v>13112018</v>
      </c>
      <c r="C49" s="8" t="n">
        <v>12.17</v>
      </c>
      <c r="D49" s="15" t="n">
        <v>22.61</v>
      </c>
      <c r="E49" s="14" t="n">
        <f aca="false">D49/(C49+D49)</f>
        <v>0.650086256469235</v>
      </c>
      <c r="F49" s="14" t="n">
        <f aca="false">C49/(C49+D49)</f>
        <v>0.349913743530765</v>
      </c>
      <c r="G49" s="8" t="n">
        <v>840</v>
      </c>
    </row>
    <row r="50" s="8" customFormat="true" ht="15" hidden="false" customHeight="false" outlineLevel="0" collapsed="false">
      <c r="A50" s="8" t="s">
        <v>27</v>
      </c>
      <c r="B50" s="8" t="n">
        <v>14112018</v>
      </c>
      <c r="C50" s="8" t="n">
        <v>29.38</v>
      </c>
      <c r="D50" s="16" t="n">
        <v>28.16</v>
      </c>
      <c r="E50" s="14" t="n">
        <f aca="false">D50/(C50+D50)</f>
        <v>0.489398679179701</v>
      </c>
      <c r="F50" s="14" t="n">
        <f aca="false">C50/(C50+D50)</f>
        <v>0.510601320820299</v>
      </c>
      <c r="G50" s="8" t="n">
        <v>845</v>
      </c>
    </row>
    <row r="51" s="8" customFormat="true" ht="15" hidden="false" customHeight="false" outlineLevel="0" collapsed="false">
      <c r="A51" s="8" t="s">
        <v>27</v>
      </c>
      <c r="B51" s="8" t="n">
        <v>15112018</v>
      </c>
      <c r="C51" s="8" t="n">
        <v>45.54</v>
      </c>
      <c r="D51" s="16" t="n">
        <v>37.35</v>
      </c>
      <c r="E51" s="14" t="n">
        <f aca="false">D51/(C51+D51)</f>
        <v>0.450597176981542</v>
      </c>
      <c r="F51" s="14" t="n">
        <f aca="false">C51/(C51+D51)</f>
        <v>0.549402823018458</v>
      </c>
      <c r="G51" s="8" t="n">
        <v>855</v>
      </c>
    </row>
    <row r="52" s="8" customFormat="true" ht="15" hidden="false" customHeight="false" outlineLevel="0" collapsed="false">
      <c r="A52" s="8" t="s">
        <v>27</v>
      </c>
      <c r="B52" s="8" t="n">
        <v>16112018</v>
      </c>
      <c r="C52" s="8" t="n">
        <v>47.39</v>
      </c>
      <c r="D52" s="17" t="n">
        <v>46.41</v>
      </c>
      <c r="E52" s="14" t="n">
        <f aca="false">D52/(C52+D52)</f>
        <v>0.494776119402985</v>
      </c>
      <c r="F52" s="14" t="n">
        <f aca="false">C52/(C52+D52)</f>
        <v>0.505223880597015</v>
      </c>
      <c r="G52" s="8" t="n">
        <v>755</v>
      </c>
    </row>
    <row r="53" s="8" customFormat="true" ht="15" hidden="false" customHeight="false" outlineLevel="0" collapsed="false">
      <c r="A53" s="8" t="s">
        <v>27</v>
      </c>
      <c r="B53" s="8" t="n">
        <v>17112018</v>
      </c>
      <c r="C53" s="8" t="n">
        <v>45.73</v>
      </c>
      <c r="D53" s="17" t="n">
        <v>50.79</v>
      </c>
      <c r="E53" s="14" t="n">
        <f aca="false">D53/(C53+D53)</f>
        <v>0.526212184003315</v>
      </c>
      <c r="F53" s="14" t="n">
        <f aca="false">C53/(C53+D53)</f>
        <v>0.473787815996685</v>
      </c>
      <c r="G53" s="8" t="n">
        <v>910</v>
      </c>
    </row>
    <row r="54" s="8" customFormat="true" ht="15" hidden="false" customHeight="false" outlineLevel="0" collapsed="false">
      <c r="A54" s="8" t="s">
        <v>27</v>
      </c>
      <c r="B54" s="8" t="n">
        <v>18112018</v>
      </c>
      <c r="C54" s="8" t="n">
        <v>44.66</v>
      </c>
      <c r="D54" s="17" t="n">
        <v>52.01</v>
      </c>
      <c r="E54" s="14" t="n">
        <f aca="false">D54/(C54+D54)</f>
        <v>0.538015930485156</v>
      </c>
      <c r="F54" s="14" t="n">
        <f aca="false">C54/(C54+D54)</f>
        <v>0.461984069514844</v>
      </c>
      <c r="G54" s="8" t="n">
        <v>907</v>
      </c>
    </row>
    <row r="55" s="8" customFormat="true" ht="15" hidden="false" customHeight="false" outlineLevel="0" collapsed="false">
      <c r="A55" s="8" t="s">
        <v>27</v>
      </c>
      <c r="B55" s="8" t="n">
        <v>19112018</v>
      </c>
      <c r="C55" s="8" t="n">
        <v>45.64</v>
      </c>
      <c r="D55" s="17" t="n">
        <v>50.25</v>
      </c>
      <c r="E55" s="14" t="n">
        <f aca="false">D55/(C55+D55)</f>
        <v>0.524037960162686</v>
      </c>
      <c r="F55" s="14" t="n">
        <f aca="false">C55/(C55+D55)</f>
        <v>0.475962039837314</v>
      </c>
      <c r="G55" s="8" t="n">
        <v>839</v>
      </c>
    </row>
    <row r="56" s="8" customFormat="true" ht="15" hidden="false" customHeight="false" outlineLevel="0" collapsed="false">
      <c r="A56" s="8" t="s">
        <v>27</v>
      </c>
      <c r="B56" s="8" t="n">
        <v>21112018</v>
      </c>
      <c r="C56" s="8" t="n">
        <v>52.51</v>
      </c>
      <c r="D56" s="17" t="n">
        <v>46.52</v>
      </c>
      <c r="E56" s="14" t="n">
        <f aca="false">D56/(C56+D56)</f>
        <v>0.469756639402201</v>
      </c>
      <c r="F56" s="14" t="n">
        <f aca="false">C56/(C56+D56)</f>
        <v>0.530243360597799</v>
      </c>
      <c r="G56" s="8" t="n">
        <v>1030</v>
      </c>
    </row>
    <row r="57" s="8" customFormat="true" ht="15" hidden="false" customHeight="false" outlineLevel="0" collapsed="false">
      <c r="A57" s="8" t="s">
        <v>27</v>
      </c>
      <c r="B57" s="8" t="n">
        <v>23112018</v>
      </c>
      <c r="C57" s="8" t="n">
        <v>53</v>
      </c>
      <c r="D57" s="17" t="n">
        <v>45.36</v>
      </c>
      <c r="E57" s="14" t="n">
        <f aca="false">D57/(C57+D57)</f>
        <v>0.461163074420496</v>
      </c>
      <c r="F57" s="14" t="n">
        <f aca="false">C57/(C57+D57)</f>
        <v>0.538836925579504</v>
      </c>
      <c r="G57" s="8" t="n">
        <v>935</v>
      </c>
    </row>
    <row r="58" s="8" customFormat="true" ht="15" hidden="false" customHeight="false" outlineLevel="0" collapsed="false">
      <c r="A58" s="8" t="s">
        <v>27</v>
      </c>
      <c r="B58" s="8" t="n">
        <v>25112018</v>
      </c>
      <c r="C58" s="8" t="n">
        <v>54.12</v>
      </c>
      <c r="D58" s="17" t="n">
        <v>45.02</v>
      </c>
      <c r="E58" s="14" t="n">
        <f aca="false">D58/(C58+D58)</f>
        <v>0.454105305628404</v>
      </c>
      <c r="F58" s="14" t="n">
        <f aca="false">C58/(C58+D58)</f>
        <v>0.545894694371596</v>
      </c>
      <c r="G58" s="8" t="n">
        <v>1530</v>
      </c>
    </row>
    <row r="59" s="8" customFormat="true" ht="15" hidden="false" customHeight="false" outlineLevel="0" collapsed="false">
      <c r="A59" s="8" t="s">
        <v>27</v>
      </c>
      <c r="B59" s="8" t="n">
        <v>28112018</v>
      </c>
      <c r="C59" s="8" t="n">
        <v>54.345174</v>
      </c>
      <c r="D59" s="17" t="n">
        <f aca="false">42.56*1.0312</f>
        <v>43.887872</v>
      </c>
      <c r="E59" s="14" t="n">
        <f aca="false">D59/(C59+D59)</f>
        <v>0.446772993275603</v>
      </c>
      <c r="F59" s="14" t="n">
        <f aca="false">C59/(C59+D59)</f>
        <v>0.553227006724397</v>
      </c>
      <c r="G59" s="8" t="n">
        <v>900</v>
      </c>
    </row>
    <row r="60" s="8" customFormat="true" ht="15" hidden="false" customHeight="false" outlineLevel="0" collapsed="false">
      <c r="A60" s="8" t="s">
        <v>27</v>
      </c>
      <c r="B60" s="8" t="n">
        <v>1122018</v>
      </c>
      <c r="C60" s="8" t="n">
        <v>55.41</v>
      </c>
      <c r="D60" s="17" t="n">
        <v>42.84</v>
      </c>
      <c r="E60" s="14" t="n">
        <f aca="false">D60/(C60+D60)</f>
        <v>0.436030534351145</v>
      </c>
      <c r="F60" s="14" t="n">
        <f aca="false">C60/(C60+D60)</f>
        <v>0.563969465648855</v>
      </c>
      <c r="G60" s="8" t="n">
        <v>1020</v>
      </c>
    </row>
    <row r="61" s="8" customFormat="true" ht="15" hidden="false" customHeight="false" outlineLevel="0" collapsed="false">
      <c r="A61" s="8" t="s">
        <v>27</v>
      </c>
      <c r="B61" s="8" t="n">
        <v>5122018</v>
      </c>
      <c r="C61" s="8" t="n">
        <v>56.67</v>
      </c>
      <c r="D61" s="17" t="n">
        <v>40.93</v>
      </c>
      <c r="E61" s="14" t="n">
        <f aca="false">D61/(C61+D61)</f>
        <v>0.419364754098361</v>
      </c>
      <c r="F61" s="14" t="n">
        <f aca="false">C61/(C61+D61)</f>
        <v>0.580635245901639</v>
      </c>
      <c r="G61" s="8" t="n">
        <v>910</v>
      </c>
    </row>
    <row r="62" s="8" customFormat="true" ht="15" hidden="false" customHeight="false" outlineLevel="0" collapsed="false">
      <c r="A62" s="8" t="s">
        <v>27</v>
      </c>
      <c r="B62" s="8" t="n">
        <v>9122018</v>
      </c>
      <c r="C62" s="8" t="n">
        <v>58.43</v>
      </c>
      <c r="D62" s="15" t="n">
        <v>40.24</v>
      </c>
      <c r="E62" s="14" t="n">
        <f aca="false">D62/(C62+D62)</f>
        <v>0.407824059997973</v>
      </c>
      <c r="F62" s="14" t="n">
        <f aca="false">C62/(C62+D62)</f>
        <v>0.592175940002027</v>
      </c>
      <c r="G62" s="8" t="n">
        <v>1600</v>
      </c>
    </row>
    <row r="63" s="8" customFormat="true" ht="15" hidden="false" customHeight="false" outlineLevel="0" collapsed="false">
      <c r="A63" s="8" t="s">
        <v>30</v>
      </c>
      <c r="B63" s="8" t="n">
        <v>12112018</v>
      </c>
      <c r="C63" s="8" t="n">
        <v>0</v>
      </c>
      <c r="D63" s="8" t="n">
        <v>0</v>
      </c>
      <c r="E63" s="14" t="e">
        <f aca="false">D63/(C63+D63)</f>
        <v>#DIV/0!</v>
      </c>
      <c r="F63" s="14" t="e">
        <f aca="false">C63/(C63+D63)</f>
        <v>#DIV/0!</v>
      </c>
      <c r="G63" s="8" t="n">
        <v>1230</v>
      </c>
    </row>
    <row r="64" s="8" customFormat="true" ht="15" hidden="false" customHeight="false" outlineLevel="0" collapsed="false">
      <c r="A64" s="8" t="s">
        <v>30</v>
      </c>
      <c r="B64" s="8" t="n">
        <v>13112018</v>
      </c>
      <c r="C64" s="8" t="n">
        <v>12.83</v>
      </c>
      <c r="D64" s="15" t="n">
        <v>22.45</v>
      </c>
      <c r="E64" s="14" t="n">
        <f aca="false">D64/(C64+D64)</f>
        <v>0.636337868480726</v>
      </c>
      <c r="F64" s="14" t="n">
        <f aca="false">C64/(C64+D64)</f>
        <v>0.363662131519274</v>
      </c>
      <c r="G64" s="8" t="n">
        <v>840</v>
      </c>
    </row>
    <row r="65" s="8" customFormat="true" ht="15" hidden="false" customHeight="false" outlineLevel="0" collapsed="false">
      <c r="A65" s="8" t="s">
        <v>30</v>
      </c>
      <c r="B65" s="8" t="n">
        <v>14112018</v>
      </c>
      <c r="C65" s="8" t="n">
        <v>30.32</v>
      </c>
      <c r="D65" s="16" t="n">
        <v>28.09</v>
      </c>
      <c r="E65" s="14" t="n">
        <f aca="false">D65/(C65+D65)</f>
        <v>0.480910802944701</v>
      </c>
      <c r="F65" s="14" t="n">
        <f aca="false">C65/(C65+D65)</f>
        <v>0.519089197055299</v>
      </c>
      <c r="G65" s="8" t="n">
        <v>845</v>
      </c>
    </row>
    <row r="66" s="8" customFormat="true" ht="15" hidden="false" customHeight="false" outlineLevel="0" collapsed="false">
      <c r="A66" s="8" t="s">
        <v>30</v>
      </c>
      <c r="B66" s="8" t="n">
        <v>15112018</v>
      </c>
      <c r="C66" s="8" t="n">
        <v>46.52</v>
      </c>
      <c r="D66" s="16" t="n">
        <v>37.86</v>
      </c>
      <c r="E66" s="14" t="n">
        <f aca="false">D66/(C66+D66)</f>
        <v>0.448684522398673</v>
      </c>
      <c r="F66" s="14" t="n">
        <f aca="false">C66/(C66+D66)</f>
        <v>0.551315477601327</v>
      </c>
      <c r="G66" s="8" t="n">
        <v>855</v>
      </c>
    </row>
    <row r="67" s="8" customFormat="true" ht="15" hidden="false" customHeight="false" outlineLevel="0" collapsed="false">
      <c r="A67" s="8" t="s">
        <v>30</v>
      </c>
      <c r="B67" s="8" t="n">
        <v>16112018</v>
      </c>
      <c r="C67" s="8" t="n">
        <v>47.42</v>
      </c>
      <c r="D67" s="17" t="n">
        <v>46.14</v>
      </c>
      <c r="E67" s="14" t="n">
        <f aca="false">D67/(C67+D67)</f>
        <v>0.493159469858914</v>
      </c>
      <c r="F67" s="14" t="n">
        <f aca="false">C67/(C67+D67)</f>
        <v>0.506840530141086</v>
      </c>
      <c r="G67" s="8" t="n">
        <v>755</v>
      </c>
    </row>
    <row r="68" s="8" customFormat="true" ht="15" hidden="false" customHeight="false" outlineLevel="0" collapsed="false">
      <c r="A68" s="8" t="s">
        <v>30</v>
      </c>
      <c r="B68" s="8" t="n">
        <v>17112018</v>
      </c>
      <c r="C68" s="8" t="n">
        <v>45.5</v>
      </c>
      <c r="D68" s="17" t="n">
        <v>50.96</v>
      </c>
      <c r="E68" s="14" t="n">
        <f aca="false">D68/(C68+D68)</f>
        <v>0.528301886792453</v>
      </c>
      <c r="F68" s="14" t="n">
        <f aca="false">C68/(C68+D68)</f>
        <v>0.471698113207547</v>
      </c>
      <c r="G68" s="8" t="n">
        <v>910</v>
      </c>
    </row>
    <row r="69" s="8" customFormat="true" ht="15" hidden="false" customHeight="false" outlineLevel="0" collapsed="false">
      <c r="A69" s="8" t="s">
        <v>30</v>
      </c>
      <c r="B69" s="8" t="n">
        <v>18112018</v>
      </c>
      <c r="C69" s="8" t="n">
        <v>44.57</v>
      </c>
      <c r="D69" s="17" t="n">
        <v>52.42</v>
      </c>
      <c r="E69" s="14" t="n">
        <f aca="false">D69/(C69+D69)</f>
        <v>0.540468089493762</v>
      </c>
      <c r="F69" s="14" t="n">
        <f aca="false">C69/(C69+D69)</f>
        <v>0.459531910506238</v>
      </c>
      <c r="G69" s="8" t="n">
        <v>907</v>
      </c>
    </row>
    <row r="70" s="8" customFormat="true" ht="15" hidden="false" customHeight="false" outlineLevel="0" collapsed="false">
      <c r="A70" s="8" t="s">
        <v>30</v>
      </c>
      <c r="B70" s="8" t="n">
        <v>19112018</v>
      </c>
      <c r="C70" s="8" t="n">
        <v>45.31</v>
      </c>
      <c r="D70" s="17" t="n">
        <v>50.13</v>
      </c>
      <c r="E70" s="14" t="n">
        <f aca="false">D70/(C70+D70)</f>
        <v>0.525251466890193</v>
      </c>
      <c r="F70" s="14" t="n">
        <f aca="false">C70/(C70+D70)</f>
        <v>0.474748533109807</v>
      </c>
      <c r="G70" s="8" t="n">
        <v>839</v>
      </c>
    </row>
    <row r="71" s="8" customFormat="true" ht="15" hidden="false" customHeight="false" outlineLevel="0" collapsed="false">
      <c r="A71" s="8" t="s">
        <v>30</v>
      </c>
      <c r="B71" s="8" t="n">
        <v>21112018</v>
      </c>
      <c r="C71" s="8" t="n">
        <v>53.25</v>
      </c>
      <c r="D71" s="17" t="n">
        <v>46.25</v>
      </c>
      <c r="E71" s="14" t="n">
        <f aca="false">D71/(C71+D71)</f>
        <v>0.464824120603015</v>
      </c>
      <c r="F71" s="14" t="n">
        <f aca="false">C71/(C71+D71)</f>
        <v>0.535175879396985</v>
      </c>
      <c r="G71" s="8" t="n">
        <v>1030</v>
      </c>
    </row>
    <row r="72" s="8" customFormat="true" ht="15" hidden="false" customHeight="false" outlineLevel="0" collapsed="false">
      <c r="A72" s="8" t="s">
        <v>30</v>
      </c>
      <c r="B72" s="8" t="n">
        <v>23112018</v>
      </c>
      <c r="C72" s="8" t="n">
        <v>53.01</v>
      </c>
      <c r="D72" s="17" t="n">
        <v>44.37</v>
      </c>
      <c r="E72" s="14" t="n">
        <f aca="false">D72/(C72+D72)</f>
        <v>0.455637707948244</v>
      </c>
      <c r="F72" s="14" t="n">
        <f aca="false">C72/(C72+D72)</f>
        <v>0.544362292051756</v>
      </c>
      <c r="G72" s="8" t="n">
        <v>935</v>
      </c>
    </row>
    <row r="73" s="8" customFormat="true" ht="15" hidden="false" customHeight="false" outlineLevel="0" collapsed="false">
      <c r="A73" s="8" t="s">
        <v>30</v>
      </c>
      <c r="B73" s="8" t="n">
        <v>25112018</v>
      </c>
      <c r="C73" s="8" t="n">
        <v>54.02</v>
      </c>
      <c r="D73" s="17" t="n">
        <v>44.14</v>
      </c>
      <c r="E73" s="14" t="n">
        <f aca="false">D73/(C73+D73)</f>
        <v>0.449674001629992</v>
      </c>
      <c r="F73" s="14" t="n">
        <f aca="false">C73/(C73+D73)</f>
        <v>0.550325998370008</v>
      </c>
      <c r="G73" s="8" t="n">
        <v>1530</v>
      </c>
    </row>
    <row r="74" s="8" customFormat="true" ht="15" hidden="false" customHeight="false" outlineLevel="0" collapsed="false">
      <c r="A74" s="8" t="s">
        <v>30</v>
      </c>
      <c r="B74" s="8" t="n">
        <v>28112018</v>
      </c>
      <c r="C74" s="8" t="n">
        <v>55.1147</v>
      </c>
      <c r="D74" s="17" t="n">
        <f aca="false">42.14*1.0312</f>
        <v>43.454768</v>
      </c>
      <c r="E74" s="14" t="n">
        <f aca="false">D74/(C74+D74)</f>
        <v>0.440854240990729</v>
      </c>
      <c r="F74" s="14" t="n">
        <f aca="false">C74/(C74+D74)</f>
        <v>0.55914575900927</v>
      </c>
      <c r="G74" s="8" t="n">
        <v>900</v>
      </c>
    </row>
    <row r="75" s="8" customFormat="true" ht="15" hidden="false" customHeight="false" outlineLevel="0" collapsed="false">
      <c r="A75" s="8" t="s">
        <v>30</v>
      </c>
      <c r="B75" s="8" t="n">
        <v>1122018</v>
      </c>
      <c r="C75" s="8" t="n">
        <v>56.03</v>
      </c>
      <c r="D75" s="17" t="n">
        <v>42.41</v>
      </c>
      <c r="E75" s="14" t="n">
        <f aca="false">D75/(C75+D75)</f>
        <v>0.430820804550996</v>
      </c>
      <c r="F75" s="14" t="n">
        <f aca="false">C75/(C75+D75)</f>
        <v>0.569179195449004</v>
      </c>
      <c r="G75" s="8" t="n">
        <v>1020</v>
      </c>
    </row>
    <row r="76" s="8" customFormat="true" ht="15" hidden="false" customHeight="false" outlineLevel="0" collapsed="false">
      <c r="A76" s="8" t="s">
        <v>30</v>
      </c>
      <c r="B76" s="8" t="n">
        <v>5122018</v>
      </c>
      <c r="C76" s="8" t="n">
        <v>57.64</v>
      </c>
      <c r="D76" s="17" t="n">
        <v>41.33</v>
      </c>
      <c r="E76" s="14" t="n">
        <f aca="false">D76/(C76+D76)</f>
        <v>0.417601293321208</v>
      </c>
      <c r="F76" s="14" t="n">
        <f aca="false">C76/(C76+D76)</f>
        <v>0.582398706678792</v>
      </c>
      <c r="G76" s="8" t="n">
        <v>910</v>
      </c>
    </row>
    <row r="77" s="8" customFormat="true" ht="15" hidden="false" customHeight="false" outlineLevel="0" collapsed="false">
      <c r="A77" s="8" t="s">
        <v>30</v>
      </c>
      <c r="B77" s="8" t="n">
        <v>9122018</v>
      </c>
      <c r="C77" s="8" t="n">
        <v>59.24</v>
      </c>
      <c r="D77" s="15" t="n">
        <v>40.11</v>
      </c>
      <c r="E77" s="14" t="n">
        <f aca="false">D77/(C77+D77)</f>
        <v>0.40372420734776</v>
      </c>
      <c r="F77" s="14" t="n">
        <f aca="false">C77/(C77+D77)</f>
        <v>0.59627579265224</v>
      </c>
      <c r="G77" s="8" t="n">
        <v>1600</v>
      </c>
    </row>
    <row r="78" s="8" customFormat="true" ht="15" hidden="false" customHeight="false" outlineLevel="0" collapsed="false">
      <c r="A78" s="8" t="s">
        <v>31</v>
      </c>
      <c r="B78" s="8" t="n">
        <v>12112018</v>
      </c>
      <c r="C78" s="8" t="n">
        <v>0</v>
      </c>
      <c r="D78" s="8" t="n">
        <v>0</v>
      </c>
      <c r="E78" s="14" t="e">
        <f aca="false">D78/(C78+D78)</f>
        <v>#DIV/0!</v>
      </c>
      <c r="F78" s="14" t="e">
        <f aca="false">C78/(C78+D78)</f>
        <v>#DIV/0!</v>
      </c>
      <c r="G78" s="8" t="n">
        <v>1230</v>
      </c>
    </row>
    <row r="79" s="8" customFormat="true" ht="15" hidden="false" customHeight="false" outlineLevel="0" collapsed="false">
      <c r="A79" s="8" t="s">
        <v>31</v>
      </c>
      <c r="B79" s="8" t="n">
        <v>13112018</v>
      </c>
      <c r="C79" s="8" t="n">
        <v>12.59</v>
      </c>
      <c r="D79" s="15" t="n">
        <v>22.76</v>
      </c>
      <c r="E79" s="14" t="n">
        <f aca="false">D79/(C79+D79)</f>
        <v>0.643847241867044</v>
      </c>
      <c r="F79" s="14" t="n">
        <f aca="false">C79/(C79+D79)</f>
        <v>0.356152758132956</v>
      </c>
      <c r="G79" s="8" t="n">
        <v>840</v>
      </c>
    </row>
    <row r="80" s="8" customFormat="true" ht="15" hidden="false" customHeight="false" outlineLevel="0" collapsed="false">
      <c r="A80" s="8" t="s">
        <v>31</v>
      </c>
      <c r="B80" s="8" t="n">
        <v>14112018</v>
      </c>
      <c r="C80" s="8" t="n">
        <v>29.42</v>
      </c>
      <c r="D80" s="16" t="n">
        <v>28.01</v>
      </c>
      <c r="E80" s="14" t="n">
        <f aca="false">D80/(C80+D80)</f>
        <v>0.487724185965523</v>
      </c>
      <c r="F80" s="14" t="n">
        <f aca="false">C80/(C80+D80)</f>
        <v>0.512275814034477</v>
      </c>
      <c r="G80" s="8" t="n">
        <v>845</v>
      </c>
    </row>
    <row r="81" s="8" customFormat="true" ht="15" hidden="false" customHeight="false" outlineLevel="0" collapsed="false">
      <c r="A81" s="8" t="s">
        <v>31</v>
      </c>
      <c r="B81" s="8" t="n">
        <v>15112018</v>
      </c>
      <c r="C81" s="8" t="n">
        <v>45.75</v>
      </c>
      <c r="D81" s="16" t="n">
        <v>37.85</v>
      </c>
      <c r="E81" s="14" t="n">
        <f aca="false">D81/(C81+D81)</f>
        <v>0.452751196172249</v>
      </c>
      <c r="F81" s="14" t="n">
        <f aca="false">C81/(C81+D81)</f>
        <v>0.547248803827751</v>
      </c>
      <c r="G81" s="8" t="n">
        <v>855</v>
      </c>
    </row>
    <row r="82" s="8" customFormat="true" ht="15" hidden="false" customHeight="false" outlineLevel="0" collapsed="false">
      <c r="A82" s="8" t="s">
        <v>31</v>
      </c>
      <c r="B82" s="8" t="n">
        <v>16112018</v>
      </c>
      <c r="C82" s="8" t="n">
        <v>47.51</v>
      </c>
      <c r="D82" s="17" t="n">
        <v>46.39</v>
      </c>
      <c r="E82" s="14" t="n">
        <f aca="false">D82/(C82+D82)</f>
        <v>0.494036208732694</v>
      </c>
      <c r="F82" s="14" t="n">
        <f aca="false">C82/(C82+D82)</f>
        <v>0.505963791267306</v>
      </c>
      <c r="G82" s="8" t="n">
        <v>755</v>
      </c>
    </row>
    <row r="83" s="8" customFormat="true" ht="15" hidden="false" customHeight="false" outlineLevel="0" collapsed="false">
      <c r="A83" s="8" t="s">
        <v>31</v>
      </c>
      <c r="B83" s="8" t="n">
        <v>17112018</v>
      </c>
      <c r="C83" s="8" t="n">
        <v>45.29</v>
      </c>
      <c r="D83" s="17" t="n">
        <v>50.26</v>
      </c>
      <c r="E83" s="14" t="n">
        <f aca="false">D83/(C83+D83)</f>
        <v>0.526007326007326</v>
      </c>
      <c r="F83" s="14" t="n">
        <f aca="false">C83/(C83+D83)</f>
        <v>0.473992673992674</v>
      </c>
      <c r="G83" s="8" t="n">
        <v>910</v>
      </c>
    </row>
    <row r="84" s="8" customFormat="true" ht="15" hidden="false" customHeight="false" outlineLevel="0" collapsed="false">
      <c r="A84" s="8" t="s">
        <v>31</v>
      </c>
      <c r="B84" s="8" t="n">
        <v>18112018</v>
      </c>
      <c r="C84" s="8" t="n">
        <v>44.15</v>
      </c>
      <c r="D84" s="17" t="n">
        <v>52.4</v>
      </c>
      <c r="E84" s="14" t="n">
        <f aca="false">D84/(C84+D84)</f>
        <v>0.542723977213879</v>
      </c>
      <c r="F84" s="14" t="n">
        <f aca="false">C84/(C84+D84)</f>
        <v>0.457276022786121</v>
      </c>
      <c r="G84" s="8" t="n">
        <v>907</v>
      </c>
    </row>
    <row r="85" s="8" customFormat="true" ht="15" hidden="false" customHeight="false" outlineLevel="0" collapsed="false">
      <c r="A85" s="8" t="s">
        <v>31</v>
      </c>
      <c r="B85" s="8" t="n">
        <v>19112018</v>
      </c>
      <c r="C85" s="8" t="n">
        <v>44.75</v>
      </c>
      <c r="D85" s="17" t="n">
        <v>50.41</v>
      </c>
      <c r="E85" s="14" t="n">
        <f aca="false">D85/(C85+D85)</f>
        <v>0.529739386296763</v>
      </c>
      <c r="F85" s="14" t="n">
        <f aca="false">C85/(C85+D85)</f>
        <v>0.470260613703237</v>
      </c>
      <c r="G85" s="8" t="n">
        <v>839</v>
      </c>
    </row>
    <row r="86" s="8" customFormat="true" ht="15" hidden="false" customHeight="false" outlineLevel="0" collapsed="false">
      <c r="A86" s="8" t="s">
        <v>31</v>
      </c>
      <c r="B86" s="8" t="n">
        <v>21112018</v>
      </c>
      <c r="C86" s="8" t="n">
        <v>52.44</v>
      </c>
      <c r="D86" s="17" t="n">
        <v>46.46</v>
      </c>
      <c r="E86" s="14" t="n">
        <f aca="false">D86/(C86+D86)</f>
        <v>0.469767441860465</v>
      </c>
      <c r="F86" s="14" t="n">
        <f aca="false">C86/(C86+D86)</f>
        <v>0.530232558139535</v>
      </c>
      <c r="G86" s="8" t="n">
        <v>1030</v>
      </c>
    </row>
    <row r="87" s="8" customFormat="true" ht="15" hidden="false" customHeight="false" outlineLevel="0" collapsed="false">
      <c r="A87" s="8" t="s">
        <v>31</v>
      </c>
      <c r="B87" s="8" t="n">
        <v>23112018</v>
      </c>
      <c r="C87" s="8" t="n">
        <v>52.44</v>
      </c>
      <c r="D87" s="17" t="n">
        <v>44.72</v>
      </c>
      <c r="E87" s="14" t="n">
        <f aca="false">D87/(C87+D87)</f>
        <v>0.460271716755867</v>
      </c>
      <c r="F87" s="14" t="n">
        <f aca="false">C87/(C87+D87)</f>
        <v>0.539728283244133</v>
      </c>
      <c r="G87" s="8" t="n">
        <v>935</v>
      </c>
    </row>
    <row r="88" s="8" customFormat="true" ht="15" hidden="false" customHeight="false" outlineLevel="0" collapsed="false">
      <c r="A88" s="8" t="s">
        <v>31</v>
      </c>
      <c r="B88" s="8" t="n">
        <v>25112018</v>
      </c>
      <c r="C88" s="8" t="n">
        <v>53.99</v>
      </c>
      <c r="D88" s="17" t="n">
        <v>44.94</v>
      </c>
      <c r="E88" s="14" t="n">
        <f aca="false">D88/(C88+D88)</f>
        <v>0.454260588294754</v>
      </c>
      <c r="F88" s="14" t="n">
        <f aca="false">C88/(C88+D88)</f>
        <v>0.545739411705246</v>
      </c>
      <c r="G88" s="8" t="n">
        <v>1530</v>
      </c>
    </row>
    <row r="89" s="8" customFormat="true" ht="15" hidden="false" customHeight="false" outlineLevel="0" collapsed="false">
      <c r="A89" s="8" t="s">
        <v>31</v>
      </c>
      <c r="B89" s="8" t="n">
        <v>28112018</v>
      </c>
      <c r="C89" s="8" t="n">
        <v>54.69</v>
      </c>
      <c r="D89" s="21" t="n">
        <f aca="false">+(D88+D90)/2</f>
        <v>44.14</v>
      </c>
      <c r="E89" s="14" t="n">
        <f aca="false">D89/(C89+D89)</f>
        <v>0.446625518567237</v>
      </c>
      <c r="F89" s="14" t="n">
        <f aca="false">C89/(C89+D89)</f>
        <v>0.553374481432763</v>
      </c>
      <c r="G89" s="8" t="n">
        <v>900</v>
      </c>
    </row>
    <row r="90" s="8" customFormat="true" ht="15" hidden="false" customHeight="false" outlineLevel="0" collapsed="false">
      <c r="A90" s="8" t="s">
        <v>31</v>
      </c>
      <c r="B90" s="8" t="n">
        <v>1122018</v>
      </c>
      <c r="C90" s="8" t="n">
        <v>55.39</v>
      </c>
      <c r="D90" s="17" t="n">
        <v>43.34</v>
      </c>
      <c r="E90" s="14" t="n">
        <f aca="false">D90/(C90+D90)</f>
        <v>0.438974982274891</v>
      </c>
      <c r="F90" s="14" t="n">
        <f aca="false">C90/(C90+D90)</f>
        <v>0.561025017725109</v>
      </c>
      <c r="G90" s="8" t="n">
        <v>1020</v>
      </c>
    </row>
    <row r="91" s="8" customFormat="true" ht="15" hidden="false" customHeight="false" outlineLevel="0" collapsed="false">
      <c r="A91" s="8" t="s">
        <v>31</v>
      </c>
      <c r="B91" s="8" t="n">
        <v>5122018</v>
      </c>
      <c r="C91" s="8" t="n">
        <v>57.11</v>
      </c>
      <c r="D91" s="17" t="n">
        <v>42.28</v>
      </c>
      <c r="E91" s="14" t="n">
        <f aca="false">D91/(C91+D91)</f>
        <v>0.425394908944562</v>
      </c>
      <c r="F91" s="14" t="n">
        <f aca="false">C91/(C91+D91)</f>
        <v>0.574605091055438</v>
      </c>
      <c r="G91" s="8" t="n">
        <v>910</v>
      </c>
    </row>
    <row r="92" s="8" customFormat="true" ht="15" hidden="false" customHeight="false" outlineLevel="0" collapsed="false">
      <c r="A92" s="8" t="s">
        <v>31</v>
      </c>
      <c r="B92" s="8" t="n">
        <v>9122018</v>
      </c>
      <c r="C92" s="8" t="n">
        <v>58.64</v>
      </c>
      <c r="D92" s="18" t="n">
        <v>40.69</v>
      </c>
      <c r="E92" s="14" t="n">
        <f aca="false">D92/(C92+D92)</f>
        <v>0.409644618946945</v>
      </c>
      <c r="F92" s="14" t="n">
        <f aca="false">C92/(C92+D92)</f>
        <v>0.590355381053056</v>
      </c>
      <c r="G92" s="8" t="n">
        <v>1600</v>
      </c>
    </row>
    <row r="93" s="8" customFormat="true" ht="15" hidden="false" customHeight="false" outlineLevel="0" collapsed="false">
      <c r="A93" s="8" t="s">
        <v>32</v>
      </c>
      <c r="B93" s="8" t="n">
        <v>12112018</v>
      </c>
      <c r="C93" s="8" t="n">
        <v>0</v>
      </c>
      <c r="D93" s="8" t="n">
        <v>0</v>
      </c>
      <c r="E93" s="14" t="e">
        <f aca="false">D93/(C93+D93)</f>
        <v>#DIV/0!</v>
      </c>
      <c r="F93" s="14" t="e">
        <f aca="false">C93/(C93+D93)</f>
        <v>#DIV/0!</v>
      </c>
      <c r="G93" s="8" t="n">
        <v>1230</v>
      </c>
    </row>
    <row r="94" s="8" customFormat="true" ht="15" hidden="false" customHeight="false" outlineLevel="0" collapsed="false">
      <c r="A94" s="8" t="s">
        <v>32</v>
      </c>
      <c r="B94" s="8" t="n">
        <v>13112018</v>
      </c>
      <c r="C94" s="8" t="n">
        <v>33.57</v>
      </c>
      <c r="D94" s="15" t="n">
        <v>31.2</v>
      </c>
      <c r="E94" s="14" t="n">
        <f aca="false">D94/(C94+D94)</f>
        <v>0.48170449282075</v>
      </c>
      <c r="F94" s="14" t="n">
        <f aca="false">C94/(C94+D94)</f>
        <v>0.51829550717925</v>
      </c>
      <c r="G94" s="8" t="n">
        <v>840</v>
      </c>
    </row>
    <row r="95" s="8" customFormat="true" ht="15" hidden="false" customHeight="false" outlineLevel="0" collapsed="false">
      <c r="A95" s="8" t="s">
        <v>32</v>
      </c>
      <c r="B95" s="8" t="n">
        <v>14112018</v>
      </c>
      <c r="C95" s="8" t="n">
        <v>51.06</v>
      </c>
      <c r="D95" s="16" t="n">
        <v>36.34</v>
      </c>
      <c r="E95" s="14" t="n">
        <f aca="false">D95/(C95+D95)</f>
        <v>0.415789473684211</v>
      </c>
      <c r="F95" s="14" t="n">
        <f aca="false">C95/(C95+D95)</f>
        <v>0.58421052631579</v>
      </c>
      <c r="G95" s="8" t="n">
        <v>845</v>
      </c>
    </row>
    <row r="96" s="8" customFormat="true" ht="15" hidden="false" customHeight="false" outlineLevel="0" collapsed="false">
      <c r="A96" s="8" t="s">
        <v>32</v>
      </c>
      <c r="B96" s="8" t="n">
        <v>15112018</v>
      </c>
      <c r="C96" s="8" t="n">
        <v>63.13</v>
      </c>
      <c r="D96" s="16" t="n">
        <v>32.28</v>
      </c>
      <c r="E96" s="14" t="n">
        <f aca="false">D96/(C96+D96)</f>
        <v>0.338329315585368</v>
      </c>
      <c r="F96" s="14" t="n">
        <f aca="false">C96/(C96+D96)</f>
        <v>0.661670684414632</v>
      </c>
      <c r="G96" s="8" t="n">
        <v>855</v>
      </c>
    </row>
    <row r="97" s="8" customFormat="true" ht="15" hidden="false" customHeight="false" outlineLevel="0" collapsed="false">
      <c r="A97" s="8" t="s">
        <v>32</v>
      </c>
      <c r="B97" s="8" t="n">
        <v>16112018</v>
      </c>
      <c r="C97" s="8" t="n">
        <v>62.13</v>
      </c>
      <c r="D97" s="17" t="n">
        <v>32.57</v>
      </c>
      <c r="E97" s="14" t="n">
        <f aca="false">D97/(C97+D97)</f>
        <v>0.343928194297782</v>
      </c>
      <c r="F97" s="14" t="n">
        <f aca="false">C97/(C97+D97)</f>
        <v>0.656071805702218</v>
      </c>
      <c r="G97" s="8" t="n">
        <v>755</v>
      </c>
    </row>
    <row r="98" s="8" customFormat="true" ht="15" hidden="false" customHeight="false" outlineLevel="0" collapsed="false">
      <c r="A98" s="8" t="s">
        <v>32</v>
      </c>
      <c r="B98" s="8" t="n">
        <v>17112018</v>
      </c>
      <c r="C98" s="8" t="n">
        <v>61.76</v>
      </c>
      <c r="D98" s="17" t="n">
        <v>34.62</v>
      </c>
      <c r="E98" s="14" t="n">
        <f aca="false">D98/(C98+D98)</f>
        <v>0.359203154181365</v>
      </c>
      <c r="F98" s="14" t="n">
        <f aca="false">C98/(C98+D98)</f>
        <v>0.640796845818635</v>
      </c>
      <c r="G98" s="8" t="n">
        <v>910</v>
      </c>
    </row>
    <row r="99" s="8" customFormat="true" ht="15" hidden="false" customHeight="false" outlineLevel="0" collapsed="false">
      <c r="A99" s="8" t="s">
        <v>32</v>
      </c>
      <c r="B99" s="8" t="n">
        <v>18112018</v>
      </c>
      <c r="C99" s="8" t="n">
        <v>60.89</v>
      </c>
      <c r="D99" s="17" t="n">
        <v>36.02</v>
      </c>
      <c r="E99" s="14" t="n">
        <f aca="false">D99/(C99+D99)</f>
        <v>0.371685068620369</v>
      </c>
      <c r="F99" s="14" t="n">
        <f aca="false">C99/(C99+D99)</f>
        <v>0.628314931379631</v>
      </c>
      <c r="G99" s="8" t="n">
        <v>907</v>
      </c>
    </row>
    <row r="100" s="8" customFormat="true" ht="15" hidden="false" customHeight="false" outlineLevel="0" collapsed="false">
      <c r="A100" s="8" t="s">
        <v>32</v>
      </c>
      <c r="B100" s="8" t="n">
        <v>19112018</v>
      </c>
      <c r="C100" s="8" t="n">
        <v>59.03</v>
      </c>
      <c r="D100" s="17" t="n">
        <v>36.09</v>
      </c>
      <c r="E100" s="14" t="n">
        <f aca="false">D100/(C100+D100)</f>
        <v>0.379415475189235</v>
      </c>
      <c r="F100" s="14" t="n">
        <f aca="false">C100/(C100+D100)</f>
        <v>0.620584524810765</v>
      </c>
      <c r="G100" s="8" t="n">
        <v>839</v>
      </c>
    </row>
    <row r="101" s="8" customFormat="true" ht="15" hidden="false" customHeight="false" outlineLevel="0" collapsed="false">
      <c r="A101" s="8" t="s">
        <v>32</v>
      </c>
      <c r="B101" s="8" t="n">
        <v>21112018</v>
      </c>
      <c r="C101" s="8" t="n">
        <v>63.27</v>
      </c>
      <c r="D101" s="17" t="n">
        <v>36.14</v>
      </c>
      <c r="E101" s="14" t="n">
        <f aca="false">D101/(C101+D101)</f>
        <v>0.363544914998491</v>
      </c>
      <c r="F101" s="14" t="n">
        <f aca="false">C101/(C101+D101)</f>
        <v>0.636455085001509</v>
      </c>
      <c r="G101" s="8" t="n">
        <v>1030</v>
      </c>
    </row>
    <row r="102" s="8" customFormat="true" ht="15" hidden="false" customHeight="false" outlineLevel="0" collapsed="false">
      <c r="A102" s="8" t="s">
        <v>32</v>
      </c>
      <c r="B102" s="8" t="n">
        <v>23112018</v>
      </c>
      <c r="C102" s="8" t="n">
        <v>62.06</v>
      </c>
      <c r="D102" s="17" t="n">
        <v>36.53</v>
      </c>
      <c r="E102" s="14" t="n">
        <f aca="false">D102/(C102+D102)</f>
        <v>0.370524393954762</v>
      </c>
      <c r="F102" s="14" t="n">
        <f aca="false">C102/(C102+D102)</f>
        <v>0.629475606045238</v>
      </c>
      <c r="G102" s="8" t="n">
        <v>935</v>
      </c>
    </row>
    <row r="103" s="8" customFormat="true" ht="15" hidden="false" customHeight="false" outlineLevel="0" collapsed="false">
      <c r="A103" s="8" t="s">
        <v>32</v>
      </c>
      <c r="B103" s="8" t="n">
        <v>25112018</v>
      </c>
      <c r="C103" s="8" t="n">
        <v>61.62</v>
      </c>
      <c r="D103" s="17" t="n">
        <v>37.14</v>
      </c>
      <c r="E103" s="14" t="n">
        <f aca="false">D103/(C103+D103)</f>
        <v>0.376063183475091</v>
      </c>
      <c r="F103" s="14" t="n">
        <f aca="false">C103/(C103+D103)</f>
        <v>0.623936816524909</v>
      </c>
      <c r="G103" s="8" t="n">
        <v>1530</v>
      </c>
    </row>
    <row r="104" s="8" customFormat="true" ht="15" hidden="false" customHeight="false" outlineLevel="0" collapsed="false">
      <c r="A104" s="8" t="s">
        <v>32</v>
      </c>
      <c r="B104" s="8" t="n">
        <v>28112018</v>
      </c>
      <c r="C104" s="8" t="n">
        <v>60.168614</v>
      </c>
      <c r="D104" s="17" t="n">
        <f aca="false">35.23*1.0312</f>
        <v>36.329176</v>
      </c>
      <c r="E104" s="14" t="n">
        <f aca="false">D104/(C104+D104)</f>
        <v>0.376476766980881</v>
      </c>
      <c r="F104" s="14" t="n">
        <f aca="false">C104/(C104+D104)</f>
        <v>0.623523233019119</v>
      </c>
      <c r="G104" s="8" t="n">
        <v>900</v>
      </c>
    </row>
    <row r="105" s="8" customFormat="true" ht="15" hidden="false" customHeight="false" outlineLevel="0" collapsed="false">
      <c r="A105" s="8" t="s">
        <v>32</v>
      </c>
      <c r="B105" s="8" t="n">
        <v>1122018</v>
      </c>
      <c r="C105" s="8" t="n">
        <v>61.46</v>
      </c>
      <c r="D105" s="17" t="n">
        <v>37</v>
      </c>
      <c r="E105" s="14" t="n">
        <f aca="false">D105/(C105+D105)</f>
        <v>0.375787121673776</v>
      </c>
      <c r="F105" s="14" t="n">
        <f aca="false">C105/(C105+D105)</f>
        <v>0.624212878326224</v>
      </c>
      <c r="G105" s="8" t="n">
        <v>1020</v>
      </c>
    </row>
    <row r="106" s="8" customFormat="true" ht="15" hidden="false" customHeight="false" outlineLevel="0" collapsed="false">
      <c r="A106" s="8" t="s">
        <v>32</v>
      </c>
      <c r="B106" s="8" t="n">
        <v>5122018</v>
      </c>
      <c r="C106" s="8" t="n">
        <v>61.62</v>
      </c>
      <c r="D106" s="17" t="n">
        <v>36.27</v>
      </c>
      <c r="E106" s="14" t="n">
        <f aca="false">D106/(C106+D106)</f>
        <v>0.370517928286853</v>
      </c>
      <c r="F106" s="14" t="n">
        <f aca="false">C106/(C106+D106)</f>
        <v>0.629482071713147</v>
      </c>
      <c r="G106" s="8" t="n">
        <v>910</v>
      </c>
    </row>
    <row r="107" s="8" customFormat="true" ht="15" hidden="false" customHeight="false" outlineLevel="0" collapsed="false">
      <c r="A107" s="8" t="s">
        <v>32</v>
      </c>
      <c r="B107" s="8" t="n">
        <v>9122018</v>
      </c>
      <c r="C107" s="8" t="n">
        <v>62.76</v>
      </c>
      <c r="D107" s="16" t="n">
        <v>36.41</v>
      </c>
      <c r="E107" s="14" t="n">
        <f aca="false">D107/(C107+D107)</f>
        <v>0.367147322779066</v>
      </c>
      <c r="F107" s="14" t="n">
        <f aca="false">C107/(C107+D107)</f>
        <v>0.632852677220934</v>
      </c>
      <c r="G107" s="8" t="n">
        <v>1600</v>
      </c>
    </row>
    <row r="108" s="8" customFormat="true" ht="15" hidden="false" customHeight="false" outlineLevel="0" collapsed="false">
      <c r="A108" s="8" t="s">
        <v>35</v>
      </c>
      <c r="B108" s="8" t="n">
        <v>12112018</v>
      </c>
      <c r="C108" s="8" t="n">
        <v>0</v>
      </c>
      <c r="D108" s="8" t="n">
        <v>0</v>
      </c>
      <c r="E108" s="14" t="e">
        <f aca="false">D108/(C108+D108)</f>
        <v>#DIV/0!</v>
      </c>
      <c r="F108" s="14" t="e">
        <f aca="false">C108/(C108+D108)</f>
        <v>#DIV/0!</v>
      </c>
      <c r="G108" s="8" t="n">
        <v>1230</v>
      </c>
    </row>
    <row r="109" s="8" customFormat="true" ht="15" hidden="false" customHeight="false" outlineLevel="0" collapsed="false">
      <c r="A109" s="8" t="s">
        <v>35</v>
      </c>
      <c r="B109" s="8" t="n">
        <v>13112018</v>
      </c>
      <c r="C109" s="15" t="n">
        <v>34.32</v>
      </c>
      <c r="D109" s="15" t="n">
        <v>32.16</v>
      </c>
      <c r="E109" s="14" t="n">
        <f aca="false">D109/(C109+D109)</f>
        <v>0.483754512635379</v>
      </c>
      <c r="F109" s="14" t="n">
        <f aca="false">C109/(C109+D109)</f>
        <v>0.516245487364621</v>
      </c>
      <c r="G109" s="8" t="n">
        <v>840</v>
      </c>
    </row>
    <row r="110" s="8" customFormat="true" ht="15" hidden="false" customHeight="false" outlineLevel="0" collapsed="false">
      <c r="A110" s="8" t="s">
        <v>35</v>
      </c>
      <c r="B110" s="8" t="n">
        <v>14112018</v>
      </c>
      <c r="C110" s="16" t="n">
        <v>51.64</v>
      </c>
      <c r="D110" s="16" t="n">
        <v>36.94</v>
      </c>
      <c r="E110" s="14" t="n">
        <f aca="false">D110/(C110+D110)</f>
        <v>0.417024158952359</v>
      </c>
      <c r="F110" s="14" t="n">
        <f aca="false">C110/(C110+D110)</f>
        <v>0.582975841047641</v>
      </c>
      <c r="G110" s="8" t="n">
        <v>845</v>
      </c>
    </row>
    <row r="111" s="8" customFormat="true" ht="15" hidden="false" customHeight="false" outlineLevel="0" collapsed="false">
      <c r="A111" s="8" t="s">
        <v>35</v>
      </c>
      <c r="B111" s="8" t="n">
        <v>15112018</v>
      </c>
      <c r="C111" s="16" t="n">
        <v>62.61</v>
      </c>
      <c r="D111" s="16" t="n">
        <v>32.25</v>
      </c>
      <c r="E111" s="14" t="n">
        <f aca="false">D111/(C111+D111)</f>
        <v>0.339974699557242</v>
      </c>
      <c r="F111" s="14" t="n">
        <f aca="false">C111/(C111+D111)</f>
        <v>0.660025300442758</v>
      </c>
      <c r="G111" s="8" t="n">
        <v>855</v>
      </c>
    </row>
    <row r="112" s="8" customFormat="true" ht="15" hidden="false" customHeight="false" outlineLevel="0" collapsed="false">
      <c r="A112" s="8" t="s">
        <v>35</v>
      </c>
      <c r="B112" s="8" t="n">
        <v>16112018</v>
      </c>
      <c r="C112" s="17" t="n">
        <v>64.39</v>
      </c>
      <c r="D112" s="17" t="n">
        <v>32.54</v>
      </c>
      <c r="E112" s="14" t="n">
        <f aca="false">D112/(C112+D112)</f>
        <v>0.335706179717322</v>
      </c>
      <c r="F112" s="14" t="n">
        <f aca="false">C112/(C112+D112)</f>
        <v>0.664293820282678</v>
      </c>
      <c r="G112" s="8" t="n">
        <v>755</v>
      </c>
    </row>
    <row r="113" s="8" customFormat="true" ht="15" hidden="false" customHeight="false" outlineLevel="0" collapsed="false">
      <c r="A113" s="8" t="s">
        <v>35</v>
      </c>
      <c r="B113" s="8" t="n">
        <v>17112018</v>
      </c>
      <c r="C113" s="17" t="n">
        <v>61.07</v>
      </c>
      <c r="D113" s="17" t="n">
        <v>33.6</v>
      </c>
      <c r="E113" s="14" t="n">
        <f aca="false">D113/(C113+D113)</f>
        <v>0.354917080384493</v>
      </c>
      <c r="F113" s="14" t="n">
        <f aca="false">C113/(C113+D113)</f>
        <v>0.645082919615506</v>
      </c>
      <c r="G113" s="8" t="n">
        <v>910</v>
      </c>
    </row>
    <row r="114" s="8" customFormat="true" ht="15" hidden="false" customHeight="false" outlineLevel="0" collapsed="false">
      <c r="A114" s="8" t="s">
        <v>35</v>
      </c>
      <c r="B114" s="8" t="n">
        <v>18112018</v>
      </c>
      <c r="C114" s="17" t="n">
        <v>60.72</v>
      </c>
      <c r="D114" s="17" t="n">
        <v>35.52</v>
      </c>
      <c r="E114" s="14" t="n">
        <f aca="false">D114/(C114+D114)</f>
        <v>0.369077306733167</v>
      </c>
      <c r="F114" s="14" t="n">
        <f aca="false">C114/(C114+D114)</f>
        <v>0.630922693266833</v>
      </c>
      <c r="G114" s="8" t="n">
        <v>907</v>
      </c>
    </row>
    <row r="115" s="8" customFormat="true" ht="15" hidden="false" customHeight="false" outlineLevel="0" collapsed="false">
      <c r="A115" s="8" t="s">
        <v>35</v>
      </c>
      <c r="B115" s="8" t="n">
        <v>19112018</v>
      </c>
      <c r="C115" s="17" t="n">
        <v>59.85</v>
      </c>
      <c r="D115" s="17" t="n">
        <v>36.21</v>
      </c>
      <c r="E115" s="14" t="n">
        <f aca="false">D115/(C115+D115)</f>
        <v>0.376951905059338</v>
      </c>
      <c r="F115" s="14" t="n">
        <f aca="false">C115/(C115+D115)</f>
        <v>0.623048094940662</v>
      </c>
      <c r="G115" s="8" t="n">
        <v>839</v>
      </c>
    </row>
    <row r="116" s="8" customFormat="true" ht="15" hidden="false" customHeight="false" outlineLevel="0" collapsed="false">
      <c r="A116" s="8" t="s">
        <v>35</v>
      </c>
      <c r="B116" s="8" t="n">
        <v>21112018</v>
      </c>
      <c r="C116" s="17" t="n">
        <v>63.09</v>
      </c>
      <c r="D116" s="17" t="n">
        <v>35.56</v>
      </c>
      <c r="E116" s="14" t="n">
        <f aca="false">D116/(C116+D116)</f>
        <v>0.36046629498226</v>
      </c>
      <c r="F116" s="14" t="n">
        <f aca="false">C116/(C116+D116)</f>
        <v>0.639533705017739</v>
      </c>
      <c r="G116" s="8" t="n">
        <v>1030</v>
      </c>
    </row>
    <row r="117" s="8" customFormat="true" ht="15" hidden="false" customHeight="false" outlineLevel="0" collapsed="false">
      <c r="A117" s="8" t="s">
        <v>35</v>
      </c>
      <c r="B117" s="8" t="n">
        <v>23112018</v>
      </c>
      <c r="C117" s="17" t="n">
        <v>62.83</v>
      </c>
      <c r="D117" s="17" t="n">
        <v>36.29</v>
      </c>
      <c r="E117" s="14" t="n">
        <f aca="false">D117/(C117+D117)</f>
        <v>0.366121872477805</v>
      </c>
      <c r="F117" s="14" t="n">
        <f aca="false">C117/(C117+D117)</f>
        <v>0.633878127522195</v>
      </c>
      <c r="G117" s="8" t="n">
        <v>935</v>
      </c>
    </row>
    <row r="118" s="8" customFormat="true" ht="15" hidden="false" customHeight="false" outlineLevel="0" collapsed="false">
      <c r="A118" s="8" t="s">
        <v>35</v>
      </c>
      <c r="B118" s="8" t="n">
        <v>25112018</v>
      </c>
      <c r="C118" s="17" t="n">
        <v>62.32</v>
      </c>
      <c r="D118" s="17" t="n">
        <v>36.55</v>
      </c>
      <c r="E118" s="14" t="n">
        <f aca="false">D118/(C118+D118)</f>
        <v>0.369677354101345</v>
      </c>
      <c r="F118" s="14" t="n">
        <f aca="false">C118/(C118+D118)</f>
        <v>0.630322645898655</v>
      </c>
      <c r="G118" s="8" t="n">
        <v>1530</v>
      </c>
    </row>
    <row r="119" s="8" customFormat="true" ht="15" hidden="false" customHeight="false" outlineLevel="0" collapsed="false">
      <c r="A119" s="8" t="s">
        <v>35</v>
      </c>
      <c r="B119" s="8" t="n">
        <v>28112018</v>
      </c>
      <c r="C119" s="17" t="n">
        <v>61.822055</v>
      </c>
      <c r="D119" s="17" t="n">
        <f aca="false">35.4*1.0312</f>
        <v>36.50448</v>
      </c>
      <c r="E119" s="14" t="n">
        <f aca="false">D119/(C119+D119)</f>
        <v>0.371257667119054</v>
      </c>
      <c r="F119" s="14" t="n">
        <f aca="false">C119/(C119+D119)</f>
        <v>0.628742332880946</v>
      </c>
      <c r="G119" s="8" t="n">
        <v>900</v>
      </c>
    </row>
    <row r="120" s="8" customFormat="true" ht="15" hidden="false" customHeight="false" outlineLevel="0" collapsed="false">
      <c r="A120" s="8" t="s">
        <v>35</v>
      </c>
      <c r="B120" s="8" t="n">
        <v>1122018</v>
      </c>
      <c r="C120" s="17" t="n">
        <v>61.21</v>
      </c>
      <c r="D120" s="17" t="n">
        <v>36.08</v>
      </c>
      <c r="E120" s="14" t="n">
        <f aca="false">D120/(C120+D120)</f>
        <v>0.37085003597492</v>
      </c>
      <c r="F120" s="14" t="n">
        <f aca="false">C120/(C120+D120)</f>
        <v>0.62914996402508</v>
      </c>
      <c r="G120" s="8" t="n">
        <v>1020</v>
      </c>
    </row>
    <row r="121" s="8" customFormat="true" ht="15" hidden="false" customHeight="false" outlineLevel="0" collapsed="false">
      <c r="A121" s="8" t="s">
        <v>35</v>
      </c>
      <c r="B121" s="8" t="n">
        <v>5122018</v>
      </c>
      <c r="C121" s="17" t="n">
        <v>62.17</v>
      </c>
      <c r="D121" s="17" t="n">
        <v>35.96</v>
      </c>
      <c r="E121" s="14" t="n">
        <f aca="false">D121/(C121+D121)</f>
        <v>0.366452664832365</v>
      </c>
      <c r="F121" s="14" t="n">
        <f aca="false">C121/(C121+D121)</f>
        <v>0.633547335167635</v>
      </c>
      <c r="G121" s="8" t="n">
        <v>910</v>
      </c>
    </row>
    <row r="122" s="8" customFormat="true" ht="15" hidden="false" customHeight="false" outlineLevel="0" collapsed="false">
      <c r="A122" s="8" t="s">
        <v>35</v>
      </c>
      <c r="B122" s="8" t="n">
        <v>9122018</v>
      </c>
      <c r="C122" s="15" t="n">
        <v>63.2</v>
      </c>
      <c r="D122" s="15" t="n">
        <v>36.25</v>
      </c>
      <c r="E122" s="14" t="n">
        <f aca="false">D122/(C122+D122)</f>
        <v>0.364504776269482</v>
      </c>
      <c r="F122" s="14" t="n">
        <f aca="false">C122/(C122+D122)</f>
        <v>0.635495223730518</v>
      </c>
      <c r="G122" s="8" t="n">
        <v>1600</v>
      </c>
    </row>
    <row r="123" s="8" customFormat="true" ht="15" hidden="false" customHeight="false" outlineLevel="0" collapsed="false">
      <c r="A123" s="8" t="s">
        <v>36</v>
      </c>
      <c r="B123" s="8" t="n">
        <v>12112018</v>
      </c>
      <c r="C123" s="8" t="n">
        <v>0</v>
      </c>
      <c r="D123" s="8" t="n">
        <v>0</v>
      </c>
      <c r="E123" s="14" t="e">
        <f aca="false">D123/(C123+D123)</f>
        <v>#DIV/0!</v>
      </c>
      <c r="F123" s="14" t="e">
        <f aca="false">C123/(C123+D123)</f>
        <v>#DIV/0!</v>
      </c>
      <c r="G123" s="8" t="n">
        <v>1230</v>
      </c>
    </row>
    <row r="124" s="8" customFormat="true" ht="15" hidden="false" customHeight="false" outlineLevel="0" collapsed="false">
      <c r="A124" s="8" t="s">
        <v>36</v>
      </c>
      <c r="B124" s="8" t="n">
        <v>13112018</v>
      </c>
      <c r="C124" s="15" t="n">
        <v>33.67</v>
      </c>
      <c r="D124" s="15" t="n">
        <v>31.4</v>
      </c>
      <c r="E124" s="14" t="n">
        <f aca="false">D124/(C124+D124)</f>
        <v>0.482557246042723</v>
      </c>
      <c r="F124" s="14" t="n">
        <f aca="false">C124/(C124+D124)</f>
        <v>0.517442753957277</v>
      </c>
      <c r="G124" s="8" t="n">
        <v>840</v>
      </c>
    </row>
    <row r="125" s="8" customFormat="true" ht="15" hidden="false" customHeight="false" outlineLevel="0" collapsed="false">
      <c r="A125" s="8" t="s">
        <v>36</v>
      </c>
      <c r="B125" s="8" t="n">
        <v>14112018</v>
      </c>
      <c r="C125" s="16" t="n">
        <v>50.71</v>
      </c>
      <c r="D125" s="16" t="n">
        <v>35.83</v>
      </c>
      <c r="E125" s="14" t="n">
        <f aca="false">D125/(C125+D125)</f>
        <v>0.41402819505431</v>
      </c>
      <c r="F125" s="14" t="n">
        <f aca="false">C125/(C125+D125)</f>
        <v>0.58597180494569</v>
      </c>
      <c r="G125" s="8" t="n">
        <v>845</v>
      </c>
    </row>
    <row r="126" s="8" customFormat="true" ht="15" hidden="false" customHeight="false" outlineLevel="0" collapsed="false">
      <c r="A126" s="8" t="s">
        <v>36</v>
      </c>
      <c r="B126" s="8" t="n">
        <v>15112018</v>
      </c>
      <c r="C126" s="16" t="n">
        <v>62.58</v>
      </c>
      <c r="D126" s="16" t="n">
        <v>32.49</v>
      </c>
      <c r="E126" s="14" t="n">
        <f aca="false">D126/(C126+D126)</f>
        <v>0.341748185547491</v>
      </c>
      <c r="F126" s="14" t="n">
        <f aca="false">C126/(C126+D126)</f>
        <v>0.658251814452509</v>
      </c>
      <c r="G126" s="8" t="n">
        <v>855</v>
      </c>
    </row>
    <row r="127" s="8" customFormat="true" ht="15" hidden="false" customHeight="false" outlineLevel="0" collapsed="false">
      <c r="A127" s="8" t="s">
        <v>36</v>
      </c>
      <c r="B127" s="8" t="n">
        <v>16112018</v>
      </c>
      <c r="C127" s="17" t="n">
        <v>61.55</v>
      </c>
      <c r="D127" s="17" t="n">
        <v>33.53</v>
      </c>
      <c r="E127" s="14" t="n">
        <f aca="false">D127/(C127+D127)</f>
        <v>0.352650399663441</v>
      </c>
      <c r="F127" s="14" t="n">
        <f aca="false">C127/(C127+D127)</f>
        <v>0.647349600336559</v>
      </c>
      <c r="G127" s="8" t="n">
        <v>755</v>
      </c>
    </row>
    <row r="128" s="8" customFormat="true" ht="15" hidden="false" customHeight="false" outlineLevel="0" collapsed="false">
      <c r="A128" s="8" t="s">
        <v>36</v>
      </c>
      <c r="B128" s="8" t="n">
        <v>17112018</v>
      </c>
      <c r="C128" s="17" t="n">
        <v>60.67</v>
      </c>
      <c r="D128" s="17" t="n">
        <v>35.58</v>
      </c>
      <c r="E128" s="14" t="n">
        <f aca="false">D128/(C128+D128)</f>
        <v>0.369662337662338</v>
      </c>
      <c r="F128" s="14" t="n">
        <f aca="false">C128/(C128+D128)</f>
        <v>0.630337662337662</v>
      </c>
      <c r="G128" s="8" t="n">
        <v>910</v>
      </c>
    </row>
    <row r="129" s="8" customFormat="true" ht="15" hidden="false" customHeight="false" outlineLevel="0" collapsed="false">
      <c r="A129" s="8" t="s">
        <v>36</v>
      </c>
      <c r="B129" s="8" t="n">
        <v>18112018</v>
      </c>
      <c r="C129" s="17" t="n">
        <v>59.47</v>
      </c>
      <c r="D129" s="17" t="n">
        <v>36.96</v>
      </c>
      <c r="E129" s="14" t="n">
        <f aca="false">D129/(C129+D129)</f>
        <v>0.383283210619102</v>
      </c>
      <c r="F129" s="14" t="n">
        <f aca="false">C129/(C129+D129)</f>
        <v>0.616716789380898</v>
      </c>
      <c r="G129" s="8" t="n">
        <v>907</v>
      </c>
    </row>
    <row r="130" s="8" customFormat="true" ht="15" hidden="false" customHeight="false" outlineLevel="0" collapsed="false">
      <c r="A130" s="8" t="s">
        <v>36</v>
      </c>
      <c r="B130" s="8" t="n">
        <v>19112018</v>
      </c>
      <c r="C130" s="17" t="n">
        <v>58.06</v>
      </c>
      <c r="D130" s="17" t="n">
        <v>37.22</v>
      </c>
      <c r="E130" s="14" t="n">
        <f aca="false">D130/(C130+D130)</f>
        <v>0.39063811922754</v>
      </c>
      <c r="F130" s="14" t="n">
        <f aca="false">C130/(C130+D130)</f>
        <v>0.60936188077246</v>
      </c>
      <c r="G130" s="8" t="n">
        <v>839</v>
      </c>
    </row>
    <row r="131" s="8" customFormat="true" ht="15" hidden="false" customHeight="false" outlineLevel="0" collapsed="false">
      <c r="A131" s="8" t="s">
        <v>36</v>
      </c>
      <c r="B131" s="8" t="n">
        <v>21112018</v>
      </c>
      <c r="C131" s="17" t="n">
        <v>62.59</v>
      </c>
      <c r="D131" s="17" t="n">
        <v>37.32</v>
      </c>
      <c r="E131" s="14" t="n">
        <f aca="false">D131/(C131+D131)</f>
        <v>0.373536182564308</v>
      </c>
      <c r="F131" s="14" t="n">
        <f aca="false">C131/(C131+D131)</f>
        <v>0.626463817435692</v>
      </c>
      <c r="G131" s="8" t="n">
        <v>1030</v>
      </c>
    </row>
    <row r="132" s="8" customFormat="true" ht="15" hidden="false" customHeight="false" outlineLevel="0" collapsed="false">
      <c r="A132" s="8" t="s">
        <v>36</v>
      </c>
      <c r="B132" s="8" t="n">
        <v>23112018</v>
      </c>
      <c r="C132" s="17" t="n">
        <v>61.26</v>
      </c>
      <c r="D132" s="17" t="n">
        <v>37.05</v>
      </c>
      <c r="E132" s="14" t="n">
        <f aca="false">D132/(C132+D132)</f>
        <v>0.376869087580104</v>
      </c>
      <c r="F132" s="14" t="n">
        <f aca="false">C132/(C132+D132)</f>
        <v>0.623130912419896</v>
      </c>
      <c r="G132" s="8" t="n">
        <v>935</v>
      </c>
    </row>
    <row r="133" s="8" customFormat="true" ht="15" hidden="false" customHeight="false" outlineLevel="0" collapsed="false">
      <c r="A133" s="8" t="s">
        <v>36</v>
      </c>
      <c r="B133" s="8" t="n">
        <v>25112018</v>
      </c>
      <c r="C133" s="17" t="n">
        <v>60.39</v>
      </c>
      <c r="D133" s="17" t="n">
        <v>37.05</v>
      </c>
      <c r="E133" s="14" t="n">
        <f aca="false">D133/(C133+D133)</f>
        <v>0.380233990147783</v>
      </c>
      <c r="F133" s="14" t="n">
        <f aca="false">C133/(C133+D133)</f>
        <v>0.619766009852217</v>
      </c>
      <c r="G133" s="8" t="n">
        <v>1530</v>
      </c>
    </row>
    <row r="134" s="8" customFormat="true" ht="15" hidden="false" customHeight="false" outlineLevel="0" collapsed="false">
      <c r="A134" s="8" t="s">
        <v>36</v>
      </c>
      <c r="B134" s="8" t="n">
        <v>28112018</v>
      </c>
      <c r="C134" s="17" t="n">
        <v>60.532579</v>
      </c>
      <c r="D134" s="17" t="n">
        <f aca="false">35.96*1.0312</f>
        <v>37.081952</v>
      </c>
      <c r="E134" s="14" t="n">
        <f aca="false">D134/(C134+D134)</f>
        <v>0.379881474818539</v>
      </c>
      <c r="F134" s="14" t="n">
        <f aca="false">C134/(C134+D134)</f>
        <v>0.620118525181461</v>
      </c>
      <c r="G134" s="8" t="n">
        <v>900</v>
      </c>
    </row>
    <row r="135" s="8" customFormat="true" ht="15" hidden="false" customHeight="false" outlineLevel="0" collapsed="false">
      <c r="A135" s="8" t="s">
        <v>36</v>
      </c>
      <c r="B135" s="8" t="n">
        <v>1122018</v>
      </c>
      <c r="C135" s="17" t="n">
        <v>60.95</v>
      </c>
      <c r="D135" s="17" t="n">
        <v>37.02</v>
      </c>
      <c r="E135" s="14" t="n">
        <f aca="false">D135/(C135+D135)</f>
        <v>0.377870776768398</v>
      </c>
      <c r="F135" s="14" t="n">
        <f aca="false">C135/(C135+D135)</f>
        <v>0.622129223231602</v>
      </c>
      <c r="G135" s="8" t="n">
        <v>1020</v>
      </c>
    </row>
    <row r="136" s="8" customFormat="true" ht="15" hidden="false" customHeight="false" outlineLevel="0" collapsed="false">
      <c r="A136" s="8" t="s">
        <v>36</v>
      </c>
      <c r="B136" s="8" t="n">
        <v>5122018</v>
      </c>
      <c r="C136" s="17" t="n">
        <v>61.89</v>
      </c>
      <c r="D136" s="17" t="n">
        <v>36.65</v>
      </c>
      <c r="E136" s="14" t="n">
        <f aca="false">D136/(C136+D136)</f>
        <v>0.371930180637305</v>
      </c>
      <c r="F136" s="14" t="n">
        <f aca="false">C136/(C136+D136)</f>
        <v>0.628069819362695</v>
      </c>
      <c r="G136" s="8" t="n">
        <v>910</v>
      </c>
    </row>
    <row r="137" s="8" customFormat="true" ht="15" hidden="false" customHeight="false" outlineLevel="0" collapsed="false">
      <c r="A137" s="8" t="s">
        <v>36</v>
      </c>
      <c r="B137" s="8" t="n">
        <v>9122018</v>
      </c>
      <c r="C137" s="18" t="n">
        <v>63.08</v>
      </c>
      <c r="D137" s="18" t="n">
        <v>36.92</v>
      </c>
      <c r="E137" s="14" t="n">
        <f aca="false">D137/(C137+D137)</f>
        <v>0.3692</v>
      </c>
      <c r="F137" s="14" t="n">
        <f aca="false">C137/(C137+D137)</f>
        <v>0.6308</v>
      </c>
      <c r="G137" s="8" t="n">
        <v>1600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17" activeCellId="0" sqref="I1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45" hidden="false" customHeight="false" outlineLevel="0" collapsed="false">
      <c r="A1" s="10" t="s">
        <v>0</v>
      </c>
      <c r="B1" s="33" t="s">
        <v>38</v>
      </c>
      <c r="C1" s="2" t="s">
        <v>63</v>
      </c>
      <c r="D1" s="2" t="s">
        <v>64</v>
      </c>
      <c r="G1" s="10"/>
    </row>
    <row r="2" customFormat="false" ht="15" hidden="false" customHeight="false" outlineLevel="0" collapsed="false">
      <c r="A2" s="10" t="s">
        <v>10</v>
      </c>
      <c r="B2" s="11" t="s">
        <v>50</v>
      </c>
      <c r="C2" s="4" t="s">
        <v>65</v>
      </c>
      <c r="D2" s="4" t="s">
        <v>66</v>
      </c>
      <c r="G2" s="10"/>
    </row>
    <row r="3" customFormat="false" ht="15" hidden="false" customHeight="false" outlineLevel="0" collapsed="false">
      <c r="A3" s="0" t="n">
        <v>28</v>
      </c>
      <c r="B3" s="34" t="n">
        <v>0</v>
      </c>
      <c r="C3" s="35" t="n">
        <v>183.8603</v>
      </c>
      <c r="D3" s="35" t="n">
        <v>183.8608</v>
      </c>
    </row>
    <row r="4" customFormat="false" ht="15" hidden="false" customHeight="false" outlineLevel="0" collapsed="false">
      <c r="A4" s="0" t="n">
        <v>28</v>
      </c>
      <c r="B4" s="34" t="n">
        <v>0.840277777773736</v>
      </c>
      <c r="C4" s="35" t="n">
        <v>183.8592</v>
      </c>
      <c r="D4" s="35" t="n">
        <v>183.8604</v>
      </c>
    </row>
    <row r="5" customFormat="false" ht="15" hidden="false" customHeight="false" outlineLevel="0" collapsed="false">
      <c r="A5" s="0" t="n">
        <v>28</v>
      </c>
      <c r="B5" s="34" t="n">
        <v>1.84375</v>
      </c>
      <c r="C5" s="35" t="n">
        <v>183.8586</v>
      </c>
      <c r="D5" s="35" t="n">
        <v>183.8615</v>
      </c>
    </row>
    <row r="6" customFormat="false" ht="15" hidden="false" customHeight="false" outlineLevel="0" collapsed="false">
      <c r="A6" s="0" t="n">
        <v>28</v>
      </c>
      <c r="B6" s="34" t="n">
        <v>2.85069444444525</v>
      </c>
      <c r="C6" s="35" t="n">
        <v>183.8576</v>
      </c>
      <c r="D6" s="36"/>
    </row>
    <row r="7" customFormat="false" ht="15" hidden="false" customHeight="false" outlineLevel="0" collapsed="false">
      <c r="A7" s="0" t="n">
        <v>28</v>
      </c>
      <c r="B7" s="34" t="n">
        <v>3.80902777777374</v>
      </c>
      <c r="C7" s="35" t="n">
        <v>183.8588</v>
      </c>
      <c r="D7" s="35" t="n">
        <v>183.8598</v>
      </c>
    </row>
    <row r="8" customFormat="false" ht="15" hidden="false" customHeight="false" outlineLevel="0" collapsed="false">
      <c r="A8" s="0" t="n">
        <v>28</v>
      </c>
      <c r="B8" s="34" t="n">
        <v>4.86111111110949</v>
      </c>
      <c r="C8" s="35" t="n">
        <v>183.8572</v>
      </c>
      <c r="D8" s="35" t="n">
        <v>183.8567</v>
      </c>
    </row>
    <row r="9" customFormat="false" ht="15" hidden="false" customHeight="false" outlineLevel="0" collapsed="false">
      <c r="A9" s="0" t="n">
        <v>28</v>
      </c>
      <c r="B9" s="34" t="n">
        <v>5.85902777777665</v>
      </c>
      <c r="C9" s="35" t="n">
        <v>183.8565</v>
      </c>
      <c r="D9" s="35" t="n">
        <v>183.8597</v>
      </c>
    </row>
    <row r="10" customFormat="false" ht="15" hidden="false" customHeight="false" outlineLevel="0" collapsed="false">
      <c r="A10" s="0" t="n">
        <v>28</v>
      </c>
      <c r="B10" s="34" t="n">
        <v>6.8395833333343</v>
      </c>
      <c r="C10" s="35" t="n">
        <v>183.8548</v>
      </c>
      <c r="D10" s="35" t="n">
        <v>183.857</v>
      </c>
    </row>
    <row r="11" customFormat="false" ht="15" hidden="false" customHeight="false" outlineLevel="0" collapsed="false">
      <c r="A11" s="0" t="n">
        <v>28</v>
      </c>
      <c r="B11" s="34" t="n">
        <v>8.91666666666424</v>
      </c>
      <c r="C11" s="35" t="n">
        <v>183.8583</v>
      </c>
      <c r="D11" s="35" t="n">
        <v>183.8599</v>
      </c>
    </row>
    <row r="12" customFormat="false" ht="15" hidden="false" customHeight="false" outlineLevel="0" collapsed="false">
      <c r="A12" s="0" t="n">
        <v>28</v>
      </c>
      <c r="B12" s="34" t="n">
        <v>10.878472222219</v>
      </c>
      <c r="C12" s="35" t="n">
        <v>183.8605</v>
      </c>
      <c r="D12" s="35" t="n">
        <v>183.864</v>
      </c>
    </row>
    <row r="13" customFormat="false" ht="15" hidden="false" customHeight="false" outlineLevel="0" collapsed="false">
      <c r="A13" s="0" t="n">
        <v>28</v>
      </c>
      <c r="B13" s="34" t="n">
        <v>13.125</v>
      </c>
      <c r="C13" s="35" t="n">
        <v>183.8593</v>
      </c>
      <c r="D13" s="35" t="n">
        <v>183.8609</v>
      </c>
    </row>
    <row r="14" customFormat="false" ht="15" hidden="false" customHeight="false" outlineLevel="0" collapsed="false">
      <c r="A14" s="0" t="n">
        <v>28</v>
      </c>
      <c r="B14" s="34" t="n">
        <v>15.8541666666642</v>
      </c>
      <c r="C14" s="35" t="n">
        <v>183.8587</v>
      </c>
      <c r="D14" s="35" t="n">
        <v>183.8591</v>
      </c>
    </row>
    <row r="15" customFormat="false" ht="15" hidden="false" customHeight="false" outlineLevel="0" collapsed="false">
      <c r="A15" s="0" t="n">
        <v>28</v>
      </c>
      <c r="B15" s="34" t="n">
        <v>18.909722222219</v>
      </c>
      <c r="C15" s="35" t="n">
        <v>183.8575</v>
      </c>
      <c r="D15" s="35" t="n">
        <v>183.8399</v>
      </c>
    </row>
    <row r="16" customFormat="false" ht="15" hidden="false" customHeight="false" outlineLevel="0" collapsed="false">
      <c r="A16" s="0" t="n">
        <v>28</v>
      </c>
      <c r="B16" s="34" t="n">
        <v>22.8611111111095</v>
      </c>
      <c r="C16" s="35" t="n">
        <v>183.8545</v>
      </c>
      <c r="D16" s="35" t="n">
        <v>183.8548</v>
      </c>
    </row>
    <row r="17" customFormat="false" ht="15" hidden="false" customHeight="false" outlineLevel="0" collapsed="false">
      <c r="A17" s="0" t="n">
        <v>28</v>
      </c>
      <c r="B17" s="34" t="n">
        <v>27.1458333333285</v>
      </c>
      <c r="C17" s="35" t="n">
        <v>183.8533</v>
      </c>
      <c r="D17" s="35" t="n">
        <v>183.8531</v>
      </c>
    </row>
    <row r="18" customFormat="false" ht="15" hidden="false" customHeight="false" outlineLevel="0" collapsed="false">
      <c r="A18" s="0" t="n">
        <v>29</v>
      </c>
      <c r="B18" s="34" t="n">
        <v>0</v>
      </c>
      <c r="C18" s="35" t="n">
        <v>185.5809</v>
      </c>
      <c r="D18" s="35" t="n">
        <v>185.5817</v>
      </c>
    </row>
    <row r="19" customFormat="false" ht="15" hidden="false" customHeight="false" outlineLevel="0" collapsed="false">
      <c r="A19" s="0" t="n">
        <v>29</v>
      </c>
      <c r="B19" s="34" t="n">
        <v>0.840277777773736</v>
      </c>
      <c r="C19" s="35" t="n">
        <v>185.5797</v>
      </c>
      <c r="D19" s="35" t="n">
        <v>185.5819</v>
      </c>
    </row>
    <row r="20" customFormat="false" ht="15" hidden="false" customHeight="false" outlineLevel="0" collapsed="false">
      <c r="A20" s="0" t="n">
        <v>29</v>
      </c>
      <c r="B20" s="34" t="n">
        <v>1.84375</v>
      </c>
      <c r="C20" s="35" t="n">
        <v>185.5798</v>
      </c>
      <c r="D20" s="35" t="n">
        <v>185.583</v>
      </c>
    </row>
    <row r="21" customFormat="false" ht="15" hidden="false" customHeight="false" outlineLevel="0" collapsed="false">
      <c r="A21" s="0" t="n">
        <v>29</v>
      </c>
      <c r="B21" s="34" t="n">
        <v>2.85069444444525</v>
      </c>
      <c r="C21" s="35" t="n">
        <v>185.5787</v>
      </c>
      <c r="D21" s="36"/>
    </row>
    <row r="22" customFormat="false" ht="15" hidden="false" customHeight="false" outlineLevel="0" collapsed="false">
      <c r="A22" s="0" t="n">
        <v>29</v>
      </c>
      <c r="B22" s="34" t="n">
        <v>3.80902777777374</v>
      </c>
      <c r="C22" s="35" t="n">
        <v>185.5808</v>
      </c>
      <c r="D22" s="35" t="n">
        <v>185.5802</v>
      </c>
    </row>
    <row r="23" customFormat="false" ht="15" hidden="false" customHeight="false" outlineLevel="0" collapsed="false">
      <c r="A23" s="0" t="n">
        <v>29</v>
      </c>
      <c r="B23" s="34" t="n">
        <v>4.86111111110949</v>
      </c>
      <c r="C23" s="35" t="n">
        <v>185.5788</v>
      </c>
      <c r="D23" s="35" t="n">
        <v>185.5793</v>
      </c>
    </row>
    <row r="24" customFormat="false" ht="15" hidden="false" customHeight="false" outlineLevel="0" collapsed="false">
      <c r="A24" s="0" t="n">
        <v>29</v>
      </c>
      <c r="B24" s="34" t="n">
        <v>5.85902777777665</v>
      </c>
      <c r="C24" s="35" t="n">
        <v>185.5804</v>
      </c>
      <c r="D24" s="35" t="n">
        <v>185.5817</v>
      </c>
    </row>
    <row r="25" customFormat="false" ht="15" hidden="false" customHeight="false" outlineLevel="0" collapsed="false">
      <c r="A25" s="0" t="n">
        <v>29</v>
      </c>
      <c r="B25" s="34" t="n">
        <v>6.8395833333343</v>
      </c>
      <c r="C25" s="35" t="n">
        <v>185.5785</v>
      </c>
      <c r="D25" s="35" t="n">
        <v>185.5786</v>
      </c>
    </row>
    <row r="26" customFormat="false" ht="15" hidden="false" customHeight="false" outlineLevel="0" collapsed="false">
      <c r="A26" s="0" t="n">
        <v>29</v>
      </c>
      <c r="B26" s="34" t="n">
        <v>8.91666666666424</v>
      </c>
      <c r="C26" s="35" t="n">
        <v>185.5818</v>
      </c>
      <c r="D26" s="35" t="n">
        <v>185.5831</v>
      </c>
    </row>
    <row r="27" customFormat="false" ht="15" hidden="false" customHeight="false" outlineLevel="0" collapsed="false">
      <c r="A27" s="0" t="n">
        <v>29</v>
      </c>
      <c r="B27" s="34" t="n">
        <v>10.878472222219</v>
      </c>
      <c r="C27" s="35" t="n">
        <v>185.5842</v>
      </c>
      <c r="D27" s="35" t="n">
        <v>185.5878</v>
      </c>
    </row>
    <row r="28" customFormat="false" ht="15" hidden="false" customHeight="false" outlineLevel="0" collapsed="false">
      <c r="A28" s="0" t="n">
        <v>29</v>
      </c>
      <c r="B28" s="34" t="n">
        <v>13.125</v>
      </c>
      <c r="C28" s="35" t="n">
        <v>185.5847</v>
      </c>
      <c r="D28" s="35" t="n">
        <v>185.5857</v>
      </c>
    </row>
    <row r="29" customFormat="false" ht="15" hidden="false" customHeight="false" outlineLevel="0" collapsed="false">
      <c r="A29" s="0" t="n">
        <v>29</v>
      </c>
      <c r="B29" s="34" t="n">
        <v>15.8541666666642</v>
      </c>
      <c r="C29" s="35" t="n">
        <v>185.5837</v>
      </c>
      <c r="D29" s="35" t="n">
        <v>185.5841</v>
      </c>
    </row>
    <row r="30" customFormat="false" ht="15" hidden="false" customHeight="false" outlineLevel="0" collapsed="false">
      <c r="A30" s="0" t="n">
        <v>29</v>
      </c>
      <c r="B30" s="34" t="n">
        <v>18.909722222219</v>
      </c>
      <c r="C30" s="35" t="n">
        <v>185.5826</v>
      </c>
      <c r="D30" s="35" t="n">
        <v>185.5857</v>
      </c>
    </row>
    <row r="31" customFormat="false" ht="15" hidden="false" customHeight="false" outlineLevel="0" collapsed="false">
      <c r="A31" s="0" t="n">
        <v>29</v>
      </c>
      <c r="B31" s="34" t="n">
        <v>22.8611111111095</v>
      </c>
      <c r="C31" s="35" t="n">
        <v>185.5787</v>
      </c>
      <c r="D31" s="35" t="n">
        <v>185.5799</v>
      </c>
    </row>
    <row r="32" customFormat="false" ht="15" hidden="false" customHeight="false" outlineLevel="0" collapsed="false">
      <c r="A32" s="0" t="n">
        <v>29</v>
      </c>
      <c r="B32" s="34" t="n">
        <v>27.1458333333285</v>
      </c>
      <c r="C32" s="35" t="n">
        <v>185.5788</v>
      </c>
      <c r="D32" s="35" t="n">
        <v>185.579</v>
      </c>
    </row>
    <row r="33" customFormat="false" ht="15" hidden="false" customHeight="false" outlineLevel="0" collapsed="false">
      <c r="A33" s="0" t="n">
        <v>30</v>
      </c>
      <c r="B33" s="34" t="n">
        <v>0</v>
      </c>
      <c r="C33" s="35" t="n">
        <v>183.7165</v>
      </c>
      <c r="D33" s="35" t="n">
        <v>183.7176</v>
      </c>
    </row>
    <row r="34" customFormat="false" ht="15" hidden="false" customHeight="false" outlineLevel="0" collapsed="false">
      <c r="A34" s="0" t="n">
        <v>30</v>
      </c>
      <c r="B34" s="34" t="n">
        <v>0.840277777773736</v>
      </c>
      <c r="C34" s="35" t="n">
        <v>183.7162</v>
      </c>
      <c r="D34" s="35" t="n">
        <v>183.718</v>
      </c>
    </row>
    <row r="35" customFormat="false" ht="15" hidden="false" customHeight="false" outlineLevel="0" collapsed="false">
      <c r="A35" s="0" t="n">
        <v>30</v>
      </c>
      <c r="B35" s="34" t="n">
        <v>1.84375</v>
      </c>
      <c r="C35" s="35" t="n">
        <v>183.716</v>
      </c>
      <c r="D35" s="35" t="n">
        <v>183.7182</v>
      </c>
    </row>
    <row r="36" customFormat="false" ht="15" hidden="false" customHeight="false" outlineLevel="0" collapsed="false">
      <c r="A36" s="0" t="n">
        <v>30</v>
      </c>
      <c r="B36" s="34" t="n">
        <v>2.85069444444525</v>
      </c>
      <c r="C36" s="35" t="n">
        <v>183.7148</v>
      </c>
      <c r="D36" s="36"/>
    </row>
    <row r="37" customFormat="false" ht="15" hidden="false" customHeight="false" outlineLevel="0" collapsed="false">
      <c r="A37" s="0" t="n">
        <v>30</v>
      </c>
      <c r="B37" s="34" t="n">
        <v>3.80902777777374</v>
      </c>
      <c r="C37" s="35" t="n">
        <v>183.716</v>
      </c>
      <c r="D37" s="37" t="n">
        <v>183.7163</v>
      </c>
    </row>
    <row r="38" customFormat="false" ht="15" hidden="false" customHeight="false" outlineLevel="0" collapsed="false">
      <c r="A38" s="0" t="n">
        <v>30</v>
      </c>
      <c r="B38" s="34" t="n">
        <v>4.86111111110949</v>
      </c>
      <c r="C38" s="35" t="n">
        <v>183.715</v>
      </c>
      <c r="D38" s="35" t="n">
        <v>183.7157</v>
      </c>
    </row>
    <row r="39" customFormat="false" ht="15" hidden="false" customHeight="false" outlineLevel="0" collapsed="false">
      <c r="A39" s="0" t="n">
        <v>30</v>
      </c>
      <c r="B39" s="34" t="n">
        <v>5.85902777777665</v>
      </c>
      <c r="C39" s="35" t="n">
        <v>183.7157</v>
      </c>
      <c r="D39" s="35" t="n">
        <v>183.7181</v>
      </c>
    </row>
    <row r="40" customFormat="false" ht="15" hidden="false" customHeight="false" outlineLevel="0" collapsed="false">
      <c r="A40" s="0" t="n">
        <v>30</v>
      </c>
      <c r="B40" s="34" t="n">
        <v>6.8395833333343</v>
      </c>
      <c r="C40" s="35" t="n">
        <v>183.7137</v>
      </c>
      <c r="D40" s="35" t="n">
        <v>183.7142</v>
      </c>
    </row>
    <row r="41" customFormat="false" ht="15" hidden="false" customHeight="false" outlineLevel="0" collapsed="false">
      <c r="A41" s="0" t="n">
        <v>30</v>
      </c>
      <c r="B41" s="34" t="n">
        <v>8.91666666666424</v>
      </c>
      <c r="C41" s="35" t="n">
        <v>183.7174</v>
      </c>
      <c r="D41" s="35" t="n">
        <v>183.7178</v>
      </c>
    </row>
    <row r="42" customFormat="false" ht="15" hidden="false" customHeight="false" outlineLevel="0" collapsed="false">
      <c r="A42" s="0" t="n">
        <v>30</v>
      </c>
      <c r="B42" s="34" t="n">
        <v>10.878472222219</v>
      </c>
      <c r="C42" s="35" t="n">
        <v>183.7199</v>
      </c>
      <c r="D42" s="35" t="n">
        <v>183.7228</v>
      </c>
    </row>
    <row r="43" customFormat="false" ht="15" hidden="false" customHeight="false" outlineLevel="0" collapsed="false">
      <c r="A43" s="0" t="n">
        <v>30</v>
      </c>
      <c r="B43" s="34" t="n">
        <v>13.125</v>
      </c>
      <c r="C43" s="35" t="n">
        <v>183.7204</v>
      </c>
      <c r="D43" s="35" t="n">
        <v>183.7211</v>
      </c>
    </row>
    <row r="44" customFormat="false" ht="15" hidden="false" customHeight="false" outlineLevel="0" collapsed="false">
      <c r="A44" s="0" t="n">
        <v>30</v>
      </c>
      <c r="B44" s="34" t="n">
        <v>15.8541666666642</v>
      </c>
      <c r="C44" s="35" t="n">
        <v>183.7185</v>
      </c>
      <c r="D44" s="35" t="n">
        <v>183.719</v>
      </c>
    </row>
    <row r="45" customFormat="false" ht="15" hidden="false" customHeight="false" outlineLevel="0" collapsed="false">
      <c r="A45" s="0" t="n">
        <v>30</v>
      </c>
      <c r="B45" s="34" t="n">
        <v>18.909722222219</v>
      </c>
      <c r="C45" s="35" t="n">
        <v>183.7169</v>
      </c>
      <c r="D45" s="35" t="n">
        <v>183.7211</v>
      </c>
    </row>
    <row r="46" customFormat="false" ht="15" hidden="false" customHeight="false" outlineLevel="0" collapsed="false">
      <c r="A46" s="0" t="n">
        <v>30</v>
      </c>
      <c r="B46" s="34" t="n">
        <v>22.8611111111095</v>
      </c>
      <c r="C46" s="35" t="n">
        <v>183.7128</v>
      </c>
      <c r="D46" s="35" t="n">
        <v>183.7147</v>
      </c>
    </row>
    <row r="47" customFormat="false" ht="15" hidden="false" customHeight="false" outlineLevel="0" collapsed="false">
      <c r="A47" s="0" t="n">
        <v>30</v>
      </c>
      <c r="B47" s="34" t="n">
        <v>27.1458333333285</v>
      </c>
      <c r="C47" s="35" t="n">
        <v>183.713</v>
      </c>
      <c r="D47" s="35" t="n">
        <v>183.7142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0.71"/>
    <col collapsed="false" customWidth="true" hidden="false" outlineLevel="0" max="3" min="3" style="38" width="8.86"/>
    <col collapsed="false" customWidth="true" hidden="false" outlineLevel="0" max="1025" min="4" style="0" width="8.67"/>
  </cols>
  <sheetData>
    <row r="1" s="41" customFormat="true" ht="15" hidden="false" customHeight="false" outlineLevel="0" collapsed="false">
      <c r="A1" s="39" t="s">
        <v>67</v>
      </c>
      <c r="B1" s="39" t="s">
        <v>68</v>
      </c>
      <c r="C1" s="40" t="s">
        <v>69</v>
      </c>
      <c r="D1" s="41" t="s">
        <v>70</v>
      </c>
    </row>
    <row r="2" customFormat="false" ht="15" hidden="false" customHeight="false" outlineLevel="0" collapsed="false">
      <c r="A2" s="42" t="s">
        <v>71</v>
      </c>
      <c r="B2" s="43" t="s">
        <v>72</v>
      </c>
      <c r="C2" s="44" t="s">
        <v>73</v>
      </c>
      <c r="D2" s="0" t="s">
        <v>74</v>
      </c>
    </row>
    <row r="4" customFormat="false" ht="15" hidden="false" customHeight="false" outlineLevel="0" collapsed="false">
      <c r="D4" s="0" t="s">
        <v>75</v>
      </c>
    </row>
    <row r="5" customFormat="false" ht="15" hidden="false" customHeight="false" outlineLevel="0" collapsed="false">
      <c r="D5" s="45" t="s">
        <v>76</v>
      </c>
    </row>
    <row r="7" customFormat="false" ht="15" hidden="false" customHeight="false" outlineLevel="0" collapsed="false">
      <c r="D7" s="0" t="s">
        <v>77</v>
      </c>
    </row>
    <row r="9" customFormat="false" ht="15" hidden="false" customHeight="false" outlineLevel="0" collapsed="false">
      <c r="D9" s="0" t="s">
        <v>78</v>
      </c>
    </row>
    <row r="11" customFormat="false" ht="15" hidden="false" customHeight="false" outlineLevel="0" collapsed="false">
      <c r="D11" s="0" t="s">
        <v>79</v>
      </c>
    </row>
    <row r="13" customFormat="false" ht="15" hidden="false" customHeight="false" outlineLevel="0" collapsed="false">
      <c r="A13" s="0" t="s">
        <v>80</v>
      </c>
      <c r="B13" s="43" t="s">
        <v>72</v>
      </c>
      <c r="D13" s="0" t="s">
        <v>81</v>
      </c>
    </row>
    <row r="15" customFormat="false" ht="15" hidden="false" customHeight="false" outlineLevel="0" collapsed="false">
      <c r="D15" s="0" t="s">
        <v>82</v>
      </c>
    </row>
    <row r="17" customFormat="false" ht="15" hidden="false" customHeight="false" outlineLevel="0" collapsed="false">
      <c r="D17" s="0" t="s">
        <v>83</v>
      </c>
    </row>
    <row r="18" s="46" customFormat="true" ht="15" hidden="false" customHeight="false" outlineLevel="0" collapsed="false">
      <c r="C18" s="38"/>
    </row>
    <row r="19" s="46" customFormat="true" ht="15" hidden="false" customHeight="false" outlineLevel="0" collapsed="false">
      <c r="A19" s="46" t="s">
        <v>80</v>
      </c>
      <c r="B19" s="43" t="s">
        <v>72</v>
      </c>
      <c r="C19" s="38"/>
      <c r="D19" s="46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2017-02-15T16:58:22Z</dcterms:created>
  <dc:creator>Kim Suhr</dc:creator>
  <dc:description/>
  <dc:language>en-US</dc:language>
  <cp:lastModifiedBy>Sasha Hafner</cp:lastModifiedBy>
  <dcterms:modified xsi:type="dcterms:W3CDTF">2019-10-23T09:59:48Z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