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au521230\Documents\GitHub\GD-BMP\experiments\IISBMP1\data\"/>
    </mc:Choice>
  </mc:AlternateContent>
  <workbookProtection lockWindows="1"/>
  <bookViews>
    <workbookView xWindow="0" yWindow="0" windowWidth="16395" windowHeight="8190" tabRatio="992" activeTab="2"/>
  </bookViews>
  <sheets>
    <sheet name="Setup" sheetId="1" r:id="rId1"/>
    <sheet name="Biogas" sheetId="4" r:id="rId2"/>
    <sheet name="ChangeLog" sheetId="3" r:id="rId3"/>
  </sheets>
  <calcPr calcId="162913"/>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45" i="1" l="1"/>
  <c r="J44" i="1"/>
  <c r="S43" i="1"/>
  <c r="P43" i="1"/>
  <c r="O43" i="1"/>
  <c r="J43" i="1"/>
  <c r="S42" i="1"/>
  <c r="Q42" i="1"/>
  <c r="P42" i="1"/>
  <c r="O42" i="1"/>
  <c r="J42" i="1"/>
  <c r="S41" i="1"/>
  <c r="P41" i="1"/>
  <c r="O41" i="1"/>
  <c r="J41" i="1"/>
  <c r="S40" i="1"/>
  <c r="P40" i="1"/>
  <c r="O40" i="1"/>
  <c r="J40" i="1"/>
  <c r="S39" i="1"/>
  <c r="P39" i="1"/>
  <c r="O39" i="1"/>
  <c r="J39" i="1"/>
  <c r="S38" i="1"/>
  <c r="P38" i="1"/>
  <c r="Q38" i="1" s="1"/>
  <c r="O38" i="1"/>
  <c r="J38" i="1"/>
  <c r="S37" i="1"/>
  <c r="P37" i="1"/>
  <c r="Q37" i="1" s="1"/>
  <c r="O37" i="1"/>
  <c r="J37" i="1"/>
  <c r="S36" i="1"/>
  <c r="P36" i="1"/>
  <c r="O36" i="1"/>
  <c r="J36" i="1"/>
  <c r="O35" i="1"/>
  <c r="J35" i="1"/>
  <c r="F35" i="1"/>
  <c r="S35" i="1" s="1"/>
  <c r="S34" i="1"/>
  <c r="P34" i="1"/>
  <c r="Q34" i="1" s="1"/>
  <c r="O34" i="1"/>
  <c r="J34" i="1"/>
  <c r="S33" i="1"/>
  <c r="P33" i="1"/>
  <c r="Q33" i="1" s="1"/>
  <c r="O33" i="1"/>
  <c r="J33" i="1"/>
  <c r="S32" i="1"/>
  <c r="P32" i="1"/>
  <c r="Q32" i="1" s="1"/>
  <c r="O32" i="1"/>
  <c r="J32" i="1"/>
  <c r="S31" i="1"/>
  <c r="P31" i="1"/>
  <c r="Q31" i="1" s="1"/>
  <c r="O31" i="1"/>
  <c r="J31" i="1"/>
  <c r="S30" i="1"/>
  <c r="P30" i="1"/>
  <c r="Q30" i="1" s="1"/>
  <c r="O30" i="1"/>
  <c r="J30" i="1"/>
  <c r="S29" i="1"/>
  <c r="P29" i="1"/>
  <c r="O29" i="1"/>
  <c r="J29" i="1"/>
  <c r="S28" i="1"/>
  <c r="P28" i="1"/>
  <c r="Q28" i="1" s="1"/>
  <c r="O28" i="1"/>
  <c r="J28" i="1"/>
  <c r="S27" i="1"/>
  <c r="P27" i="1"/>
  <c r="O27" i="1"/>
  <c r="J27" i="1"/>
  <c r="S26" i="1"/>
  <c r="P26" i="1"/>
  <c r="Q26" i="1" s="1"/>
  <c r="O26" i="1"/>
  <c r="J26" i="1"/>
  <c r="S25" i="1"/>
  <c r="J25" i="1"/>
  <c r="S24" i="1"/>
  <c r="J24" i="1"/>
  <c r="S23" i="1"/>
  <c r="J23" i="1"/>
  <c r="P22" i="1"/>
  <c r="O22" i="1"/>
  <c r="K22" i="1"/>
  <c r="J22" i="1"/>
  <c r="S21" i="1"/>
  <c r="P21" i="1"/>
  <c r="O21" i="1"/>
  <c r="K21" i="1"/>
  <c r="J21" i="1"/>
  <c r="S20" i="1"/>
  <c r="P20" i="1"/>
  <c r="O20" i="1"/>
  <c r="K20" i="1"/>
  <c r="J20" i="1"/>
  <c r="L20" i="1" s="1"/>
  <c r="S19" i="1"/>
  <c r="P19" i="1"/>
  <c r="Q19" i="1" s="1"/>
  <c r="O19" i="1"/>
  <c r="K19" i="1"/>
  <c r="J19" i="1"/>
  <c r="S18" i="1"/>
  <c r="P18" i="1"/>
  <c r="O18" i="1"/>
  <c r="Q18" i="1" s="1"/>
  <c r="K18" i="1"/>
  <c r="J18" i="1"/>
  <c r="S17" i="1"/>
  <c r="P17" i="1"/>
  <c r="O17" i="1"/>
  <c r="K17" i="1"/>
  <c r="J17" i="1"/>
  <c r="S16" i="1"/>
  <c r="P16" i="1"/>
  <c r="O16" i="1"/>
  <c r="K16" i="1"/>
  <c r="J16" i="1"/>
  <c r="L16" i="1" s="1"/>
  <c r="S15" i="1"/>
  <c r="P15" i="1"/>
  <c r="O15" i="1"/>
  <c r="K15" i="1"/>
  <c r="J15" i="1"/>
  <c r="S14" i="1"/>
  <c r="P14" i="1"/>
  <c r="Q14" i="1" s="1"/>
  <c r="O14" i="1"/>
  <c r="K14" i="1"/>
  <c r="J14" i="1"/>
  <c r="S13" i="1"/>
  <c r="P13" i="1"/>
  <c r="O13" i="1"/>
  <c r="K13" i="1"/>
  <c r="J13" i="1"/>
  <c r="S12" i="1"/>
  <c r="P12" i="1"/>
  <c r="O12" i="1"/>
  <c r="K12" i="1"/>
  <c r="J12" i="1"/>
  <c r="L12" i="1" s="1"/>
  <c r="S11" i="1"/>
  <c r="P11" i="1"/>
  <c r="O11" i="1"/>
  <c r="K11" i="1"/>
  <c r="J11" i="1"/>
  <c r="S10" i="1"/>
  <c r="P10" i="1"/>
  <c r="O10" i="1"/>
  <c r="L10" i="1"/>
  <c r="K10" i="1"/>
  <c r="J10" i="1"/>
  <c r="S9" i="1"/>
  <c r="P9" i="1"/>
  <c r="O9" i="1"/>
  <c r="K9" i="1"/>
  <c r="J9" i="1"/>
  <c r="S8" i="1"/>
  <c r="P8" i="1"/>
  <c r="Q8" i="1" s="1"/>
  <c r="O8" i="1"/>
  <c r="K8" i="1"/>
  <c r="J8" i="1"/>
  <c r="L8" i="1" s="1"/>
  <c r="S7" i="1"/>
  <c r="P7" i="1"/>
  <c r="O7" i="1"/>
  <c r="L7" i="1"/>
  <c r="K7" i="1"/>
  <c r="J7" i="1"/>
  <c r="S6" i="1"/>
  <c r="P6" i="1"/>
  <c r="O6" i="1"/>
  <c r="K6" i="1"/>
  <c r="J6" i="1"/>
  <c r="S5" i="1"/>
  <c r="P5" i="1"/>
  <c r="O5" i="1"/>
  <c r="K5" i="1"/>
  <c r="J5" i="1"/>
  <c r="S4" i="1"/>
  <c r="P4" i="1"/>
  <c r="O4" i="1"/>
  <c r="K4" i="1"/>
  <c r="J4" i="1"/>
  <c r="S3" i="1"/>
  <c r="P3" i="1"/>
  <c r="O3" i="1"/>
  <c r="L3" i="1"/>
  <c r="K3" i="1"/>
  <c r="J3" i="1"/>
  <c r="Q9" i="1" l="1"/>
  <c r="Q17" i="1"/>
  <c r="Q20" i="1"/>
  <c r="L19" i="1"/>
  <c r="Q21" i="1"/>
  <c r="Q27" i="1"/>
  <c r="L29" i="1"/>
  <c r="Q36" i="1"/>
  <c r="Q7" i="1"/>
  <c r="Q10" i="1"/>
  <c r="L11" i="1"/>
  <c r="L14" i="1"/>
  <c r="L24" i="1"/>
  <c r="Q39" i="1"/>
  <c r="Q40" i="1"/>
  <c r="Q12" i="1"/>
  <c r="L15" i="1"/>
  <c r="L18" i="1"/>
  <c r="Q43" i="1"/>
  <c r="Q15" i="1"/>
  <c r="L23" i="1"/>
  <c r="Q11" i="1"/>
  <c r="Q29" i="1"/>
  <c r="Q13" i="1"/>
  <c r="L5" i="1"/>
  <c r="Q16" i="1"/>
  <c r="L27" i="1"/>
  <c r="Q41" i="1"/>
  <c r="L26" i="1"/>
  <c r="L28" i="1"/>
  <c r="L30" i="1"/>
  <c r="L32" i="1"/>
  <c r="L34" i="1"/>
  <c r="L4" i="1"/>
  <c r="L6" i="1"/>
  <c r="L9" i="1"/>
  <c r="L13" i="1"/>
  <c r="L17" i="1"/>
  <c r="L21" i="1"/>
  <c r="L25" i="1"/>
  <c r="P35" i="1"/>
  <c r="Q35" i="1" s="1"/>
  <c r="L36" i="1"/>
  <c r="L38" i="1"/>
  <c r="L40" i="1"/>
  <c r="L42" i="1"/>
  <c r="L31" i="1"/>
  <c r="L33" i="1"/>
  <c r="L35" i="1"/>
  <c r="L37" i="1"/>
  <c r="L39" i="1"/>
  <c r="L41" i="1"/>
  <c r="L43" i="1"/>
</calcChain>
</file>

<file path=xl/comments1.xml><?xml version="1.0" encoding="utf-8"?>
<comments xmlns="http://schemas.openxmlformats.org/spreadsheetml/2006/main">
  <authors>
    <author/>
  </authors>
  <commentList>
    <comment ref="S1" authorId="0" shapeId="0">
      <text>
        <r>
          <rPr>
            <sz val="10"/>
            <rFont val="Verdana"/>
            <family val="2"/>
            <charset val="1"/>
          </rPr>
          <t>-2 mL for trace element and vitamin solutions, +5 mL for manometer tubing (need to check)</t>
        </r>
      </text>
    </comment>
  </commentList>
</comments>
</file>

<file path=xl/sharedStrings.xml><?xml version="1.0" encoding="utf-8"?>
<sst xmlns="http://schemas.openxmlformats.org/spreadsheetml/2006/main" count="708" uniqueCount="180">
  <si>
    <t>Experiment</t>
  </si>
  <si>
    <t>Bottle ID</t>
  </si>
  <si>
    <t>Description</t>
  </si>
  <si>
    <t>Substrate</t>
  </si>
  <si>
    <t>Tare (g)</t>
  </si>
  <si>
    <t>Inocolum (g)</t>
  </si>
  <si>
    <t>Substrate (g)</t>
  </si>
  <si>
    <t>Total mass 1 (g)</t>
  </si>
  <si>
    <t>Total mass 2 (g)</t>
  </si>
  <si>
    <t>Total mass (g)</t>
  </si>
  <si>
    <t>Total mass sd (mg)</t>
  </si>
  <si>
    <t>Substrate VS conc. (g/kg)</t>
  </si>
  <si>
    <t>Inoculum VS conc. (g/kg)</t>
  </si>
  <si>
    <t>Substrate VS mass (g)</t>
  </si>
  <si>
    <t>Inoculum VS mass (g)</t>
  </si>
  <si>
    <t>Inoculum-to-substrate ratio</t>
  </si>
  <si>
    <t>Total volume (mL)</t>
  </si>
  <si>
    <t>Headspace volume (mL)</t>
  </si>
  <si>
    <t>exper</t>
  </si>
  <si>
    <t>id</t>
  </si>
  <si>
    <t>descrip</t>
  </si>
  <si>
    <t>substrate</t>
  </si>
  <si>
    <t>tare</t>
  </si>
  <si>
    <t>m.inoc</t>
  </si>
  <si>
    <t>m.sub</t>
  </si>
  <si>
    <t>m.tot1</t>
  </si>
  <si>
    <t>m.tot2</t>
  </si>
  <si>
    <t>m.tot</t>
  </si>
  <si>
    <t>m.tot.sd</t>
  </si>
  <si>
    <t>m.gained</t>
  </si>
  <si>
    <t>m.sub.vs</t>
  </si>
  <si>
    <t>m.inoc.vs</t>
  </si>
  <si>
    <t>ISR</t>
  </si>
  <si>
    <t>vol.tot</t>
  </si>
  <si>
    <t>vol.hs</t>
  </si>
  <si>
    <t>I1</t>
  </si>
  <si>
    <t>I2</t>
  </si>
  <si>
    <t>I3</t>
  </si>
  <si>
    <t>I4</t>
  </si>
  <si>
    <t>L1</t>
  </si>
  <si>
    <t>Cellulose</t>
  </si>
  <si>
    <t>L2</t>
  </si>
  <si>
    <t>L3</t>
  </si>
  <si>
    <t>C1</t>
  </si>
  <si>
    <t>C</t>
  </si>
  <si>
    <t>C2</t>
  </si>
  <si>
    <t>C3</t>
  </si>
  <si>
    <t>E1</t>
  </si>
  <si>
    <t>Ethanol</t>
  </si>
  <si>
    <t>E2</t>
  </si>
  <si>
    <t>E3</t>
  </si>
  <si>
    <t>A1</t>
  </si>
  <si>
    <t>A</t>
  </si>
  <si>
    <t>A2</t>
  </si>
  <si>
    <t>A3</t>
  </si>
  <si>
    <t>B1</t>
  </si>
  <si>
    <t>B</t>
  </si>
  <si>
    <t>B2</t>
  </si>
  <si>
    <t>B3</t>
  </si>
  <si>
    <t>W1</t>
  </si>
  <si>
    <t>Water</t>
  </si>
  <si>
    <t>C4</t>
  </si>
  <si>
    <t>CB</t>
  </si>
  <si>
    <t>C5</t>
  </si>
  <si>
    <t>C6</t>
  </si>
  <si>
    <t>W2</t>
  </si>
  <si>
    <t>bottle ID</t>
  </si>
  <si>
    <t>Date (ddmmyyyy)</t>
  </si>
  <si>
    <t>time</t>
  </si>
  <si>
    <t>Sheet order</t>
  </si>
  <si>
    <t>Notes</t>
  </si>
  <si>
    <t>date</t>
  </si>
  <si>
    <t>sheet.order</t>
  </si>
  <si>
    <t>mass.init</t>
  </si>
  <si>
    <t>vol</t>
  </si>
  <si>
    <t>mass.final</t>
  </si>
  <si>
    <t>notes</t>
  </si>
  <si>
    <t>Pressure not recorded. Estimated from vol and vol/pres ratio from B1.</t>
  </si>
  <si>
    <t>Final mass not recorded, so taken from initial mass on 17 Nov.</t>
  </si>
  <si>
    <t>Pressure not recorded. Estimated from mass loss and mass loss/pres ratio from A2.</t>
  </si>
  <si>
    <t>Slight leak, but P probably OK</t>
  </si>
  <si>
    <t>1023.4</t>
  </si>
  <si>
    <t>1037.3</t>
  </si>
  <si>
    <t>1057.2</t>
  </si>
  <si>
    <t>1065.7</t>
  </si>
  <si>
    <t>1055.6</t>
  </si>
  <si>
    <t>1045.2</t>
  </si>
  <si>
    <t>Neither pressure nor volume measured due to leak. Here copied from E1 because mass loss was the same.</t>
  </si>
  <si>
    <t>1038.0</t>
  </si>
  <si>
    <t>1028.5</t>
  </si>
  <si>
    <t>1054.5</t>
  </si>
  <si>
    <t>1036.2</t>
  </si>
  <si>
    <t>1032.2</t>
  </si>
  <si>
    <t>1078.3</t>
  </si>
  <si>
    <t>Measured masses were 1046.9, set to previous value.</t>
  </si>
  <si>
    <t>1073.8</t>
  </si>
  <si>
    <t>1035.9</t>
  </si>
  <si>
    <t>1056.1</t>
  </si>
  <si>
    <t>1033.8</t>
  </si>
  <si>
    <t>1049.9</t>
  </si>
  <si>
    <t>1035.7</t>
  </si>
  <si>
    <t>1064.9</t>
  </si>
  <si>
    <t>1055.0</t>
  </si>
  <si>
    <t>1044.6</t>
  </si>
  <si>
    <t>1037.2</t>
  </si>
  <si>
    <t>1027.9</t>
  </si>
  <si>
    <t>1053.9</t>
  </si>
  <si>
    <t>1022.6</t>
  </si>
  <si>
    <t>1056.4</t>
  </si>
  <si>
    <t>1073.6</t>
  </si>
  <si>
    <t>1036.5</t>
  </si>
  <si>
    <t>1027.2</t>
  </si>
  <si>
    <t>1053.2</t>
  </si>
  <si>
    <t>1063.9</t>
  </si>
  <si>
    <t>1054.1</t>
  </si>
  <si>
    <t>1043.7</t>
  </si>
  <si>
    <t>1022.1</t>
  </si>
  <si>
    <t>1056.0</t>
  </si>
  <si>
    <t>1055.5</t>
  </si>
  <si>
    <t>1033.2</t>
  </si>
  <si>
    <t>1049.3</t>
  </si>
  <si>
    <t>1032.0</t>
  </si>
  <si>
    <t>1078.1</t>
  </si>
  <si>
    <t>1046.6</t>
  </si>
  <si>
    <t>1035.1</t>
  </si>
  <si>
    <t>Start mixing before measurement (all previous obs: mixed after measurement)</t>
  </si>
  <si>
    <t>Syringe barrel temperature (1000 mL, part in contact with biogas: 21.7C)</t>
  </si>
  <si>
    <t>Check final mass</t>
  </si>
  <si>
    <t>Check final mass. Mass.init originally entered as 1034.1. Seems to be a mistake. Exactly 1 g mass loss due to leak is very unlikely.</t>
  </si>
  <si>
    <t>Last volume was taken after disconnecting other syringes</t>
  </si>
  <si>
    <t>Unsure of first digit in volume. Ask Jinmi.</t>
  </si>
  <si>
    <t>Unsure of second digit in pressure. Ask Jinmi</t>
  </si>
  <si>
    <t>Start</t>
  </si>
  <si>
    <t>For all bottles (W excepted) I always mixed by swirling before measurements in experiment 2</t>
  </si>
  <si>
    <t>Syringe barrel temperature (1000 mL, part in contact with biogas): 20.1C same as RT</t>
  </si>
  <si>
    <t>W3</t>
  </si>
  <si>
    <t>Slight leak, P low.</t>
  </si>
  <si>
    <t>For I bottles, there is clear separation of solids from liquid. Nearly clear solution on bottom.</t>
  </si>
  <si>
    <t>ID was not entered incorrectly</t>
  </si>
  <si>
    <t>Labeled C5 on data sheet but see mass.</t>
  </si>
  <si>
    <t>mass.init was entered as 856.8, assumed to be typo in second digit</t>
  </si>
  <si>
    <t>mass.init originally entered as 1018.2. Must be mistake.</t>
  </si>
  <si>
    <t>mass.init originally entered as 868.9. Typo</t>
  </si>
  <si>
    <t>mass.init originally entered incorrectly as 854.1.</t>
  </si>
  <si>
    <t>mass.init originally entered as 838.4. Must be mistake due to writing 8/9.</t>
  </si>
  <si>
    <t>Initial mass (822.4) below final mass even after removing 123 mL biogas. Must be data recording error but which one? Suspect mass.init, so set to previous mass.final value. This is the most consitent explanation.</t>
  </si>
  <si>
    <t>mass.final assumed to = mass.init</t>
  </si>
  <si>
    <t>Check hard copy for final mass.final digit</t>
  </si>
  <si>
    <t>Ask Jinmi about pres.init</t>
  </si>
  <si>
    <t>Apparent mass gain (g)</t>
  </si>
  <si>
    <t>c.sub.vs</t>
  </si>
  <si>
    <t>c.inoc.vs</t>
  </si>
  <si>
    <t>May be error in tare. Check original data sheet.</t>
  </si>
  <si>
    <t>Time (hhmm)</t>
  </si>
  <si>
    <t>Initial bottle mass (g)</t>
  </si>
  <si>
    <t>Initial headspace pressure (kPa)</t>
  </si>
  <si>
    <t>Biogas volume (mL)</t>
  </si>
  <si>
    <t>Final bottle mass (g)</t>
  </si>
  <si>
    <t>Pressure not measured. Copied from bottle E2.</t>
  </si>
  <si>
    <t>Date</t>
  </si>
  <si>
    <t>File</t>
  </si>
  <si>
    <t>Who</t>
  </si>
  <si>
    <t>What</t>
  </si>
  <si>
    <t>20 Sept 2018</t>
  </si>
  <si>
    <t>biogas_and_setup.xlsx</t>
  </si>
  <si>
    <t>Sasha</t>
  </si>
  <si>
    <t>Changes to some header values in Setup and VPM sheets.</t>
  </si>
  <si>
    <t>pres.init</t>
  </si>
  <si>
    <t>23 Sept 2018</t>
  </si>
  <si>
    <t>RT</t>
  </si>
  <si>
    <t>Added "notes" header in 2nd header in setup sheet</t>
  </si>
  <si>
    <t>13 Feb 2019</t>
  </si>
  <si>
    <t>CJ</t>
  </si>
  <si>
    <t>Change values for first day to zero for volume and initial pressure</t>
  </si>
  <si>
    <t>15 Feb 2019</t>
  </si>
  <si>
    <t>Change I3 22 Jan fix time from 6,5 to 635</t>
  </si>
  <si>
    <t>Copied out all data from biogas sheet and added again</t>
  </si>
  <si>
    <t>I</t>
  </si>
  <si>
    <t>18 Feb 2019</t>
  </si>
  <si>
    <t>Change name in setup$descrip Inoculum to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</si>
</sst>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5" x14ac:knownFonts="1">
    <font>
      <sz val="10"/>
      <name val="Verdana"/>
      <family val="2"/>
      <charset val="1"/>
    </font>
    <font>
      <sz val="10"/>
      <name val="Calibri"/>
      <family val="2"/>
      <scheme val="minor"/>
    </font>
    <font>
      <sz val="10"/>
      <color rgb="FF3333FF"/>
      <name val="Calibri"/>
      <family val="2"/>
      <scheme val="minor"/>
    </font>
    <font>
      <sz val="10"/>
      <color rgb="FF0070C0"/>
      <name val="Calibri"/>
      <family val="2"/>
      <scheme val="minor"/>
    </font>
    <font>
      <b/>
      <sz val="10"/>
      <name val="Calibri"/>
      <family val="2"/>
      <scheme val="minor"/>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49" fontId="1" fillId="0" borderId="0" xfId="0" applyNumberFormat="1" applyFont="1"/>
    <xf numFmtId="0" fontId="1" fillId="0" borderId="0" xfId="0" applyFont="1" applyAlignment="1">
      <alignment horizontal="center" wrapText="1"/>
    </xf>
    <xf numFmtId="0" fontId="1" fillId="0" borderId="0" xfId="0" applyFont="1" applyAlignment="1">
      <alignment horizontal="left" wrapText="1"/>
    </xf>
    <xf numFmtId="0" fontId="1" fillId="0" borderId="0" xfId="0" applyFont="1" applyAlignment="1">
      <alignment horizontal="center"/>
    </xf>
    <xf numFmtId="0" fontId="1" fillId="0" borderId="0" xfId="0" applyFont="1" applyAlignment="1">
      <alignment horizontal="left"/>
    </xf>
    <xf numFmtId="2" fontId="2" fillId="0" borderId="0" xfId="0" applyNumberFormat="1" applyFont="1" applyAlignment="1">
      <alignment horizontal="center"/>
    </xf>
    <xf numFmtId="164" fontId="2" fillId="0" borderId="0" xfId="0" applyNumberFormat="1" applyFon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xf>
    <xf numFmtId="2" fontId="3" fillId="0" borderId="0" xfId="0" applyNumberFormat="1" applyFont="1" applyAlignment="1">
      <alignment horizontal="center"/>
    </xf>
    <xf numFmtId="165" fontId="1" fillId="0" borderId="0" xfId="0" applyNumberFormat="1" applyFont="1"/>
    <xf numFmtId="2" fontId="1" fillId="0" borderId="0" xfId="0" applyNumberFormat="1" applyFont="1"/>
    <xf numFmtId="0" fontId="1" fillId="0" borderId="0" xfId="0" applyFont="1" applyFill="1" applyAlignment="1">
      <alignment horizontal="center"/>
    </xf>
    <xf numFmtId="2" fontId="2" fillId="0" borderId="0" xfId="0" applyNumberFormat="1" applyFont="1" applyFill="1" applyAlignment="1">
      <alignment horizontal="center"/>
    </xf>
    <xf numFmtId="164" fontId="2" fillId="0" borderId="0" xfId="0" applyNumberFormat="1" applyFont="1" applyFill="1" applyAlignment="1">
      <alignment horizontal="center"/>
    </xf>
    <xf numFmtId="164" fontId="2" fillId="2" borderId="0" xfId="0" applyNumberFormat="1" applyFont="1" applyFill="1" applyAlignment="1">
      <alignment horizontal="center"/>
    </xf>
    <xf numFmtId="165" fontId="1" fillId="0" borderId="0" xfId="0" applyNumberFormat="1" applyFont="1" applyAlignment="1">
      <alignment horizontal="center"/>
    </xf>
    <xf numFmtId="2" fontId="1" fillId="0" borderId="0" xfId="0" applyNumberFormat="1" applyFont="1" applyAlignment="1">
      <alignment horizontal="center"/>
    </xf>
    <xf numFmtId="0" fontId="4" fillId="0" borderId="0" xfId="0" applyFont="1" applyAlignment="1">
      <alignment horizontal="left"/>
    </xf>
    <xf numFmtId="0" fontId="0" fillId="0" borderId="0" xfId="0" applyAlignment="1">
      <alignment horizontal="center"/>
    </xf>
    <xf numFmtId="0" fontId="0" fillId="0" borderId="0" xfId="0"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80985</xdr:colOff>
      <xdr:row>52</xdr:row>
      <xdr:rowOff>82552</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8234280" cy="9512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209550</xdr:colOff>
      <xdr:row>29</xdr:row>
      <xdr:rowOff>38100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4762500" cy="47625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45"/>
  <sheetViews>
    <sheetView windowProtection="1" topLeftCell="A13" zoomScaleNormal="100" workbookViewId="0">
      <selection activeCell="C25" sqref="C25"/>
    </sheetView>
  </sheetViews>
  <sheetFormatPr defaultColWidth="9.875" defaultRowHeight="12.75" x14ac:dyDescent="0.2"/>
  <cols>
    <col min="1" max="5" width="9.875" style="5"/>
    <col min="6" max="6" width="11.25" style="5" customWidth="1"/>
    <col min="7" max="7" width="11.125" style="5" customWidth="1"/>
    <col min="8" max="8" width="9.875" style="5" customWidth="1"/>
    <col min="9" max="11" width="9.875" style="5"/>
    <col min="12" max="12" width="11.875" style="5" bestFit="1" customWidth="1"/>
    <col min="13" max="13" width="11.25" style="5" bestFit="1" customWidth="1"/>
    <col min="14" max="14" width="10.875" style="5" bestFit="1" customWidth="1"/>
    <col min="15" max="16" width="10.5" style="5" bestFit="1" customWidth="1"/>
    <col min="17" max="17" width="12.5" style="5" bestFit="1" customWidth="1"/>
    <col min="18" max="18" width="9.875" style="5"/>
    <col min="19" max="19" width="10.875" style="5" bestFit="1" customWidth="1"/>
    <col min="20" max="20" width="9.875" style="6"/>
    <col min="21" max="1023" width="9.875" style="5"/>
    <col min="1024" max="16384" width="9.875" style="1"/>
  </cols>
  <sheetData>
    <row r="1" spans="1:20" s="3" customFormat="1" ht="25.5" customHeight="1" x14ac:dyDescent="0.2">
      <c r="A1" s="3" t="s">
        <v>0</v>
      </c>
      <c r="B1" s="3" t="s">
        <v>1</v>
      </c>
      <c r="C1" s="3" t="s">
        <v>2</v>
      </c>
      <c r="D1" s="3" t="s">
        <v>3</v>
      </c>
      <c r="E1" s="3" t="s">
        <v>4</v>
      </c>
      <c r="F1" s="3" t="s">
        <v>5</v>
      </c>
      <c r="G1" s="3" t="s">
        <v>6</v>
      </c>
      <c r="H1" s="3" t="s">
        <v>7</v>
      </c>
      <c r="I1" s="3" t="s">
        <v>8</v>
      </c>
      <c r="J1" s="3" t="s">
        <v>9</v>
      </c>
      <c r="K1" s="3" t="s">
        <v>10</v>
      </c>
      <c r="L1" s="3" t="s">
        <v>149</v>
      </c>
      <c r="M1" s="3" t="s">
        <v>11</v>
      </c>
      <c r="N1" s="3" t="s">
        <v>12</v>
      </c>
      <c r="O1" s="3" t="s">
        <v>13</v>
      </c>
      <c r="P1" s="3" t="s">
        <v>14</v>
      </c>
      <c r="Q1" s="3" t="s">
        <v>15</v>
      </c>
      <c r="R1" s="3" t="s">
        <v>16</v>
      </c>
      <c r="S1" s="3" t="s">
        <v>17</v>
      </c>
      <c r="T1" s="4" t="s">
        <v>70</v>
      </c>
    </row>
    <row r="2" spans="1:20" x14ac:dyDescent="0.2">
      <c r="A2" s="5" t="s">
        <v>18</v>
      </c>
      <c r="B2" s="5" t="s">
        <v>19</v>
      </c>
      <c r="C2" s="5" t="s">
        <v>20</v>
      </c>
      <c r="D2" s="5" t="s">
        <v>21</v>
      </c>
      <c r="E2" s="5" t="s">
        <v>22</v>
      </c>
      <c r="F2" s="5" t="s">
        <v>23</v>
      </c>
      <c r="G2" s="5" t="s">
        <v>24</v>
      </c>
      <c r="H2" s="5" t="s">
        <v>25</v>
      </c>
      <c r="I2" s="5" t="s">
        <v>26</v>
      </c>
      <c r="J2" s="5" t="s">
        <v>27</v>
      </c>
      <c r="K2" s="5" t="s">
        <v>28</v>
      </c>
      <c r="L2" s="5" t="s">
        <v>29</v>
      </c>
      <c r="M2" s="5" t="s">
        <v>150</v>
      </c>
      <c r="N2" s="5" t="s">
        <v>151</v>
      </c>
      <c r="O2" s="5" t="s">
        <v>30</v>
      </c>
      <c r="P2" s="5" t="s">
        <v>31</v>
      </c>
      <c r="Q2" s="5" t="s">
        <v>32</v>
      </c>
      <c r="R2" s="5" t="s">
        <v>33</v>
      </c>
      <c r="S2" s="5" t="s">
        <v>34</v>
      </c>
      <c r="T2" s="20" t="s">
        <v>76</v>
      </c>
    </row>
    <row r="3" spans="1:20" x14ac:dyDescent="0.2">
      <c r="A3" s="5">
        <v>1</v>
      </c>
      <c r="B3" s="5" t="s">
        <v>35</v>
      </c>
      <c r="C3" s="5" t="s">
        <v>177</v>
      </c>
      <c r="E3" s="5">
        <v>537.16999999999996</v>
      </c>
      <c r="F3" s="5">
        <v>497.22</v>
      </c>
      <c r="G3" s="5">
        <v>0</v>
      </c>
      <c r="H3" s="5">
        <v>1036.4000000000001</v>
      </c>
      <c r="I3" s="5">
        <v>1036.5</v>
      </c>
      <c r="J3" s="7">
        <f>AVERAGE(Setup!H3:I3)</f>
        <v>1036.45</v>
      </c>
      <c r="K3" s="8">
        <f>1000*STDEV(Setup!H3:I3)</f>
        <v>70.710678118590437</v>
      </c>
      <c r="L3" s="8">
        <f>Setup!J3-(Setup!E3+Setup!F3+Setup!G3)</f>
        <v>2.0600000000001728</v>
      </c>
      <c r="M3" s="9"/>
      <c r="N3" s="3">
        <v>18.28</v>
      </c>
      <c r="O3" s="10">
        <f>Setup!M3*Setup!G3/1000</f>
        <v>0</v>
      </c>
      <c r="P3" s="7">
        <f>Setup!F3*Setup!N3/1000</f>
        <v>9.0891816000000016</v>
      </c>
      <c r="Q3" s="8"/>
      <c r="R3" s="5">
        <v>1120</v>
      </c>
      <c r="S3" s="8">
        <f>Setup!R3-Setup!F3-Setup!G3-2+5</f>
        <v>625.78</v>
      </c>
    </row>
    <row r="4" spans="1:20" x14ac:dyDescent="0.2">
      <c r="A4" s="5">
        <v>1</v>
      </c>
      <c r="B4" s="5" t="s">
        <v>36</v>
      </c>
      <c r="C4" s="5" t="s">
        <v>177</v>
      </c>
      <c r="E4" s="5">
        <v>540.07000000000005</v>
      </c>
      <c r="F4" s="5">
        <v>490.17</v>
      </c>
      <c r="G4" s="5">
        <v>0</v>
      </c>
      <c r="H4" s="5">
        <v>1032.2</v>
      </c>
      <c r="I4" s="5">
        <v>1032.2</v>
      </c>
      <c r="J4" s="7">
        <f>AVERAGE(Setup!H4:I4)</f>
        <v>1032.2</v>
      </c>
      <c r="K4" s="8">
        <f>1000*STDEV(Setup!H4:I4)</f>
        <v>0</v>
      </c>
      <c r="L4" s="8">
        <f>Setup!J4-(Setup!E4+Setup!F4+Setup!G4)</f>
        <v>1.9600000000000364</v>
      </c>
      <c r="M4" s="9"/>
      <c r="N4" s="3">
        <v>18.28</v>
      </c>
      <c r="O4" s="10">
        <f>Setup!M4*Setup!G4/1000</f>
        <v>0</v>
      </c>
      <c r="P4" s="7">
        <f>Setup!F4*Setup!N4/1000</f>
        <v>8.9603076000000001</v>
      </c>
      <c r="Q4" s="8"/>
      <c r="R4" s="5">
        <v>1120</v>
      </c>
      <c r="S4" s="8">
        <f>Setup!R4-Setup!F4-Setup!G4-2+5</f>
        <v>632.82999999999993</v>
      </c>
    </row>
    <row r="5" spans="1:20" x14ac:dyDescent="0.2">
      <c r="A5" s="5">
        <v>1</v>
      </c>
      <c r="B5" s="5" t="s">
        <v>37</v>
      </c>
      <c r="C5" s="5" t="s">
        <v>177</v>
      </c>
      <c r="E5" s="5">
        <v>537.28</v>
      </c>
      <c r="F5" s="5">
        <v>538.96</v>
      </c>
      <c r="G5" s="5">
        <v>0</v>
      </c>
      <c r="H5" s="5">
        <v>1078.3</v>
      </c>
      <c r="I5" s="5">
        <v>1078.3</v>
      </c>
      <c r="J5" s="7">
        <f>AVERAGE(Setup!H5:I5)</f>
        <v>1078.3</v>
      </c>
      <c r="K5" s="8">
        <f>1000*STDEV(Setup!H5:I5)</f>
        <v>0</v>
      </c>
      <c r="L5" s="8">
        <f>Setup!J5-(Setup!E5+Setup!F5+Setup!G5)</f>
        <v>2.0599999999999454</v>
      </c>
      <c r="M5" s="9"/>
      <c r="N5" s="3">
        <v>18.28</v>
      </c>
      <c r="O5" s="10">
        <f>Setup!M5*Setup!G5/1000</f>
        <v>0</v>
      </c>
      <c r="P5" s="7">
        <f>Setup!F5*Setup!N5/1000</f>
        <v>9.8521888000000022</v>
      </c>
      <c r="Q5" s="8"/>
      <c r="R5" s="5">
        <v>1120</v>
      </c>
      <c r="S5" s="8">
        <f>Setup!R5-Setup!F5-Setup!G5-2+5</f>
        <v>584.04</v>
      </c>
    </row>
    <row r="6" spans="1:20" x14ac:dyDescent="0.2">
      <c r="A6" s="5">
        <v>1</v>
      </c>
      <c r="B6" s="5" t="s">
        <v>38</v>
      </c>
      <c r="C6" s="5" t="s">
        <v>177</v>
      </c>
      <c r="E6" s="5">
        <v>537.74</v>
      </c>
      <c r="F6" s="5">
        <v>507.37</v>
      </c>
      <c r="G6" s="5">
        <v>0</v>
      </c>
      <c r="H6" s="5">
        <v>1046.8</v>
      </c>
      <c r="I6" s="5">
        <v>1046.8</v>
      </c>
      <c r="J6" s="7">
        <f>AVERAGE(Setup!H6:I6)</f>
        <v>1046.8</v>
      </c>
      <c r="K6" s="8">
        <f>1000*STDEV(Setup!H6:I6)</f>
        <v>0</v>
      </c>
      <c r="L6" s="8">
        <f>Setup!J6-(Setup!E6+Setup!F6+Setup!G6)</f>
        <v>1.6899999999998272</v>
      </c>
      <c r="M6" s="9"/>
      <c r="N6" s="3">
        <v>18.28</v>
      </c>
      <c r="O6" s="10">
        <f>Setup!M6*Setup!G6/1000</f>
        <v>0</v>
      </c>
      <c r="P6" s="7">
        <f>Setup!F6*Setup!N6/1000</f>
        <v>9.2747236000000015</v>
      </c>
      <c r="Q6" s="8"/>
      <c r="R6" s="5">
        <v>1120</v>
      </c>
      <c r="S6" s="8">
        <f>Setup!R6-Setup!F6-Setup!G6-2+5</f>
        <v>615.63</v>
      </c>
    </row>
    <row r="7" spans="1:20" x14ac:dyDescent="0.2">
      <c r="A7" s="5">
        <v>1</v>
      </c>
      <c r="B7" s="5" t="s">
        <v>39</v>
      </c>
      <c r="C7" s="5" t="s">
        <v>40</v>
      </c>
      <c r="D7" s="5" t="s">
        <v>40</v>
      </c>
      <c r="E7" s="5">
        <v>541.54999999999995</v>
      </c>
      <c r="F7" s="5">
        <v>492</v>
      </c>
      <c r="G7" s="5">
        <v>2.4300000000000002</v>
      </c>
      <c r="H7" s="5">
        <v>1038</v>
      </c>
      <c r="I7" s="5">
        <v>1038</v>
      </c>
      <c r="J7" s="7">
        <f>AVERAGE(Setup!H7:I7)</f>
        <v>1038</v>
      </c>
      <c r="K7" s="8">
        <f>1000*STDEV(Setup!H7:I7)</f>
        <v>0</v>
      </c>
      <c r="L7" s="8">
        <f>Setup!J7-(Setup!E7+Setup!F7+Setup!G7)</f>
        <v>2.0199999999999818</v>
      </c>
      <c r="M7" s="3">
        <v>945.69</v>
      </c>
      <c r="N7" s="3">
        <v>18.28</v>
      </c>
      <c r="O7" s="10">
        <f>Setup!M7*Setup!G7/1000</f>
        <v>2.2980267000000003</v>
      </c>
      <c r="P7" s="7">
        <f>Setup!F7*Setup!N7/1000</f>
        <v>8.99376</v>
      </c>
      <c r="Q7" s="8">
        <f>Setup!P7/Setup!O7</f>
        <v>3.913688209105664</v>
      </c>
      <c r="R7" s="5">
        <v>1120</v>
      </c>
      <c r="S7" s="8">
        <f>Setup!R7-Setup!F7-Setup!G7-2+5</f>
        <v>628.57000000000005</v>
      </c>
    </row>
    <row r="8" spans="1:20" x14ac:dyDescent="0.2">
      <c r="A8" s="5">
        <v>1</v>
      </c>
      <c r="B8" s="5" t="s">
        <v>41</v>
      </c>
      <c r="C8" s="5" t="s">
        <v>40</v>
      </c>
      <c r="D8" s="5" t="s">
        <v>40</v>
      </c>
      <c r="E8" s="5">
        <v>537.27</v>
      </c>
      <c r="F8" s="5">
        <v>487.01</v>
      </c>
      <c r="G8" s="5">
        <v>2.34</v>
      </c>
      <c r="H8" s="5">
        <v>1028.5999999999999</v>
      </c>
      <c r="I8" s="5">
        <v>1028.5999999999999</v>
      </c>
      <c r="J8" s="7">
        <f>AVERAGE(Setup!H8:I8)</f>
        <v>1028.5999999999999</v>
      </c>
      <c r="K8" s="8">
        <f>1000*STDEV(Setup!H8:I8)</f>
        <v>0</v>
      </c>
      <c r="L8" s="8">
        <f>Setup!J8-(Setup!E8+Setup!F8+Setup!G8)</f>
        <v>1.9800000000000182</v>
      </c>
      <c r="M8" s="3">
        <v>945.69</v>
      </c>
      <c r="N8" s="3">
        <v>18.28</v>
      </c>
      <c r="O8" s="10">
        <f>Setup!M8*Setup!G8/1000</f>
        <v>2.2129146</v>
      </c>
      <c r="P8" s="7">
        <f>Setup!F8*Setup!N8/1000</f>
        <v>8.9025428000000009</v>
      </c>
      <c r="Q8" s="8">
        <f>Setup!P8/Setup!O8</f>
        <v>4.0229942899739557</v>
      </c>
      <c r="R8" s="5">
        <v>1120</v>
      </c>
      <c r="S8" s="8">
        <f>Setup!R8-Setup!F8-Setup!G8-2+5</f>
        <v>633.65</v>
      </c>
    </row>
    <row r="9" spans="1:20" x14ac:dyDescent="0.2">
      <c r="A9" s="5">
        <v>1</v>
      </c>
      <c r="B9" s="5" t="s">
        <v>42</v>
      </c>
      <c r="C9" s="5" t="s">
        <v>40</v>
      </c>
      <c r="D9" s="5" t="s">
        <v>40</v>
      </c>
      <c r="E9" s="5">
        <v>540.13</v>
      </c>
      <c r="F9" s="5">
        <v>510.27</v>
      </c>
      <c r="G9" s="5">
        <v>2.37</v>
      </c>
      <c r="H9" s="5">
        <v>1054.5999999999999</v>
      </c>
      <c r="I9" s="5">
        <v>1054.5999999999999</v>
      </c>
      <c r="J9" s="7">
        <f>AVERAGE(Setup!H9:I9)</f>
        <v>1054.5999999999999</v>
      </c>
      <c r="K9" s="8">
        <f>1000*STDEV(Setup!H9:I9)</f>
        <v>0</v>
      </c>
      <c r="L9" s="8">
        <f>Setup!J9-(Setup!E9+Setup!F9+Setup!G9)</f>
        <v>1.8299999999999272</v>
      </c>
      <c r="M9" s="3">
        <v>945.69</v>
      </c>
      <c r="N9" s="3">
        <v>18.28</v>
      </c>
      <c r="O9" s="10">
        <f>Setup!M9*Setup!G9/1000</f>
        <v>2.2412852999999999</v>
      </c>
      <c r="P9" s="7">
        <f>Setup!F9*Setup!N9/1000</f>
        <v>9.3277356000000005</v>
      </c>
      <c r="Q9" s="8">
        <f>Setup!P9/Setup!O9</f>
        <v>4.1617796716910611</v>
      </c>
      <c r="R9" s="5">
        <v>1120</v>
      </c>
      <c r="S9" s="8">
        <f>Setup!R9-Setup!F9-Setup!G9-2+5</f>
        <v>610.36</v>
      </c>
    </row>
    <row r="10" spans="1:20" x14ac:dyDescent="0.2">
      <c r="A10" s="5">
        <v>1</v>
      </c>
      <c r="B10" s="5" t="s">
        <v>43</v>
      </c>
      <c r="C10" s="5" t="s">
        <v>44</v>
      </c>
      <c r="D10" s="5" t="s">
        <v>44</v>
      </c>
      <c r="E10" s="5">
        <v>534.77</v>
      </c>
      <c r="F10" s="5">
        <v>484.04</v>
      </c>
      <c r="G10" s="5">
        <v>3.06</v>
      </c>
      <c r="H10" s="5">
        <v>1023.9</v>
      </c>
      <c r="I10" s="5">
        <v>1023.9</v>
      </c>
      <c r="J10" s="7">
        <f>AVERAGE(Setup!H10:I10)</f>
        <v>1023.9</v>
      </c>
      <c r="K10" s="8">
        <f>1000*STDEV(Setup!H10:I10)</f>
        <v>0</v>
      </c>
      <c r="L10" s="8">
        <f>Setup!J10-(Setup!E10+Setup!F10+Setup!G10)</f>
        <v>2.0300000000000864</v>
      </c>
      <c r="M10" s="3">
        <v>799.27</v>
      </c>
      <c r="N10" s="3">
        <v>18.28</v>
      </c>
      <c r="O10" s="10">
        <f>Setup!M10*Setup!G10/1000</f>
        <v>2.4457662</v>
      </c>
      <c r="P10" s="7">
        <f>Setup!F10*Setup!N10/1000</f>
        <v>8.8482512</v>
      </c>
      <c r="Q10" s="8">
        <f>Setup!P10/Setup!O10</f>
        <v>3.6177829262666235</v>
      </c>
      <c r="R10" s="5">
        <v>1120</v>
      </c>
      <c r="S10" s="8">
        <f>Setup!R10-Setup!F10-Setup!G10-2+5</f>
        <v>635.90000000000009</v>
      </c>
    </row>
    <row r="11" spans="1:20" x14ac:dyDescent="0.2">
      <c r="A11" s="5">
        <v>1</v>
      </c>
      <c r="B11" s="5" t="s">
        <v>45</v>
      </c>
      <c r="C11" s="5" t="s">
        <v>44</v>
      </c>
      <c r="D11" s="5" t="s">
        <v>44</v>
      </c>
      <c r="E11" s="5">
        <v>539.03</v>
      </c>
      <c r="F11" s="5">
        <v>493.82</v>
      </c>
      <c r="G11" s="5">
        <v>2.84</v>
      </c>
      <c r="H11" s="5">
        <v>1037.9000000000001</v>
      </c>
      <c r="I11" s="5">
        <v>1037.9000000000001</v>
      </c>
      <c r="J11" s="7">
        <f>AVERAGE(Setup!H11:I11)</f>
        <v>1037.9000000000001</v>
      </c>
      <c r="K11" s="8">
        <f>1000*STDEV(Setup!H11:I11)</f>
        <v>0</v>
      </c>
      <c r="L11" s="8">
        <f>Setup!J11-(Setup!E11+Setup!F11+Setup!G11)</f>
        <v>2.2100000000002638</v>
      </c>
      <c r="M11" s="3">
        <v>799.27</v>
      </c>
      <c r="N11" s="3">
        <v>18.28</v>
      </c>
      <c r="O11" s="10">
        <f>Setup!M11*Setup!G11/1000</f>
        <v>2.2699267999999999</v>
      </c>
      <c r="P11" s="7">
        <f>Setup!F11*Setup!N11/1000</f>
        <v>9.0270296000000005</v>
      </c>
      <c r="Q11" s="8">
        <f>Setup!P11/Setup!O11</f>
        <v>3.9767932604698975</v>
      </c>
      <c r="R11" s="5">
        <v>1120</v>
      </c>
      <c r="S11" s="8">
        <f>Setup!R11-Setup!F11-Setup!G11-2+5</f>
        <v>626.34</v>
      </c>
    </row>
    <row r="12" spans="1:20" x14ac:dyDescent="0.2">
      <c r="A12" s="5">
        <v>1</v>
      </c>
      <c r="B12" s="5" t="s">
        <v>46</v>
      </c>
      <c r="C12" s="5" t="s">
        <v>44</v>
      </c>
      <c r="D12" s="5" t="s">
        <v>44</v>
      </c>
      <c r="E12" s="5">
        <v>544.16</v>
      </c>
      <c r="F12" s="5">
        <v>508.58</v>
      </c>
      <c r="G12" s="5">
        <v>2.9</v>
      </c>
      <c r="H12" s="5">
        <v>1057.5999999999999</v>
      </c>
      <c r="I12" s="5">
        <v>1057.5999999999999</v>
      </c>
      <c r="J12" s="7">
        <f>AVERAGE(Setup!H12:I12)</f>
        <v>1057.5999999999999</v>
      </c>
      <c r="K12" s="8">
        <f>1000*STDEV(Setup!H12:I12)</f>
        <v>0</v>
      </c>
      <c r="L12" s="8">
        <f>Setup!J12-(Setup!E12+Setup!F12+Setup!G12)</f>
        <v>1.959999999999809</v>
      </c>
      <c r="M12" s="3">
        <v>799.27</v>
      </c>
      <c r="N12" s="3">
        <v>18.28</v>
      </c>
      <c r="O12" s="10">
        <f>Setup!M12*Setup!G12/1000</f>
        <v>2.3178829999999997</v>
      </c>
      <c r="P12" s="7">
        <f>Setup!F12*Setup!N12/1000</f>
        <v>9.2968423999999992</v>
      </c>
      <c r="Q12" s="8">
        <f>Setup!P12/Setup!O12</f>
        <v>4.0109196193250485</v>
      </c>
      <c r="R12" s="5">
        <v>1120</v>
      </c>
      <c r="S12" s="8">
        <f>Setup!R12-Setup!F12-Setup!G12-2+5</f>
        <v>611.5200000000001</v>
      </c>
    </row>
    <row r="13" spans="1:20" x14ac:dyDescent="0.2">
      <c r="A13" s="5">
        <v>1</v>
      </c>
      <c r="B13" s="5" t="s">
        <v>47</v>
      </c>
      <c r="C13" s="5" t="s">
        <v>48</v>
      </c>
      <c r="D13" s="5" t="s">
        <v>48</v>
      </c>
      <c r="E13" s="5">
        <v>541.44000000000005</v>
      </c>
      <c r="F13" s="5">
        <v>520.23</v>
      </c>
      <c r="G13" s="5">
        <v>2.36</v>
      </c>
      <c r="H13" s="5">
        <v>1065.9000000000001</v>
      </c>
      <c r="I13" s="5">
        <v>1065.9000000000001</v>
      </c>
      <c r="J13" s="7">
        <f>AVERAGE(Setup!H13:I13)</f>
        <v>1065.9000000000001</v>
      </c>
      <c r="K13" s="8">
        <f>1000*STDEV(Setup!H13:I13)</f>
        <v>0</v>
      </c>
      <c r="L13" s="8">
        <f>Setup!J13-(Setup!E13+Setup!F13+Setup!G13)</f>
        <v>1.8700000000001182</v>
      </c>
      <c r="M13" s="9">
        <v>1000</v>
      </c>
      <c r="N13" s="3">
        <v>18.28</v>
      </c>
      <c r="O13" s="10">
        <f>Setup!M13*Setup!G13/1000</f>
        <v>2.36</v>
      </c>
      <c r="P13" s="7">
        <f>Setup!F13*Setup!N13/1000</f>
        <v>9.5098044000000002</v>
      </c>
      <c r="Q13" s="8">
        <f>Setup!P13/Setup!O13</f>
        <v>4.029578135593221</v>
      </c>
      <c r="R13" s="5">
        <v>1120</v>
      </c>
      <c r="S13" s="8">
        <f>Setup!R13-Setup!F13-Setup!G13-2+5</f>
        <v>600.41</v>
      </c>
    </row>
    <row r="14" spans="1:20" x14ac:dyDescent="0.2">
      <c r="A14" s="5">
        <v>1</v>
      </c>
      <c r="B14" s="5" t="s">
        <v>49</v>
      </c>
      <c r="C14" s="5" t="s">
        <v>48</v>
      </c>
      <c r="D14" s="5" t="s">
        <v>48</v>
      </c>
      <c r="E14" s="5">
        <v>539.08000000000004</v>
      </c>
      <c r="F14" s="5">
        <v>512</v>
      </c>
      <c r="G14" s="5">
        <v>2.78</v>
      </c>
      <c r="H14" s="5">
        <v>1055.9000000000001</v>
      </c>
      <c r="I14" s="5">
        <v>1055.8</v>
      </c>
      <c r="J14" s="7">
        <f>AVERAGE(Setup!H14:I14)</f>
        <v>1055.8499999999999</v>
      </c>
      <c r="K14" s="8">
        <f>1000*STDEV(Setup!H14:I14)</f>
        <v>70.710678118751218</v>
      </c>
      <c r="L14" s="8">
        <f>Setup!J14-(Setup!E14+Setup!F14+Setup!G14)</f>
        <v>1.9900000000000091</v>
      </c>
      <c r="M14" s="9">
        <v>1000</v>
      </c>
      <c r="N14" s="3">
        <v>18.28</v>
      </c>
      <c r="O14" s="10">
        <f>Setup!M14*Setup!G14/1000</f>
        <v>2.78</v>
      </c>
      <c r="P14" s="7">
        <f>Setup!F14*Setup!N14/1000</f>
        <v>9.3593600000000006</v>
      </c>
      <c r="Q14" s="8">
        <f>Setup!P14/Setup!O14</f>
        <v>3.3666762589928063</v>
      </c>
      <c r="R14" s="5">
        <v>1120</v>
      </c>
      <c r="S14" s="8">
        <f>Setup!R14-Setup!F14-Setup!G14-2+5</f>
        <v>608.22</v>
      </c>
    </row>
    <row r="15" spans="1:20" x14ac:dyDescent="0.2">
      <c r="A15" s="5">
        <v>1</v>
      </c>
      <c r="B15" s="5" t="s">
        <v>50</v>
      </c>
      <c r="C15" s="5" t="s">
        <v>48</v>
      </c>
      <c r="D15" s="5" t="s">
        <v>48</v>
      </c>
      <c r="E15" s="5">
        <v>541.73</v>
      </c>
      <c r="F15" s="5">
        <v>499.52</v>
      </c>
      <c r="G15" s="5">
        <v>2.33</v>
      </c>
      <c r="H15" s="5">
        <v>1045.5</v>
      </c>
      <c r="I15" s="5">
        <v>1045.5</v>
      </c>
      <c r="J15" s="7">
        <f>AVERAGE(Setup!H15:I15)</f>
        <v>1045.5</v>
      </c>
      <c r="K15" s="8">
        <f>1000*STDEV(Setup!H15:I15)</f>
        <v>0</v>
      </c>
      <c r="L15" s="8">
        <f>Setup!J15-(Setup!E15+Setup!F15+Setup!G15)</f>
        <v>1.9200000000000728</v>
      </c>
      <c r="M15" s="9">
        <v>1000</v>
      </c>
      <c r="N15" s="3">
        <v>18.28</v>
      </c>
      <c r="O15" s="10">
        <f>Setup!M15*Setup!G15/1000</f>
        <v>2.33</v>
      </c>
      <c r="P15" s="7">
        <f>Setup!F15*Setup!N15/1000</f>
        <v>9.1312256000000005</v>
      </c>
      <c r="Q15" s="8">
        <f>Setup!P15/Setup!O15</f>
        <v>3.9189809442060088</v>
      </c>
      <c r="R15" s="5">
        <v>1120</v>
      </c>
      <c r="S15" s="8">
        <f>Setup!R15-Setup!F15-Setup!G15-2+5</f>
        <v>621.15</v>
      </c>
    </row>
    <row r="16" spans="1:20" x14ac:dyDescent="0.2">
      <c r="A16" s="5">
        <v>1</v>
      </c>
      <c r="B16" s="5" t="s">
        <v>51</v>
      </c>
      <c r="C16" s="5" t="s">
        <v>52</v>
      </c>
      <c r="D16" s="5" t="s">
        <v>52</v>
      </c>
      <c r="E16" s="5">
        <v>540.47</v>
      </c>
      <c r="F16" s="5">
        <v>510.74</v>
      </c>
      <c r="G16" s="5">
        <v>5.54</v>
      </c>
      <c r="H16" s="5">
        <v>1058.7</v>
      </c>
      <c r="I16" s="5">
        <v>1058.7</v>
      </c>
      <c r="J16" s="7">
        <f>AVERAGE(Setup!H16:I16)</f>
        <v>1058.7</v>
      </c>
      <c r="K16" s="8">
        <f>1000*STDEV(Setup!H16:I16)</f>
        <v>0</v>
      </c>
      <c r="L16" s="8">
        <f>Setup!J16-(Setup!E16+Setup!F16+Setup!G16)</f>
        <v>1.9500000000000455</v>
      </c>
      <c r="M16" s="3">
        <v>821</v>
      </c>
      <c r="N16" s="3">
        <v>18.28</v>
      </c>
      <c r="O16" s="10">
        <f>Setup!M16*Setup!G16/1000</f>
        <v>4.5483400000000005</v>
      </c>
      <c r="P16" s="7">
        <f>Setup!F16*Setup!N16/1000</f>
        <v>9.3363272000000013</v>
      </c>
      <c r="Q16" s="8">
        <f>Setup!P16/Setup!O16</f>
        <v>2.0526889370627526</v>
      </c>
      <c r="R16" s="5">
        <v>1120</v>
      </c>
      <c r="S16" s="8">
        <f>Setup!R16-Setup!F16-Setup!G16-2+5</f>
        <v>606.72</v>
      </c>
    </row>
    <row r="17" spans="1:20" x14ac:dyDescent="0.2">
      <c r="A17" s="5">
        <v>1</v>
      </c>
      <c r="B17" s="5" t="s">
        <v>53</v>
      </c>
      <c r="C17" s="5" t="s">
        <v>52</v>
      </c>
      <c r="D17" s="5" t="s">
        <v>52</v>
      </c>
      <c r="E17" s="5">
        <v>538.39</v>
      </c>
      <c r="F17" s="5">
        <v>490.35</v>
      </c>
      <c r="G17" s="5">
        <v>5.39</v>
      </c>
      <c r="H17" s="5">
        <v>1036.4000000000001</v>
      </c>
      <c r="I17" s="5">
        <v>1036.4000000000001</v>
      </c>
      <c r="J17" s="7">
        <f>AVERAGE(Setup!H17:I17)</f>
        <v>1036.4000000000001</v>
      </c>
      <c r="K17" s="8">
        <f>1000*STDEV(Setup!H17:I17)</f>
        <v>0</v>
      </c>
      <c r="L17" s="8">
        <f>Setup!J17-(Setup!E17+Setup!F17+Setup!G17)</f>
        <v>2.2699999999999818</v>
      </c>
      <c r="M17" s="3">
        <v>821</v>
      </c>
      <c r="N17" s="3">
        <v>18.28</v>
      </c>
      <c r="O17" s="10">
        <f>Setup!M17*Setup!G17/1000</f>
        <v>4.4251899999999997</v>
      </c>
      <c r="P17" s="7">
        <f>Setup!F17*Setup!N17/1000</f>
        <v>8.9635980000000011</v>
      </c>
      <c r="Q17" s="8">
        <f>Setup!P17/Setup!O17</f>
        <v>2.0255848901403106</v>
      </c>
      <c r="R17" s="5">
        <v>1120</v>
      </c>
      <c r="S17" s="8">
        <f>Setup!R17-Setup!F17-Setup!G17-2+5</f>
        <v>627.26</v>
      </c>
    </row>
    <row r="18" spans="1:20" x14ac:dyDescent="0.2">
      <c r="A18" s="5">
        <v>1</v>
      </c>
      <c r="B18" s="5" t="s">
        <v>54</v>
      </c>
      <c r="C18" s="5" t="s">
        <v>52</v>
      </c>
      <c r="D18" s="5" t="s">
        <v>52</v>
      </c>
      <c r="E18" s="5">
        <v>538.71</v>
      </c>
      <c r="F18" s="5">
        <v>506.21</v>
      </c>
      <c r="G18" s="5">
        <v>5.75</v>
      </c>
      <c r="H18" s="5">
        <v>1052.5999999999999</v>
      </c>
      <c r="I18" s="5">
        <v>1052.5999999999999</v>
      </c>
      <c r="J18" s="7">
        <f>AVERAGE(Setup!H18:I18)</f>
        <v>1052.5999999999999</v>
      </c>
      <c r="K18" s="8">
        <f>1000*STDEV(Setup!H18:I18)</f>
        <v>0</v>
      </c>
      <c r="L18" s="8">
        <f>Setup!J18-(Setup!E18+Setup!F18+Setup!G18)</f>
        <v>1.9299999999998363</v>
      </c>
      <c r="M18" s="3">
        <v>821</v>
      </c>
      <c r="N18" s="3">
        <v>18.28</v>
      </c>
      <c r="O18" s="10">
        <f>Setup!M18*Setup!G18/1000</f>
        <v>4.7207499999999998</v>
      </c>
      <c r="P18" s="7">
        <f>Setup!F18*Setup!N18/1000</f>
        <v>9.2535188000000002</v>
      </c>
      <c r="Q18" s="8">
        <f>Setup!P18/Setup!O18</f>
        <v>1.9601798019382515</v>
      </c>
      <c r="R18" s="5">
        <v>1120</v>
      </c>
      <c r="S18" s="8">
        <f>Setup!R18-Setup!F18-Setup!G18-2+5</f>
        <v>611.04</v>
      </c>
    </row>
    <row r="19" spans="1:20" x14ac:dyDescent="0.2">
      <c r="A19" s="5">
        <v>1</v>
      </c>
      <c r="B19" s="5" t="s">
        <v>55</v>
      </c>
      <c r="C19" s="5" t="s">
        <v>56</v>
      </c>
      <c r="D19" s="5" t="s">
        <v>56</v>
      </c>
      <c r="E19" s="5">
        <v>538.07000000000005</v>
      </c>
      <c r="F19" s="5">
        <v>485.05</v>
      </c>
      <c r="G19" s="5">
        <v>5.48</v>
      </c>
      <c r="H19" s="5">
        <v>1029.9000000000001</v>
      </c>
      <c r="I19" s="5">
        <v>1029.9000000000001</v>
      </c>
      <c r="J19" s="7">
        <f>AVERAGE(Setup!H19:I19)</f>
        <v>1029.9000000000001</v>
      </c>
      <c r="K19" s="8">
        <f>1000*STDEV(Setup!H19:I19)</f>
        <v>0</v>
      </c>
      <c r="L19" s="8">
        <f>Setup!J19-(Setup!E19+Setup!F19+Setup!G19)</f>
        <v>1.2999999999999545</v>
      </c>
      <c r="M19" s="3">
        <v>858.47</v>
      </c>
      <c r="N19" s="3">
        <v>18.28</v>
      </c>
      <c r="O19" s="10">
        <f>Setup!M19*Setup!G19/1000</f>
        <v>4.7044155999999999</v>
      </c>
      <c r="P19" s="7">
        <f>Setup!F19*Setup!N19/1000</f>
        <v>8.866714</v>
      </c>
      <c r="Q19" s="8">
        <f>Setup!P19/Setup!O19</f>
        <v>1.8847641777227335</v>
      </c>
      <c r="R19" s="5">
        <v>1120</v>
      </c>
      <c r="S19" s="8">
        <f>Setup!R19-Setup!F19-Setup!G19-2+5</f>
        <v>632.47</v>
      </c>
    </row>
    <row r="20" spans="1:20" x14ac:dyDescent="0.2">
      <c r="A20" s="5">
        <v>1</v>
      </c>
      <c r="B20" s="5" t="s">
        <v>57</v>
      </c>
      <c r="C20" s="5" t="s">
        <v>56</v>
      </c>
      <c r="D20" s="5" t="s">
        <v>56</v>
      </c>
      <c r="E20" s="5">
        <v>537.48</v>
      </c>
      <c r="F20" s="5">
        <v>481.17</v>
      </c>
      <c r="G20" s="5">
        <v>5.35</v>
      </c>
      <c r="H20" s="5">
        <v>1025.2</v>
      </c>
      <c r="I20" s="5">
        <v>1025.2</v>
      </c>
      <c r="J20" s="7">
        <f>AVERAGE(Setup!H20:I20)</f>
        <v>1025.2</v>
      </c>
      <c r="K20" s="8">
        <f>1000*STDEV(Setup!H20:I20)</f>
        <v>0</v>
      </c>
      <c r="L20" s="8">
        <f>Setup!J20-(Setup!E20+Setup!F20+Setup!G20)</f>
        <v>1.2000000000000455</v>
      </c>
      <c r="M20" s="3">
        <v>858.47</v>
      </c>
      <c r="N20" s="3">
        <v>18.28</v>
      </c>
      <c r="O20" s="10">
        <f>Setup!M20*Setup!G20/1000</f>
        <v>4.5928144999999994</v>
      </c>
      <c r="P20" s="7">
        <f>Setup!F20*Setup!N20/1000</f>
        <v>8.7957876000000006</v>
      </c>
      <c r="Q20" s="8">
        <f>Setup!P20/Setup!O20</f>
        <v>1.9151192803454182</v>
      </c>
      <c r="R20" s="5">
        <v>1120</v>
      </c>
      <c r="S20" s="8">
        <f>Setup!R20-Setup!F20-Setup!G20-2+5</f>
        <v>636.4799999999999</v>
      </c>
    </row>
    <row r="21" spans="1:20" x14ac:dyDescent="0.2">
      <c r="A21" s="5">
        <v>1</v>
      </c>
      <c r="B21" s="5" t="s">
        <v>58</v>
      </c>
      <c r="C21" s="5" t="s">
        <v>56</v>
      </c>
      <c r="D21" s="5" t="s">
        <v>56</v>
      </c>
      <c r="E21" s="5">
        <v>538.23</v>
      </c>
      <c r="F21" s="5">
        <v>493.63</v>
      </c>
      <c r="G21" s="5">
        <v>5.37</v>
      </c>
      <c r="H21" s="5">
        <v>1039</v>
      </c>
      <c r="I21" s="5">
        <v>1039</v>
      </c>
      <c r="J21" s="7">
        <f>AVERAGE(Setup!H21:I21)</f>
        <v>1039</v>
      </c>
      <c r="K21" s="8">
        <f>1000*STDEV(Setup!H21:I21)</f>
        <v>0</v>
      </c>
      <c r="L21" s="8">
        <f>Setup!J21-(Setup!E21+Setup!F21+Setup!G21)</f>
        <v>1.7699999999999818</v>
      </c>
      <c r="M21" s="3">
        <v>858.47</v>
      </c>
      <c r="N21" s="3">
        <v>18.28</v>
      </c>
      <c r="O21" s="10">
        <f>Setup!M21*Setup!G21/1000</f>
        <v>4.6099839000000005</v>
      </c>
      <c r="P21" s="7">
        <f>Setup!F21*Setup!N21/1000</f>
        <v>9.0235564000000021</v>
      </c>
      <c r="Q21" s="8">
        <f>Setup!P21/Setup!O21</f>
        <v>1.9573943414422774</v>
      </c>
      <c r="R21" s="5">
        <v>1120</v>
      </c>
      <c r="S21" s="8">
        <f>Setup!R21-Setup!F21-Setup!G21-2+5</f>
        <v>624</v>
      </c>
    </row>
    <row r="22" spans="1:20" x14ac:dyDescent="0.2">
      <c r="A22" s="5">
        <v>1</v>
      </c>
      <c r="B22" s="5" t="s">
        <v>59</v>
      </c>
      <c r="C22" s="5" t="s">
        <v>60</v>
      </c>
      <c r="E22" s="5">
        <v>537.03</v>
      </c>
      <c r="F22" s="5">
        <v>0</v>
      </c>
      <c r="G22" s="5">
        <v>0</v>
      </c>
      <c r="H22" s="5">
        <v>1073.5999999999999</v>
      </c>
      <c r="I22" s="5">
        <v>1073.5999999999999</v>
      </c>
      <c r="J22" s="7">
        <f>AVERAGE(Setup!H22:I22)</f>
        <v>1073.5999999999999</v>
      </c>
      <c r="K22" s="8">
        <f>1000*STDEV(Setup!H22:I22)</f>
        <v>0</v>
      </c>
      <c r="L22" s="8"/>
      <c r="M22" s="9"/>
      <c r="N22" s="3">
        <v>18.28</v>
      </c>
      <c r="O22" s="10">
        <f>Setup!M22*Setup!G22/1000</f>
        <v>0</v>
      </c>
      <c r="P22" s="7">
        <f>Setup!F22*Setup!N22/1000</f>
        <v>0</v>
      </c>
      <c r="Q22" s="8"/>
      <c r="R22" s="5">
        <v>1120</v>
      </c>
      <c r="S22" s="11"/>
    </row>
    <row r="23" spans="1:20" x14ac:dyDescent="0.2">
      <c r="A23" s="5">
        <v>2</v>
      </c>
      <c r="B23" s="5" t="s">
        <v>35</v>
      </c>
      <c r="C23" s="5" t="s">
        <v>177</v>
      </c>
      <c r="D23" s="1"/>
      <c r="E23" s="5">
        <v>539.15</v>
      </c>
      <c r="F23" s="5">
        <v>419.34</v>
      </c>
      <c r="G23" s="1"/>
      <c r="H23" s="5">
        <v>959.9</v>
      </c>
      <c r="J23" s="7">
        <f>AVERAGE(Setup!H23:I23)</f>
        <v>959.9</v>
      </c>
      <c r="K23" s="8"/>
      <c r="L23" s="8">
        <f>Setup!J23-(Setup!E23+Setup!F23+Setup!G23)</f>
        <v>1.4099999999999682</v>
      </c>
      <c r="M23" s="1"/>
      <c r="N23" s="1"/>
      <c r="O23" s="12"/>
      <c r="P23" s="13"/>
      <c r="Q23" s="1"/>
      <c r="R23" s="5">
        <v>1120</v>
      </c>
      <c r="S23" s="8">
        <f>Setup!R23-Setup!F23-Setup!G23-2+5</f>
        <v>703.66000000000008</v>
      </c>
    </row>
    <row r="24" spans="1:20" x14ac:dyDescent="0.2">
      <c r="A24" s="5">
        <v>2</v>
      </c>
      <c r="B24" s="5" t="s">
        <v>36</v>
      </c>
      <c r="C24" s="5" t="s">
        <v>177</v>
      </c>
      <c r="D24" s="1"/>
      <c r="E24" s="5">
        <v>538.97</v>
      </c>
      <c r="F24" s="5">
        <v>449.12</v>
      </c>
      <c r="G24" s="1"/>
      <c r="H24" s="5">
        <v>989.9</v>
      </c>
      <c r="J24" s="7">
        <f>AVERAGE(Setup!H24:I24)</f>
        <v>989.9</v>
      </c>
      <c r="K24" s="8"/>
      <c r="L24" s="8">
        <f>Setup!J24-(Setup!E24+Setup!F24+Setup!G24)</f>
        <v>1.8099999999999454</v>
      </c>
      <c r="M24" s="1"/>
      <c r="N24" s="1"/>
      <c r="O24" s="12"/>
      <c r="P24" s="13"/>
      <c r="Q24" s="1"/>
      <c r="R24" s="5">
        <v>1120</v>
      </c>
      <c r="S24" s="8">
        <f>Setup!R24-Setup!F24-Setup!G24-2+5</f>
        <v>673.88</v>
      </c>
    </row>
    <row r="25" spans="1:20" x14ac:dyDescent="0.2">
      <c r="A25" s="5">
        <v>2</v>
      </c>
      <c r="B25" s="5" t="s">
        <v>37</v>
      </c>
      <c r="C25" s="5" t="s">
        <v>177</v>
      </c>
      <c r="D25" s="1"/>
      <c r="E25" s="5">
        <v>537.30999999999995</v>
      </c>
      <c r="F25" s="5">
        <v>447.4</v>
      </c>
      <c r="G25" s="1"/>
      <c r="H25" s="5">
        <v>986.5</v>
      </c>
      <c r="J25" s="7">
        <f>AVERAGE(Setup!H25:I25)</f>
        <v>986.5</v>
      </c>
      <c r="K25" s="8"/>
      <c r="L25" s="8">
        <f>Setup!J25-(Setup!E25+Setup!F25+Setup!G25)</f>
        <v>1.7900000000000773</v>
      </c>
      <c r="M25" s="1"/>
      <c r="N25" s="1"/>
      <c r="O25" s="12"/>
      <c r="P25" s="13"/>
      <c r="Q25" s="1"/>
      <c r="R25" s="5">
        <v>1120</v>
      </c>
      <c r="S25" s="8">
        <f>Setup!R25-Setup!F25-Setup!G25-2+5</f>
        <v>675.6</v>
      </c>
    </row>
    <row r="26" spans="1:20" x14ac:dyDescent="0.2">
      <c r="A26" s="5">
        <v>2</v>
      </c>
      <c r="B26" s="5" t="s">
        <v>51</v>
      </c>
      <c r="C26" s="5" t="s">
        <v>52</v>
      </c>
      <c r="D26" s="5" t="s">
        <v>52</v>
      </c>
      <c r="E26" s="5">
        <v>538.12</v>
      </c>
      <c r="F26" s="5">
        <v>281.87</v>
      </c>
      <c r="G26" s="5">
        <v>3.89</v>
      </c>
      <c r="H26" s="5">
        <v>826.2</v>
      </c>
      <c r="J26" s="7">
        <f>AVERAGE(Setup!H26:I26)</f>
        <v>826.2</v>
      </c>
      <c r="K26" s="8"/>
      <c r="L26" s="8">
        <f>Setup!J26-(Setup!E26+Setup!F26+Setup!G26)</f>
        <v>2.32000000000005</v>
      </c>
      <c r="M26" s="3">
        <v>821</v>
      </c>
      <c r="N26" s="3">
        <v>19.86</v>
      </c>
      <c r="O26" s="10">
        <f>Setup!M26*Setup!G26/1000</f>
        <v>3.1936900000000001</v>
      </c>
      <c r="P26" s="7">
        <f>Setup!F26*Setup!N26/1000</f>
        <v>5.5979381999999998</v>
      </c>
      <c r="Q26" s="8">
        <f>Setup!P26/Setup!O26</f>
        <v>1.7528120136894938</v>
      </c>
      <c r="R26" s="5">
        <v>1120</v>
      </c>
      <c r="S26" s="8">
        <f>Setup!R26-Setup!F26-Setup!G26-2+5</f>
        <v>837.24</v>
      </c>
    </row>
    <row r="27" spans="1:20" x14ac:dyDescent="0.2">
      <c r="A27" s="5">
        <v>2</v>
      </c>
      <c r="B27" s="5" t="s">
        <v>53</v>
      </c>
      <c r="C27" s="5" t="s">
        <v>52</v>
      </c>
      <c r="D27" s="5" t="s">
        <v>52</v>
      </c>
      <c r="E27" s="5">
        <v>540.96</v>
      </c>
      <c r="F27" s="5">
        <v>296.05</v>
      </c>
      <c r="G27" s="5">
        <v>3.82</v>
      </c>
      <c r="H27" s="5">
        <v>842.7</v>
      </c>
      <c r="J27" s="7">
        <f>AVERAGE(Setup!H27:I27)</f>
        <v>842.7</v>
      </c>
      <c r="K27" s="8"/>
      <c r="L27" s="8">
        <f>Setup!J27-(Setup!E27+Setup!F27+Setup!G27)</f>
        <v>1.8700000000000045</v>
      </c>
      <c r="M27" s="3">
        <v>821</v>
      </c>
      <c r="N27" s="3">
        <v>19.86</v>
      </c>
      <c r="O27" s="10">
        <f>Setup!M27*Setup!G27/1000</f>
        <v>3.1362199999999998</v>
      </c>
      <c r="P27" s="7">
        <f>Setup!F27*Setup!N27/1000</f>
        <v>5.8795529999999996</v>
      </c>
      <c r="Q27" s="8">
        <f>Setup!P27/Setup!O27</f>
        <v>1.8747259439707673</v>
      </c>
      <c r="R27" s="5">
        <v>1120</v>
      </c>
      <c r="S27" s="8">
        <f>Setup!R27-Setup!F27-Setup!G27-2+5</f>
        <v>823.13</v>
      </c>
    </row>
    <row r="28" spans="1:20" x14ac:dyDescent="0.2">
      <c r="A28" s="5">
        <v>2</v>
      </c>
      <c r="B28" s="5" t="s">
        <v>54</v>
      </c>
      <c r="C28" s="5" t="s">
        <v>52</v>
      </c>
      <c r="D28" s="5" t="s">
        <v>52</v>
      </c>
      <c r="E28" s="5">
        <v>527.29</v>
      </c>
      <c r="F28" s="5">
        <v>296.7</v>
      </c>
      <c r="G28" s="5">
        <v>3.49</v>
      </c>
      <c r="H28" s="14">
        <v>839.3</v>
      </c>
      <c r="I28" s="14"/>
      <c r="J28" s="15">
        <f>AVERAGE(Setup!H28:I28)</f>
        <v>839.3</v>
      </c>
      <c r="K28" s="16"/>
      <c r="L28" s="16">
        <f>Setup!J28-(Setup!E28+Setup!F28+Setup!G28)</f>
        <v>11.819999999999936</v>
      </c>
      <c r="M28" s="3">
        <v>821</v>
      </c>
      <c r="N28" s="3">
        <v>19.86</v>
      </c>
      <c r="O28" s="10">
        <f>Setup!M28*Setup!G28/1000</f>
        <v>2.8652899999999999</v>
      </c>
      <c r="P28" s="7">
        <f>Setup!F28*Setup!N28/1000</f>
        <v>5.8924619999999992</v>
      </c>
      <c r="Q28" s="8">
        <f>Setup!P28/Setup!O28</f>
        <v>2.0564975971018638</v>
      </c>
      <c r="R28" s="5">
        <v>1120</v>
      </c>
      <c r="S28" s="8">
        <f>Setup!R28-Setup!F28-Setup!G28-2+5</f>
        <v>822.81</v>
      </c>
      <c r="T28" s="6" t="s">
        <v>152</v>
      </c>
    </row>
    <row r="29" spans="1:20" x14ac:dyDescent="0.2">
      <c r="A29" s="5">
        <v>2</v>
      </c>
      <c r="B29" s="5" t="s">
        <v>55</v>
      </c>
      <c r="C29" s="5" t="s">
        <v>56</v>
      </c>
      <c r="D29" s="5" t="s">
        <v>56</v>
      </c>
      <c r="E29" s="5">
        <v>537.91999999999996</v>
      </c>
      <c r="F29" s="5">
        <v>301.66000000000003</v>
      </c>
      <c r="G29" s="5">
        <v>3.94</v>
      </c>
      <c r="H29" s="5">
        <v>845.4</v>
      </c>
      <c r="J29" s="7">
        <f>AVERAGE(Setup!H29:I29)</f>
        <v>845.4</v>
      </c>
      <c r="K29" s="8"/>
      <c r="L29" s="8">
        <f>Setup!J29-(Setup!E29+Setup!F29+Setup!G29)</f>
        <v>1.8799999999999955</v>
      </c>
      <c r="M29" s="3">
        <v>858.47</v>
      </c>
      <c r="N29" s="3">
        <v>19.86</v>
      </c>
      <c r="O29" s="10">
        <f>Setup!M29*Setup!G29/1000</f>
        <v>3.3823718</v>
      </c>
      <c r="P29" s="7">
        <f>Setup!F29*Setup!N29/1000</f>
        <v>5.9909676000000003</v>
      </c>
      <c r="Q29" s="8">
        <f>Setup!P29/Setup!O29</f>
        <v>1.7712327190050485</v>
      </c>
      <c r="R29" s="5">
        <v>1120</v>
      </c>
      <c r="S29" s="8">
        <f>Setup!R29-Setup!F29-Setup!G29-2+5</f>
        <v>817.39999999999986</v>
      </c>
    </row>
    <row r="30" spans="1:20" x14ac:dyDescent="0.2">
      <c r="A30" s="5">
        <v>2</v>
      </c>
      <c r="B30" s="5" t="s">
        <v>57</v>
      </c>
      <c r="C30" s="5" t="s">
        <v>56</v>
      </c>
      <c r="D30" s="5" t="s">
        <v>56</v>
      </c>
      <c r="E30" s="5">
        <v>537.39</v>
      </c>
      <c r="F30" s="5">
        <v>310.41000000000003</v>
      </c>
      <c r="G30" s="5">
        <v>3.51</v>
      </c>
      <c r="H30" s="5">
        <v>853.2</v>
      </c>
      <c r="J30" s="7">
        <f>AVERAGE(Setup!H30:I30)</f>
        <v>853.2</v>
      </c>
      <c r="K30" s="8"/>
      <c r="L30" s="8">
        <f>Setup!J30-(Setup!E30+Setup!F30+Setup!G30)</f>
        <v>1.8900000000001</v>
      </c>
      <c r="M30" s="3">
        <v>858.47</v>
      </c>
      <c r="N30" s="3">
        <v>19.86</v>
      </c>
      <c r="O30" s="10">
        <f>Setup!M30*Setup!G30/1000</f>
        <v>3.0132296999999997</v>
      </c>
      <c r="P30" s="7">
        <f>Setup!F30*Setup!N30/1000</f>
        <v>6.1647426000000003</v>
      </c>
      <c r="Q30" s="8">
        <f>Setup!P30/Setup!O30</f>
        <v>2.0458920207775733</v>
      </c>
      <c r="R30" s="5">
        <v>1120</v>
      </c>
      <c r="S30" s="8">
        <f>Setup!R30-Setup!F30-Setup!G30-2+5</f>
        <v>809.07999999999993</v>
      </c>
    </row>
    <row r="31" spans="1:20" x14ac:dyDescent="0.2">
      <c r="A31" s="5">
        <v>2</v>
      </c>
      <c r="B31" s="5" t="s">
        <v>58</v>
      </c>
      <c r="C31" s="5" t="s">
        <v>56</v>
      </c>
      <c r="D31" s="5" t="s">
        <v>56</v>
      </c>
      <c r="E31" s="5">
        <v>537.30999999999995</v>
      </c>
      <c r="F31" s="5">
        <v>302.25</v>
      </c>
      <c r="G31" s="5">
        <v>3.45</v>
      </c>
      <c r="H31" s="5">
        <v>847.9</v>
      </c>
      <c r="J31" s="7">
        <f>AVERAGE(Setup!H31:I31)</f>
        <v>847.9</v>
      </c>
      <c r="K31" s="8"/>
      <c r="L31" s="8">
        <f>Setup!J31-(Setup!E31+Setup!F31+Setup!G31)</f>
        <v>4.8899999999999864</v>
      </c>
      <c r="M31" s="3">
        <v>858.47</v>
      </c>
      <c r="N31" s="3">
        <v>19.86</v>
      </c>
      <c r="O31" s="10">
        <f>Setup!M31*Setup!G31/1000</f>
        <v>2.9617214999999999</v>
      </c>
      <c r="P31" s="7">
        <f>Setup!F31*Setup!N31/1000</f>
        <v>6.0026849999999996</v>
      </c>
      <c r="Q31" s="8">
        <f>Setup!P31/Setup!O31</f>
        <v>2.0267553853392357</v>
      </c>
      <c r="R31" s="5">
        <v>1120</v>
      </c>
      <c r="S31" s="8">
        <f>Setup!R31-Setup!F31-Setup!G31-2+5</f>
        <v>817.3</v>
      </c>
    </row>
    <row r="32" spans="1:20" x14ac:dyDescent="0.2">
      <c r="A32" s="5">
        <v>2</v>
      </c>
      <c r="B32" s="5" t="s">
        <v>43</v>
      </c>
      <c r="C32" s="5" t="s">
        <v>44</v>
      </c>
      <c r="D32" s="5" t="s">
        <v>44</v>
      </c>
      <c r="E32" s="5">
        <v>536.09</v>
      </c>
      <c r="F32" s="5">
        <v>496.42</v>
      </c>
      <c r="G32" s="5">
        <v>3.42</v>
      </c>
      <c r="H32" s="5">
        <v>1037.8</v>
      </c>
      <c r="J32" s="7">
        <f>AVERAGE(Setup!H32:I32)</f>
        <v>1037.8</v>
      </c>
      <c r="K32" s="8"/>
      <c r="L32" s="8">
        <f>Setup!J32-(Setup!E32+Setup!F32+Setup!G32)</f>
        <v>1.8699999999998909</v>
      </c>
      <c r="M32" s="3">
        <v>799.27</v>
      </c>
      <c r="N32" s="3">
        <v>19.86</v>
      </c>
      <c r="O32" s="10">
        <f>Setup!M32*Setup!G32/1000</f>
        <v>2.7335034</v>
      </c>
      <c r="P32" s="7">
        <f>Setup!F32*Setup!N32/1000</f>
        <v>9.8589012</v>
      </c>
      <c r="Q32" s="8">
        <f>Setup!P32/Setup!O32</f>
        <v>3.606690666636815</v>
      </c>
      <c r="R32" s="5">
        <v>1120</v>
      </c>
      <c r="S32" s="8">
        <f>Setup!R32-Setup!F32-Setup!G32-2+5</f>
        <v>623.16</v>
      </c>
    </row>
    <row r="33" spans="1:19" x14ac:dyDescent="0.2">
      <c r="A33" s="5">
        <v>2</v>
      </c>
      <c r="B33" s="5" t="s">
        <v>45</v>
      </c>
      <c r="C33" s="5" t="s">
        <v>44</v>
      </c>
      <c r="D33" s="5" t="s">
        <v>44</v>
      </c>
      <c r="E33" s="5">
        <v>536.44000000000005</v>
      </c>
      <c r="F33" s="5">
        <v>480.16</v>
      </c>
      <c r="G33" s="5">
        <v>3.6</v>
      </c>
      <c r="H33" s="5">
        <v>1022.1</v>
      </c>
      <c r="J33" s="7">
        <f>AVERAGE(Setup!H33:I33)</f>
        <v>1022.1</v>
      </c>
      <c r="K33" s="8"/>
      <c r="L33" s="8">
        <f>Setup!J33-(Setup!E33+Setup!F33+Setup!G33)</f>
        <v>1.8999999999998636</v>
      </c>
      <c r="M33" s="3">
        <v>799.27</v>
      </c>
      <c r="N33" s="3">
        <v>19.86</v>
      </c>
      <c r="O33" s="10">
        <f>Setup!M33*Setup!G33/1000</f>
        <v>2.8773719999999998</v>
      </c>
      <c r="P33" s="7">
        <f>Setup!F33*Setup!N33/1000</f>
        <v>9.5359776000000007</v>
      </c>
      <c r="Q33" s="16">
        <f>Setup!P33/Setup!O33</f>
        <v>3.3141274746539557</v>
      </c>
      <c r="R33" s="5">
        <v>1120</v>
      </c>
      <c r="S33" s="8">
        <f>Setup!R33-Setup!F33-Setup!G33-2+5</f>
        <v>639.2399999999999</v>
      </c>
    </row>
    <row r="34" spans="1:19" x14ac:dyDescent="0.2">
      <c r="A34" s="5">
        <v>2</v>
      </c>
      <c r="B34" s="5" t="s">
        <v>46</v>
      </c>
      <c r="C34" s="5" t="s">
        <v>44</v>
      </c>
      <c r="D34" s="5" t="s">
        <v>44</v>
      </c>
      <c r="E34" s="5">
        <v>537.69000000000005</v>
      </c>
      <c r="F34" s="5">
        <v>506.59</v>
      </c>
      <c r="G34" s="5">
        <v>3.09</v>
      </c>
      <c r="H34" s="5">
        <v>1049.3</v>
      </c>
      <c r="J34" s="7">
        <f>AVERAGE(Setup!H34:I34)</f>
        <v>1049.3</v>
      </c>
      <c r="K34" s="8"/>
      <c r="L34" s="8">
        <f>Setup!J34-(Setup!E34+Setup!F34+Setup!G34)</f>
        <v>1.9300000000000637</v>
      </c>
      <c r="M34" s="3">
        <v>799.27</v>
      </c>
      <c r="N34" s="3">
        <v>19.86</v>
      </c>
      <c r="O34" s="10">
        <f>Setup!M34*Setup!G34/1000</f>
        <v>2.4697442999999999</v>
      </c>
      <c r="P34" s="7">
        <f>Setup!F34*Setup!N34/1000</f>
        <v>10.060877399999999</v>
      </c>
      <c r="Q34" s="8">
        <f>Setup!P34/Setup!O34</f>
        <v>4.0736514302310569</v>
      </c>
      <c r="R34" s="5">
        <v>1120</v>
      </c>
      <c r="S34" s="8">
        <f>Setup!R34-Setup!F34-Setup!G34-2+5</f>
        <v>613.32000000000005</v>
      </c>
    </row>
    <row r="35" spans="1:19" x14ac:dyDescent="0.2">
      <c r="A35" s="5">
        <v>2</v>
      </c>
      <c r="B35" s="5" t="s">
        <v>61</v>
      </c>
      <c r="C35" s="5" t="s">
        <v>62</v>
      </c>
      <c r="D35" s="5" t="s">
        <v>44</v>
      </c>
      <c r="E35" s="5">
        <v>541.97</v>
      </c>
      <c r="F35" s="5">
        <f>308.12+94.48</f>
        <v>402.6</v>
      </c>
      <c r="G35" s="5">
        <v>4.6500000000000004</v>
      </c>
      <c r="H35" s="5">
        <v>951.5</v>
      </c>
      <c r="J35" s="7">
        <f>AVERAGE(Setup!H35:I35)</f>
        <v>951.5</v>
      </c>
      <c r="K35" s="8"/>
      <c r="L35" s="8">
        <f>Setup!J35-(Setup!E35+Setup!F35+Setup!G35)</f>
        <v>2.2799999999999727</v>
      </c>
      <c r="M35" s="3">
        <v>799.27</v>
      </c>
      <c r="N35" s="3">
        <v>19.86</v>
      </c>
      <c r="O35" s="10">
        <f>Setup!M35*Setup!G35/1000</f>
        <v>3.7166055</v>
      </c>
      <c r="P35" s="7">
        <f>Setup!F35*Setup!N35/1000</f>
        <v>7.9956360000000002</v>
      </c>
      <c r="Q35" s="8">
        <f>Setup!P35/Setup!O35</f>
        <v>2.1513276025663743</v>
      </c>
      <c r="R35" s="5">
        <v>1120</v>
      </c>
      <c r="S35" s="8">
        <f>Setup!R35-Setup!F35-Setup!G35-2+5</f>
        <v>715.75</v>
      </c>
    </row>
    <row r="36" spans="1:19" x14ac:dyDescent="0.2">
      <c r="A36" s="5">
        <v>2</v>
      </c>
      <c r="B36" s="5" t="s">
        <v>63</v>
      </c>
      <c r="C36" s="5" t="s">
        <v>62</v>
      </c>
      <c r="D36" s="5" t="s">
        <v>44</v>
      </c>
      <c r="E36" s="5">
        <v>536.87</v>
      </c>
      <c r="F36" s="5">
        <v>315.18</v>
      </c>
      <c r="G36" s="5">
        <v>4.04</v>
      </c>
      <c r="H36" s="5">
        <v>858</v>
      </c>
      <c r="J36" s="7">
        <f>AVERAGE(Setup!H36:I36)</f>
        <v>858</v>
      </c>
      <c r="K36" s="8"/>
      <c r="L36" s="8">
        <f>Setup!J36-(Setup!E36+Setup!F36+Setup!G36)</f>
        <v>1.9100000000000819</v>
      </c>
      <c r="M36" s="3">
        <v>799.27</v>
      </c>
      <c r="N36" s="3">
        <v>19.86</v>
      </c>
      <c r="O36" s="10">
        <f>Setup!M36*Setup!G36/1000</f>
        <v>3.2290508</v>
      </c>
      <c r="P36" s="7">
        <f>Setup!F36*Setup!N36/1000</f>
        <v>6.2594747999999996</v>
      </c>
      <c r="Q36" s="8">
        <f>Setup!P36/Setup!O36</f>
        <v>1.938487558015501</v>
      </c>
      <c r="R36" s="5">
        <v>1120</v>
      </c>
      <c r="S36" s="8">
        <f>Setup!R36-Setup!F36-Setup!G36-2+5</f>
        <v>803.78</v>
      </c>
    </row>
    <row r="37" spans="1:19" x14ac:dyDescent="0.2">
      <c r="A37" s="5">
        <v>2</v>
      </c>
      <c r="B37" s="5" t="s">
        <v>64</v>
      </c>
      <c r="C37" s="5" t="s">
        <v>62</v>
      </c>
      <c r="D37" s="5" t="s">
        <v>44</v>
      </c>
      <c r="E37" s="5">
        <v>537.1</v>
      </c>
      <c r="F37" s="5">
        <v>304.64999999999998</v>
      </c>
      <c r="G37" s="5">
        <v>3.69</v>
      </c>
      <c r="H37" s="5">
        <v>847.3</v>
      </c>
      <c r="J37" s="7">
        <f>AVERAGE(Setup!H37:I37)</f>
        <v>847.3</v>
      </c>
      <c r="K37" s="8"/>
      <c r="L37" s="8">
        <f>Setup!J37-(Setup!E37+Setup!F37+Setup!G37)</f>
        <v>1.8599999999999</v>
      </c>
      <c r="M37" s="3">
        <v>799.27</v>
      </c>
      <c r="N37" s="3">
        <v>19.86</v>
      </c>
      <c r="O37" s="10">
        <f>Setup!M37*Setup!G37/1000</f>
        <v>2.9493062999999999</v>
      </c>
      <c r="P37" s="7">
        <f>Setup!F37*Setup!N37/1000</f>
        <v>6.0503489999999989</v>
      </c>
      <c r="Q37" s="8">
        <f>Setup!P37/Setup!O37</f>
        <v>2.0514481659636368</v>
      </c>
      <c r="R37" s="5">
        <v>1120</v>
      </c>
      <c r="S37" s="8">
        <f>Setup!R37-Setup!F37-Setup!G37-2+5</f>
        <v>814.66</v>
      </c>
    </row>
    <row r="38" spans="1:19" x14ac:dyDescent="0.2">
      <c r="A38" s="5">
        <v>2</v>
      </c>
      <c r="B38" s="5" t="s">
        <v>39</v>
      </c>
      <c r="C38" s="5" t="s">
        <v>40</v>
      </c>
      <c r="D38" s="5" t="s">
        <v>40</v>
      </c>
      <c r="E38" s="5">
        <v>537.98</v>
      </c>
      <c r="F38" s="5">
        <v>296.94</v>
      </c>
      <c r="G38" s="5">
        <v>1.56</v>
      </c>
      <c r="H38" s="5">
        <v>838.3</v>
      </c>
      <c r="J38" s="7">
        <f>AVERAGE(Setup!H38:I38)</f>
        <v>838.3</v>
      </c>
      <c r="K38" s="8"/>
      <c r="L38" s="8">
        <f>Setup!J38-(Setup!E38+Setup!F38+Setup!G38)</f>
        <v>1.8199999999999363</v>
      </c>
      <c r="M38" s="3">
        <v>945.69</v>
      </c>
      <c r="N38" s="3">
        <v>19.86</v>
      </c>
      <c r="O38" s="10">
        <f>Setup!M38*Setup!G38/1000</f>
        <v>1.4752764000000003</v>
      </c>
      <c r="P38" s="7">
        <f>Setup!F38*Setup!N38/1000</f>
        <v>5.8972284000000004</v>
      </c>
      <c r="Q38" s="8">
        <f>Setup!P38/Setup!O38</f>
        <v>3.9973718823130358</v>
      </c>
      <c r="R38" s="5">
        <v>1120</v>
      </c>
      <c r="S38" s="8">
        <f>Setup!R38-Setup!F38-Setup!G38-2+5</f>
        <v>824.5</v>
      </c>
    </row>
    <row r="39" spans="1:19" x14ac:dyDescent="0.2">
      <c r="A39" s="5">
        <v>2</v>
      </c>
      <c r="B39" s="5" t="s">
        <v>41</v>
      </c>
      <c r="C39" s="5" t="s">
        <v>40</v>
      </c>
      <c r="D39" s="5" t="s">
        <v>40</v>
      </c>
      <c r="E39" s="5">
        <v>537.51</v>
      </c>
      <c r="F39" s="5">
        <v>311.27</v>
      </c>
      <c r="G39" s="5">
        <v>1.43</v>
      </c>
      <c r="H39" s="5">
        <v>852.1</v>
      </c>
      <c r="J39" s="7">
        <f>AVERAGE(Setup!H39:I39)</f>
        <v>852.1</v>
      </c>
      <c r="K39" s="8"/>
      <c r="L39" s="8">
        <f>Setup!J39-(Setup!E39+Setup!F39+Setup!G39)</f>
        <v>1.8900000000001</v>
      </c>
      <c r="M39" s="3">
        <v>945.69</v>
      </c>
      <c r="N39" s="3">
        <v>19.86</v>
      </c>
      <c r="O39" s="10">
        <f>Setup!M39*Setup!G39/1000</f>
        <v>1.3523367000000002</v>
      </c>
      <c r="P39" s="7">
        <f>Setup!F39*Setup!N39/1000</f>
        <v>6.1818222</v>
      </c>
      <c r="Q39" s="17">
        <f>Setup!P39/Setup!O39</f>
        <v>4.5712152898017182</v>
      </c>
      <c r="R39" s="5">
        <v>1120</v>
      </c>
      <c r="S39" s="8">
        <f>Setup!R39-Setup!F39-Setup!G39-2+5</f>
        <v>810.30000000000007</v>
      </c>
    </row>
    <row r="40" spans="1:19" x14ac:dyDescent="0.2">
      <c r="A40" s="5">
        <v>2</v>
      </c>
      <c r="B40" s="5" t="s">
        <v>42</v>
      </c>
      <c r="C40" s="5" t="s">
        <v>40</v>
      </c>
      <c r="D40" s="5" t="s">
        <v>40</v>
      </c>
      <c r="E40" s="5">
        <v>537.02</v>
      </c>
      <c r="F40" s="5">
        <v>322.27</v>
      </c>
      <c r="G40" s="5">
        <v>1.75</v>
      </c>
      <c r="H40" s="5">
        <v>863.3</v>
      </c>
      <c r="J40" s="7">
        <f>AVERAGE(Setup!H40:I40)</f>
        <v>863.3</v>
      </c>
      <c r="K40" s="8"/>
      <c r="L40" s="8">
        <f>Setup!J40-(Setup!E40+Setup!F40+Setup!G40)</f>
        <v>2.2599999999999909</v>
      </c>
      <c r="M40" s="3">
        <v>945.69</v>
      </c>
      <c r="N40" s="3">
        <v>19.86</v>
      </c>
      <c r="O40" s="10">
        <f>Setup!M40*Setup!G40/1000</f>
        <v>1.6549575000000001</v>
      </c>
      <c r="P40" s="7">
        <f>Setup!F40*Setup!N40/1000</f>
        <v>6.4002821999999995</v>
      </c>
      <c r="Q40" s="8">
        <f>Setup!P40/Setup!O40</f>
        <v>3.867339312338836</v>
      </c>
      <c r="R40" s="5">
        <v>1120</v>
      </c>
      <c r="S40" s="8">
        <f>Setup!R40-Setup!F40-Setup!G40-2+5</f>
        <v>798.98</v>
      </c>
    </row>
    <row r="41" spans="1:19" x14ac:dyDescent="0.2">
      <c r="A41" s="5">
        <v>2</v>
      </c>
      <c r="B41" s="5" t="s">
        <v>47</v>
      </c>
      <c r="C41" s="5" t="s">
        <v>48</v>
      </c>
      <c r="D41" s="5" t="s">
        <v>48</v>
      </c>
      <c r="E41" s="5">
        <v>539.62</v>
      </c>
      <c r="F41" s="5">
        <v>308.27999999999997</v>
      </c>
      <c r="G41" s="5">
        <v>1.44</v>
      </c>
      <c r="H41" s="5">
        <v>851.1</v>
      </c>
      <c r="J41" s="7">
        <f>AVERAGE(Setup!H41:I41)</f>
        <v>851.1</v>
      </c>
      <c r="K41" s="8"/>
      <c r="L41" s="8">
        <f>Setup!J41-(Setup!E41+Setup!F41+Setup!G41)</f>
        <v>1.7599999999999909</v>
      </c>
      <c r="M41" s="9">
        <v>1000</v>
      </c>
      <c r="N41" s="3">
        <v>19.86</v>
      </c>
      <c r="O41" s="10">
        <f>Setup!M41*Setup!G41/1000</f>
        <v>1.44</v>
      </c>
      <c r="P41" s="7">
        <f>Setup!F41*Setup!N41/1000</f>
        <v>6.1224407999999997</v>
      </c>
      <c r="Q41" s="8">
        <f>Setup!P41/Setup!O41</f>
        <v>4.2516949999999998</v>
      </c>
      <c r="R41" s="5">
        <v>1120</v>
      </c>
      <c r="S41" s="8">
        <f>Setup!R41-Setup!F41-Setup!G41-2+5</f>
        <v>813.28</v>
      </c>
    </row>
    <row r="42" spans="1:19" x14ac:dyDescent="0.2">
      <c r="A42" s="5">
        <v>2</v>
      </c>
      <c r="B42" s="5" t="s">
        <v>49</v>
      </c>
      <c r="C42" s="5" t="s">
        <v>48</v>
      </c>
      <c r="D42" s="5" t="s">
        <v>48</v>
      </c>
      <c r="E42" s="5">
        <v>537.6</v>
      </c>
      <c r="F42" s="5">
        <v>300.31</v>
      </c>
      <c r="G42" s="5">
        <v>1.48</v>
      </c>
      <c r="H42" s="5">
        <v>841.2</v>
      </c>
      <c r="J42" s="7">
        <f>AVERAGE(Setup!H42:I42)</f>
        <v>841.2</v>
      </c>
      <c r="K42" s="8"/>
      <c r="L42" s="8">
        <f>Setup!J42-(Setup!E42+Setup!F42+Setup!G42)</f>
        <v>1.8099999999999454</v>
      </c>
      <c r="M42" s="9">
        <v>1000</v>
      </c>
      <c r="N42" s="3">
        <v>19.86</v>
      </c>
      <c r="O42" s="10">
        <f>Setup!M42*Setup!G42/1000</f>
        <v>1.48</v>
      </c>
      <c r="P42" s="7">
        <f>Setup!F42*Setup!N42/1000</f>
        <v>5.9641565999999999</v>
      </c>
      <c r="Q42" s="8">
        <f>Setup!P42/Setup!O42</f>
        <v>4.0298355405405406</v>
      </c>
      <c r="R42" s="5">
        <v>1120</v>
      </c>
      <c r="S42" s="8">
        <f>Setup!R42-Setup!F42-Setup!G42-2+5</f>
        <v>821.21</v>
      </c>
    </row>
    <row r="43" spans="1:19" x14ac:dyDescent="0.2">
      <c r="A43" s="5">
        <v>2</v>
      </c>
      <c r="B43" s="5" t="s">
        <v>50</v>
      </c>
      <c r="C43" s="5" t="s">
        <v>48</v>
      </c>
      <c r="D43" s="5" t="s">
        <v>48</v>
      </c>
      <c r="E43" s="5">
        <v>536.89</v>
      </c>
      <c r="F43" s="5">
        <v>331.33</v>
      </c>
      <c r="G43" s="5">
        <v>1.52</v>
      </c>
      <c r="H43" s="5">
        <v>871.6</v>
      </c>
      <c r="J43" s="7">
        <f>AVERAGE(Setup!H43:I43)</f>
        <v>871.6</v>
      </c>
      <c r="K43" s="8"/>
      <c r="L43" s="8">
        <f>Setup!J43-(Setup!E43+Setup!F43+Setup!G43)</f>
        <v>1.8600000000000136</v>
      </c>
      <c r="M43" s="9">
        <v>1000</v>
      </c>
      <c r="N43" s="3">
        <v>19.86</v>
      </c>
      <c r="O43" s="10">
        <f>Setup!M43*Setup!G43/1000</f>
        <v>1.52</v>
      </c>
      <c r="P43" s="7">
        <f>Setup!F43*Setup!N43/1000</f>
        <v>6.5802137999999992</v>
      </c>
      <c r="Q43" s="8">
        <f>Setup!P43/Setup!O43</f>
        <v>4.3290880263157892</v>
      </c>
      <c r="R43" s="5">
        <v>1120</v>
      </c>
      <c r="S43" s="8">
        <f>Setup!R43-Setup!F43-Setup!G43-2+5</f>
        <v>790.15000000000009</v>
      </c>
    </row>
    <row r="44" spans="1:19" x14ac:dyDescent="0.2">
      <c r="A44" s="5">
        <v>2</v>
      </c>
      <c r="B44" s="5" t="s">
        <v>65</v>
      </c>
      <c r="C44" s="5" t="s">
        <v>60</v>
      </c>
      <c r="E44" s="5">
        <v>541.12</v>
      </c>
      <c r="H44" s="5">
        <v>826.9</v>
      </c>
      <c r="J44" s="7">
        <f>AVERAGE(Setup!H44:I44)</f>
        <v>826.9</v>
      </c>
      <c r="K44" s="8"/>
      <c r="L44" s="8"/>
      <c r="O44" s="18"/>
      <c r="P44" s="19"/>
      <c r="S44" s="8"/>
    </row>
    <row r="45" spans="1:19" x14ac:dyDescent="0.2">
      <c r="A45" s="5">
        <v>2</v>
      </c>
      <c r="B45" s="5" t="s">
        <v>59</v>
      </c>
      <c r="C45" s="5" t="s">
        <v>60</v>
      </c>
      <c r="H45" s="5">
        <v>1073.5999999999999</v>
      </c>
      <c r="J45" s="7">
        <f>AVERAGE(Setup!H45:I45)</f>
        <v>1073.5999999999999</v>
      </c>
      <c r="K45" s="8"/>
      <c r="L45" s="8"/>
      <c r="O45" s="18"/>
      <c r="P45" s="19"/>
    </row>
  </sheetData>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1"/>
  <sheetViews>
    <sheetView windowProtection="1" workbookViewId="0">
      <selection activeCell="G1" sqref="G1"/>
    </sheetView>
  </sheetViews>
  <sheetFormatPr defaultRowHeight="12.75" x14ac:dyDescent="0.2"/>
  <cols>
    <col min="1" max="1" width="9.875" style="21" bestFit="1" customWidth="1"/>
    <col min="2" max="2" width="8.125" style="21" bestFit="1" customWidth="1"/>
    <col min="3" max="3" width="15.75" style="21" bestFit="1" customWidth="1"/>
    <col min="4" max="4" width="11.625" style="21" bestFit="1" customWidth="1"/>
    <col min="5" max="5" width="10.625" style="21" bestFit="1" customWidth="1"/>
    <col min="6" max="6" width="19" style="21" bestFit="1" customWidth="1"/>
    <col min="7" max="7" width="28" style="21" bestFit="1" customWidth="1"/>
    <col min="8" max="8" width="17.125" style="21" bestFit="1" customWidth="1"/>
    <col min="9" max="9" width="18.25" style="21" bestFit="1" customWidth="1"/>
    <col min="10" max="10" width="28.125" style="22" customWidth="1"/>
    <col min="11" max="16384" width="9" style="21"/>
  </cols>
  <sheetData>
    <row r="1" spans="1:10" x14ac:dyDescent="0.2">
      <c r="A1" s="21" t="s">
        <v>0</v>
      </c>
      <c r="B1" s="21" t="s">
        <v>66</v>
      </c>
      <c r="C1" s="21" t="s">
        <v>67</v>
      </c>
      <c r="D1" s="21" t="s">
        <v>153</v>
      </c>
      <c r="E1" s="21" t="s">
        <v>69</v>
      </c>
      <c r="F1" s="21" t="s">
        <v>154</v>
      </c>
      <c r="G1" s="21" t="s">
        <v>155</v>
      </c>
      <c r="H1" s="21" t="s">
        <v>156</v>
      </c>
      <c r="I1" s="21" t="s">
        <v>157</v>
      </c>
      <c r="J1" s="22" t="s">
        <v>70</v>
      </c>
    </row>
    <row r="2" spans="1:10" x14ac:dyDescent="0.2">
      <c r="A2" s="21" t="s">
        <v>18</v>
      </c>
      <c r="B2" s="21" t="s">
        <v>19</v>
      </c>
      <c r="C2" s="21" t="s">
        <v>71</v>
      </c>
      <c r="D2" s="21" t="s">
        <v>68</v>
      </c>
      <c r="E2" s="21" t="s">
        <v>72</v>
      </c>
      <c r="F2" s="21" t="s">
        <v>73</v>
      </c>
      <c r="G2" s="21" t="s">
        <v>167</v>
      </c>
      <c r="H2" s="21" t="s">
        <v>74</v>
      </c>
      <c r="I2" s="21" t="s">
        <v>75</v>
      </c>
      <c r="J2" s="22" t="s">
        <v>76</v>
      </c>
    </row>
    <row r="3" spans="1:10" x14ac:dyDescent="0.2">
      <c r="A3" s="21">
        <v>1</v>
      </c>
      <c r="B3" s="21" t="s">
        <v>35</v>
      </c>
      <c r="C3" s="21">
        <v>15112016</v>
      </c>
      <c r="D3" s="21">
        <v>1440</v>
      </c>
      <c r="E3" s="21">
        <v>1</v>
      </c>
      <c r="F3" s="21">
        <v>1036.5</v>
      </c>
      <c r="G3" s="21">
        <v>0</v>
      </c>
      <c r="H3" s="21">
        <v>0</v>
      </c>
      <c r="I3" s="21">
        <v>1036.5</v>
      </c>
    </row>
    <row r="4" spans="1:10" x14ac:dyDescent="0.2">
      <c r="A4" s="21">
        <v>1</v>
      </c>
      <c r="B4" s="21" t="s">
        <v>36</v>
      </c>
      <c r="C4" s="21">
        <v>15112016</v>
      </c>
      <c r="D4" s="21">
        <v>1440</v>
      </c>
      <c r="E4" s="21">
        <v>2</v>
      </c>
      <c r="F4" s="21">
        <v>1032.2</v>
      </c>
      <c r="G4" s="21">
        <v>0</v>
      </c>
      <c r="H4" s="21">
        <v>0</v>
      </c>
      <c r="I4" s="21">
        <v>1032.2</v>
      </c>
    </row>
    <row r="5" spans="1:10" x14ac:dyDescent="0.2">
      <c r="A5" s="21">
        <v>1</v>
      </c>
      <c r="B5" s="21" t="s">
        <v>37</v>
      </c>
      <c r="C5" s="21">
        <v>15112016</v>
      </c>
      <c r="D5" s="21">
        <v>1440</v>
      </c>
      <c r="E5" s="21">
        <v>3</v>
      </c>
      <c r="F5" s="21">
        <v>1078.3</v>
      </c>
      <c r="G5" s="21">
        <v>0</v>
      </c>
      <c r="H5" s="21">
        <v>0</v>
      </c>
      <c r="I5" s="21">
        <v>1078.3</v>
      </c>
    </row>
    <row r="6" spans="1:10" x14ac:dyDescent="0.2">
      <c r="A6" s="21">
        <v>1</v>
      </c>
      <c r="B6" s="21" t="s">
        <v>38</v>
      </c>
      <c r="C6" s="21">
        <v>15112016</v>
      </c>
      <c r="D6" s="21">
        <v>1440</v>
      </c>
      <c r="E6" s="21">
        <v>4</v>
      </c>
      <c r="F6" s="21">
        <v>1046.8</v>
      </c>
      <c r="G6" s="21">
        <v>0</v>
      </c>
      <c r="H6" s="21">
        <v>0</v>
      </c>
      <c r="I6" s="21">
        <v>1046.8</v>
      </c>
    </row>
    <row r="7" spans="1:10" x14ac:dyDescent="0.2">
      <c r="A7" s="21">
        <v>1</v>
      </c>
      <c r="B7" s="21" t="s">
        <v>39</v>
      </c>
      <c r="C7" s="21">
        <v>15112016</v>
      </c>
      <c r="D7" s="21">
        <v>1440</v>
      </c>
      <c r="E7" s="21">
        <v>5</v>
      </c>
      <c r="F7" s="21">
        <v>1038</v>
      </c>
      <c r="G7" s="21">
        <v>0</v>
      </c>
      <c r="H7" s="21">
        <v>0</v>
      </c>
      <c r="I7" s="21">
        <v>1038</v>
      </c>
    </row>
    <row r="8" spans="1:10" x14ac:dyDescent="0.2">
      <c r="A8" s="21">
        <v>1</v>
      </c>
      <c r="B8" s="21" t="s">
        <v>41</v>
      </c>
      <c r="C8" s="21">
        <v>15112016</v>
      </c>
      <c r="D8" s="21">
        <v>1440</v>
      </c>
      <c r="E8" s="21">
        <v>6</v>
      </c>
      <c r="F8" s="21">
        <v>1028.5999999999999</v>
      </c>
      <c r="G8" s="21">
        <v>0</v>
      </c>
      <c r="H8" s="21">
        <v>0</v>
      </c>
      <c r="I8" s="21">
        <v>1028.5999999999999</v>
      </c>
    </row>
    <row r="9" spans="1:10" x14ac:dyDescent="0.2">
      <c r="A9" s="21">
        <v>1</v>
      </c>
      <c r="B9" s="21" t="s">
        <v>42</v>
      </c>
      <c r="C9" s="21">
        <v>15112016</v>
      </c>
      <c r="D9" s="21">
        <v>1440</v>
      </c>
      <c r="E9" s="21">
        <v>7</v>
      </c>
      <c r="F9" s="21">
        <v>1054.5999999999999</v>
      </c>
      <c r="G9" s="21">
        <v>0</v>
      </c>
      <c r="H9" s="21">
        <v>0</v>
      </c>
      <c r="I9" s="21">
        <v>1054.5999999999999</v>
      </c>
    </row>
    <row r="10" spans="1:10" x14ac:dyDescent="0.2">
      <c r="A10" s="21">
        <v>1</v>
      </c>
      <c r="B10" s="21" t="s">
        <v>43</v>
      </c>
      <c r="C10" s="21">
        <v>15112016</v>
      </c>
      <c r="D10" s="21">
        <v>1440</v>
      </c>
      <c r="E10" s="21">
        <v>8</v>
      </c>
      <c r="F10" s="21">
        <v>1023.9</v>
      </c>
      <c r="G10" s="21">
        <v>0</v>
      </c>
      <c r="H10" s="21">
        <v>0</v>
      </c>
      <c r="I10" s="21">
        <v>1023.9</v>
      </c>
    </row>
    <row r="11" spans="1:10" x14ac:dyDescent="0.2">
      <c r="A11" s="21">
        <v>1</v>
      </c>
      <c r="B11" s="21" t="s">
        <v>45</v>
      </c>
      <c r="C11" s="21">
        <v>15112016</v>
      </c>
      <c r="D11" s="21">
        <v>1440</v>
      </c>
      <c r="E11" s="21">
        <v>9</v>
      </c>
      <c r="F11" s="21">
        <v>1037.9000000000001</v>
      </c>
      <c r="G11" s="21">
        <v>0</v>
      </c>
      <c r="H11" s="21">
        <v>0</v>
      </c>
      <c r="I11" s="21">
        <v>1037.9000000000001</v>
      </c>
    </row>
    <row r="12" spans="1:10" x14ac:dyDescent="0.2">
      <c r="A12" s="21">
        <v>1</v>
      </c>
      <c r="B12" s="21" t="s">
        <v>46</v>
      </c>
      <c r="C12" s="21">
        <v>15112016</v>
      </c>
      <c r="D12" s="21">
        <v>1440</v>
      </c>
      <c r="E12" s="21">
        <v>10</v>
      </c>
      <c r="F12" s="21">
        <v>1057.5999999999999</v>
      </c>
      <c r="G12" s="21">
        <v>0</v>
      </c>
      <c r="H12" s="21">
        <v>0</v>
      </c>
      <c r="I12" s="21">
        <v>1057.5999999999999</v>
      </c>
    </row>
    <row r="13" spans="1:10" x14ac:dyDescent="0.2">
      <c r="A13" s="21">
        <v>1</v>
      </c>
      <c r="B13" s="21" t="s">
        <v>47</v>
      </c>
      <c r="C13" s="21">
        <v>15112016</v>
      </c>
      <c r="D13" s="21">
        <v>1440</v>
      </c>
      <c r="E13" s="21">
        <v>11</v>
      </c>
      <c r="F13" s="21">
        <v>1065.9000000000001</v>
      </c>
      <c r="G13" s="21">
        <v>0</v>
      </c>
      <c r="H13" s="21">
        <v>0</v>
      </c>
      <c r="I13" s="21">
        <v>1065.9000000000001</v>
      </c>
    </row>
    <row r="14" spans="1:10" x14ac:dyDescent="0.2">
      <c r="A14" s="21">
        <v>1</v>
      </c>
      <c r="B14" s="21" t="s">
        <v>49</v>
      </c>
      <c r="C14" s="21">
        <v>15112016</v>
      </c>
      <c r="D14" s="21">
        <v>1440</v>
      </c>
      <c r="E14" s="21">
        <v>12</v>
      </c>
      <c r="F14" s="21">
        <v>1055.9000000000001</v>
      </c>
      <c r="G14" s="21">
        <v>0</v>
      </c>
      <c r="H14" s="21">
        <v>0</v>
      </c>
      <c r="I14" s="21">
        <v>1055.9000000000001</v>
      </c>
    </row>
    <row r="15" spans="1:10" x14ac:dyDescent="0.2">
      <c r="A15" s="21">
        <v>1</v>
      </c>
      <c r="B15" s="21" t="s">
        <v>50</v>
      </c>
      <c r="C15" s="21">
        <v>15112016</v>
      </c>
      <c r="D15" s="21">
        <v>1440</v>
      </c>
      <c r="E15" s="21">
        <v>13</v>
      </c>
      <c r="F15" s="21">
        <v>1045.5</v>
      </c>
      <c r="G15" s="21">
        <v>0</v>
      </c>
      <c r="H15" s="21">
        <v>0</v>
      </c>
      <c r="I15" s="21">
        <v>1045.5</v>
      </c>
    </row>
    <row r="16" spans="1:10" x14ac:dyDescent="0.2">
      <c r="A16" s="21">
        <v>1</v>
      </c>
      <c r="B16" s="21" t="s">
        <v>51</v>
      </c>
      <c r="C16" s="21">
        <v>15112016</v>
      </c>
      <c r="D16" s="21">
        <v>1440</v>
      </c>
      <c r="E16" s="21">
        <v>14</v>
      </c>
      <c r="F16" s="21">
        <v>1058.7</v>
      </c>
      <c r="G16" s="21">
        <v>0</v>
      </c>
      <c r="H16" s="21">
        <v>0</v>
      </c>
      <c r="I16" s="21">
        <v>1058.7</v>
      </c>
    </row>
    <row r="17" spans="1:10" x14ac:dyDescent="0.2">
      <c r="A17" s="21">
        <v>1</v>
      </c>
      <c r="B17" s="21" t="s">
        <v>53</v>
      </c>
      <c r="C17" s="21">
        <v>15112016</v>
      </c>
      <c r="D17" s="21">
        <v>1440</v>
      </c>
      <c r="E17" s="21">
        <v>15</v>
      </c>
      <c r="F17" s="21">
        <v>1036.4000000000001</v>
      </c>
      <c r="G17" s="21">
        <v>0</v>
      </c>
      <c r="H17" s="21">
        <v>0</v>
      </c>
      <c r="I17" s="21">
        <v>1036.4000000000001</v>
      </c>
    </row>
    <row r="18" spans="1:10" x14ac:dyDescent="0.2">
      <c r="A18" s="21">
        <v>1</v>
      </c>
      <c r="B18" s="21" t="s">
        <v>54</v>
      </c>
      <c r="C18" s="21">
        <v>15112016</v>
      </c>
      <c r="D18" s="21">
        <v>1440</v>
      </c>
      <c r="E18" s="21">
        <v>16</v>
      </c>
      <c r="F18" s="21">
        <v>1052.5999999999999</v>
      </c>
      <c r="G18" s="21">
        <v>0</v>
      </c>
      <c r="H18" s="21">
        <v>0</v>
      </c>
      <c r="I18" s="21">
        <v>1052.5999999999999</v>
      </c>
    </row>
    <row r="19" spans="1:10" x14ac:dyDescent="0.2">
      <c r="A19" s="21">
        <v>1</v>
      </c>
      <c r="B19" s="21" t="s">
        <v>55</v>
      </c>
      <c r="C19" s="21">
        <v>15112016</v>
      </c>
      <c r="D19" s="21">
        <v>1440</v>
      </c>
      <c r="E19" s="21">
        <v>17</v>
      </c>
      <c r="F19" s="21">
        <v>1029.9000000000001</v>
      </c>
      <c r="G19" s="21">
        <v>0</v>
      </c>
      <c r="H19" s="21">
        <v>0</v>
      </c>
      <c r="I19" s="21">
        <v>1029.9000000000001</v>
      </c>
    </row>
    <row r="20" spans="1:10" x14ac:dyDescent="0.2">
      <c r="A20" s="21">
        <v>1</v>
      </c>
      <c r="B20" s="21" t="s">
        <v>57</v>
      </c>
      <c r="C20" s="21">
        <v>15112016</v>
      </c>
      <c r="D20" s="21">
        <v>1440</v>
      </c>
      <c r="E20" s="21">
        <v>18</v>
      </c>
      <c r="F20" s="21">
        <v>1025.2</v>
      </c>
      <c r="G20" s="21">
        <v>0</v>
      </c>
      <c r="H20" s="21">
        <v>0</v>
      </c>
      <c r="I20" s="21">
        <v>1025.2</v>
      </c>
    </row>
    <row r="21" spans="1:10" x14ac:dyDescent="0.2">
      <c r="A21" s="21">
        <v>1</v>
      </c>
      <c r="B21" s="21" t="s">
        <v>58</v>
      </c>
      <c r="C21" s="21">
        <v>15112016</v>
      </c>
      <c r="D21" s="21">
        <v>1440</v>
      </c>
      <c r="E21" s="21">
        <v>19</v>
      </c>
      <c r="F21" s="21">
        <v>1039</v>
      </c>
      <c r="G21" s="21">
        <v>0</v>
      </c>
      <c r="H21" s="21">
        <v>0</v>
      </c>
      <c r="I21" s="21">
        <v>1039</v>
      </c>
    </row>
    <row r="22" spans="1:10" x14ac:dyDescent="0.2">
      <c r="A22" s="21">
        <v>1</v>
      </c>
      <c r="B22" s="21" t="s">
        <v>59</v>
      </c>
      <c r="C22" s="21">
        <v>15112016</v>
      </c>
      <c r="D22" s="21">
        <v>1440</v>
      </c>
      <c r="E22" s="21">
        <v>20</v>
      </c>
      <c r="F22" s="21">
        <v>1073.5999999999999</v>
      </c>
      <c r="G22" s="21">
        <v>0</v>
      </c>
      <c r="H22" s="21">
        <v>0</v>
      </c>
      <c r="I22" s="21">
        <v>1073.5999999999999</v>
      </c>
    </row>
    <row r="23" spans="1:10" x14ac:dyDescent="0.2">
      <c r="A23" s="21">
        <v>1</v>
      </c>
      <c r="B23" s="21" t="s">
        <v>51</v>
      </c>
      <c r="C23" s="21">
        <v>16112016</v>
      </c>
      <c r="D23" s="21">
        <v>1426</v>
      </c>
      <c r="E23" s="21">
        <v>21</v>
      </c>
      <c r="F23" s="21">
        <v>1058.7</v>
      </c>
      <c r="G23" s="21">
        <v>1.3380000000000001</v>
      </c>
      <c r="H23" s="21">
        <v>865</v>
      </c>
      <c r="I23" s="21">
        <v>1057.7</v>
      </c>
    </row>
    <row r="24" spans="1:10" x14ac:dyDescent="0.2">
      <c r="A24" s="21">
        <v>1</v>
      </c>
      <c r="B24" s="21" t="s">
        <v>53</v>
      </c>
      <c r="C24" s="21">
        <v>16112016</v>
      </c>
      <c r="D24" s="21">
        <v>1430</v>
      </c>
      <c r="E24" s="21">
        <v>22</v>
      </c>
      <c r="F24" s="21">
        <v>1036.3</v>
      </c>
      <c r="G24" s="21">
        <v>1.236</v>
      </c>
      <c r="H24" s="21">
        <v>858</v>
      </c>
      <c r="I24" s="21">
        <v>1035.4000000000001</v>
      </c>
    </row>
    <row r="25" spans="1:10" x14ac:dyDescent="0.2">
      <c r="A25" s="21">
        <v>1</v>
      </c>
      <c r="B25" s="21" t="s">
        <v>54</v>
      </c>
      <c r="C25" s="21">
        <v>16112016</v>
      </c>
      <c r="D25" s="21">
        <v>1433</v>
      </c>
      <c r="E25" s="21">
        <v>23</v>
      </c>
      <c r="F25" s="21">
        <v>1052.5999999999999</v>
      </c>
      <c r="G25" s="21">
        <v>1.343</v>
      </c>
      <c r="H25" s="21">
        <v>918</v>
      </c>
      <c r="I25" s="21">
        <v>1051.5999999999999</v>
      </c>
    </row>
    <row r="26" spans="1:10" x14ac:dyDescent="0.2">
      <c r="A26" s="21">
        <v>1</v>
      </c>
      <c r="B26" s="21" t="s">
        <v>47</v>
      </c>
      <c r="C26" s="21">
        <v>16112016</v>
      </c>
      <c r="D26" s="21">
        <v>1439</v>
      </c>
      <c r="E26" s="21">
        <v>24</v>
      </c>
      <c r="F26" s="21">
        <v>1065.9000000000001</v>
      </c>
      <c r="G26" s="21">
        <v>0.42099999999999999</v>
      </c>
      <c r="H26" s="21">
        <v>251</v>
      </c>
      <c r="I26" s="21">
        <v>1065.5999999999999</v>
      </c>
    </row>
    <row r="27" spans="1:10" x14ac:dyDescent="0.2">
      <c r="A27" s="21">
        <v>1</v>
      </c>
      <c r="B27" s="21" t="s">
        <v>49</v>
      </c>
      <c r="C27" s="21">
        <v>16112016</v>
      </c>
      <c r="D27" s="21">
        <v>1442</v>
      </c>
      <c r="E27" s="21">
        <v>25</v>
      </c>
      <c r="G27" s="21">
        <v>0.38600000000000001</v>
      </c>
      <c r="H27" s="21">
        <v>239</v>
      </c>
      <c r="I27" s="21">
        <v>1055.5999999999999</v>
      </c>
    </row>
    <row r="28" spans="1:10" x14ac:dyDescent="0.2">
      <c r="A28" s="21">
        <v>1</v>
      </c>
      <c r="B28" s="21" t="s">
        <v>50</v>
      </c>
      <c r="C28" s="21">
        <v>16112016</v>
      </c>
      <c r="D28" s="21">
        <v>1444</v>
      </c>
      <c r="E28" s="21">
        <v>26</v>
      </c>
      <c r="F28" s="21">
        <v>1045.4000000000001</v>
      </c>
      <c r="G28" s="21">
        <v>0.39</v>
      </c>
      <c r="H28" s="21">
        <v>241</v>
      </c>
      <c r="I28" s="21">
        <v>1045.2</v>
      </c>
      <c r="J28" s="22" t="s">
        <v>158</v>
      </c>
    </row>
    <row r="29" spans="1:10" x14ac:dyDescent="0.2">
      <c r="A29" s="21">
        <v>1</v>
      </c>
      <c r="B29" s="21" t="s">
        <v>43</v>
      </c>
      <c r="C29" s="21">
        <v>16112016</v>
      </c>
      <c r="D29" s="21">
        <v>1503</v>
      </c>
      <c r="E29" s="21">
        <v>27</v>
      </c>
      <c r="G29" s="21">
        <v>0.874</v>
      </c>
      <c r="H29" s="21">
        <v>580</v>
      </c>
      <c r="I29" s="21">
        <v>1023.2</v>
      </c>
    </row>
    <row r="30" spans="1:10" x14ac:dyDescent="0.2">
      <c r="A30" s="21">
        <v>1</v>
      </c>
      <c r="B30" s="21" t="s">
        <v>45</v>
      </c>
      <c r="C30" s="21">
        <v>16112016</v>
      </c>
      <c r="D30" s="21">
        <v>1505</v>
      </c>
      <c r="E30" s="21">
        <v>28</v>
      </c>
      <c r="F30" s="21">
        <v>1037.9000000000001</v>
      </c>
      <c r="G30" s="21">
        <v>0.83</v>
      </c>
      <c r="H30" s="21">
        <v>530</v>
      </c>
      <c r="I30" s="21">
        <v>1037.3</v>
      </c>
    </row>
    <row r="31" spans="1:10" x14ac:dyDescent="0.2">
      <c r="A31" s="21">
        <v>1</v>
      </c>
      <c r="B31" s="21" t="s">
        <v>46</v>
      </c>
      <c r="C31" s="21">
        <v>16112016</v>
      </c>
      <c r="D31" s="21">
        <v>1508</v>
      </c>
      <c r="E31" s="21">
        <v>29</v>
      </c>
      <c r="F31" s="21">
        <v>1057.5999999999999</v>
      </c>
      <c r="G31" s="21">
        <v>0.84199999999999997</v>
      </c>
      <c r="H31" s="21">
        <v>550</v>
      </c>
      <c r="I31" s="21">
        <v>1057.0999999999999</v>
      </c>
    </row>
    <row r="32" spans="1:10" x14ac:dyDescent="0.2">
      <c r="A32" s="21">
        <v>1</v>
      </c>
      <c r="B32" s="21" t="s">
        <v>55</v>
      </c>
      <c r="C32" s="21">
        <v>16112016</v>
      </c>
      <c r="D32" s="21">
        <v>1450</v>
      </c>
      <c r="E32" s="21">
        <v>30</v>
      </c>
      <c r="G32" s="21">
        <v>1.712</v>
      </c>
      <c r="H32" s="21">
        <v>1240</v>
      </c>
      <c r="I32" s="21">
        <v>1028.4000000000001</v>
      </c>
    </row>
    <row r="33" spans="1:10" x14ac:dyDescent="0.2">
      <c r="A33" s="21">
        <v>1</v>
      </c>
      <c r="B33" s="21" t="s">
        <v>57</v>
      </c>
      <c r="C33" s="21">
        <v>16112016</v>
      </c>
      <c r="D33" s="21">
        <v>1454</v>
      </c>
      <c r="E33" s="21">
        <v>31</v>
      </c>
      <c r="F33" s="21">
        <v>1025.0999999999999</v>
      </c>
      <c r="G33" s="21">
        <v>1.58</v>
      </c>
      <c r="H33" s="21">
        <v>1148</v>
      </c>
      <c r="I33" s="21">
        <v>1023.8</v>
      </c>
      <c r="J33" s="22" t="s">
        <v>77</v>
      </c>
    </row>
    <row r="34" spans="1:10" x14ac:dyDescent="0.2">
      <c r="A34" s="21">
        <v>1</v>
      </c>
      <c r="B34" s="21" t="s">
        <v>58</v>
      </c>
      <c r="C34" s="21">
        <v>16112016</v>
      </c>
      <c r="D34" s="21">
        <v>1457</v>
      </c>
      <c r="E34" s="21">
        <v>32</v>
      </c>
      <c r="F34" s="21">
        <v>1039</v>
      </c>
      <c r="G34" s="21">
        <v>1.7050000000000001</v>
      </c>
      <c r="H34" s="21">
        <v>1282</v>
      </c>
      <c r="I34" s="21">
        <v>1037.5</v>
      </c>
    </row>
    <row r="35" spans="1:10" x14ac:dyDescent="0.2">
      <c r="A35" s="21">
        <v>1</v>
      </c>
      <c r="B35" s="21" t="s">
        <v>39</v>
      </c>
      <c r="C35" s="21">
        <v>16112016</v>
      </c>
      <c r="D35" s="21">
        <v>1523</v>
      </c>
      <c r="E35" s="21">
        <v>33</v>
      </c>
      <c r="F35" s="21">
        <v>1038</v>
      </c>
      <c r="G35" s="21">
        <v>0.221</v>
      </c>
      <c r="H35" s="21">
        <v>127</v>
      </c>
      <c r="I35" s="21">
        <v>1037.8</v>
      </c>
    </row>
    <row r="36" spans="1:10" x14ac:dyDescent="0.2">
      <c r="A36" s="21">
        <v>1</v>
      </c>
      <c r="B36" s="21" t="s">
        <v>41</v>
      </c>
      <c r="C36" s="21">
        <v>16112016</v>
      </c>
      <c r="D36" s="21">
        <v>1525</v>
      </c>
      <c r="E36" s="21">
        <v>34</v>
      </c>
      <c r="F36" s="21">
        <v>1028.5999999999999</v>
      </c>
      <c r="G36" s="21">
        <v>0.21</v>
      </c>
      <c r="H36" s="21">
        <v>131</v>
      </c>
      <c r="I36" s="21">
        <v>1028.5</v>
      </c>
    </row>
    <row r="37" spans="1:10" x14ac:dyDescent="0.2">
      <c r="A37" s="21">
        <v>1</v>
      </c>
      <c r="B37" s="21" t="s">
        <v>42</v>
      </c>
      <c r="C37" s="21">
        <v>16112016</v>
      </c>
      <c r="D37" s="21">
        <v>1528</v>
      </c>
      <c r="E37" s="21">
        <v>35</v>
      </c>
      <c r="F37" s="21">
        <v>1054.5999999999999</v>
      </c>
      <c r="G37" s="21">
        <v>0.218</v>
      </c>
      <c r="H37" s="21">
        <v>130</v>
      </c>
      <c r="I37" s="21">
        <v>1054.5</v>
      </c>
      <c r="J37" s="22" t="s">
        <v>78</v>
      </c>
    </row>
    <row r="38" spans="1:10" x14ac:dyDescent="0.2">
      <c r="A38" s="21">
        <v>1</v>
      </c>
      <c r="B38" s="21" t="s">
        <v>35</v>
      </c>
      <c r="C38" s="21">
        <v>16112016</v>
      </c>
      <c r="D38" s="21">
        <v>1512</v>
      </c>
      <c r="E38" s="21">
        <v>36</v>
      </c>
      <c r="F38" s="21">
        <v>1036.5</v>
      </c>
      <c r="G38" s="21">
        <v>0.2</v>
      </c>
      <c r="H38" s="21">
        <v>125</v>
      </c>
      <c r="I38" s="21">
        <v>1036.3</v>
      </c>
    </row>
    <row r="39" spans="1:10" x14ac:dyDescent="0.2">
      <c r="A39" s="21">
        <v>1</v>
      </c>
      <c r="B39" s="21" t="s">
        <v>36</v>
      </c>
      <c r="C39" s="21">
        <v>16112016</v>
      </c>
      <c r="D39" s="21">
        <v>1514</v>
      </c>
      <c r="E39" s="21">
        <v>37</v>
      </c>
      <c r="F39" s="21">
        <v>1032.2</v>
      </c>
      <c r="G39" s="21">
        <v>0.188</v>
      </c>
      <c r="H39" s="21">
        <v>110</v>
      </c>
      <c r="I39" s="21">
        <v>1032.0999999999999</v>
      </c>
    </row>
    <row r="40" spans="1:10" x14ac:dyDescent="0.2">
      <c r="A40" s="21">
        <v>1</v>
      </c>
      <c r="B40" s="21" t="s">
        <v>37</v>
      </c>
      <c r="C40" s="21">
        <v>16112016</v>
      </c>
      <c r="D40" s="21">
        <v>1516</v>
      </c>
      <c r="E40" s="21">
        <v>38</v>
      </c>
      <c r="F40" s="21">
        <v>1078.3</v>
      </c>
      <c r="G40" s="21">
        <v>0.19800000000000001</v>
      </c>
      <c r="H40" s="21">
        <v>114</v>
      </c>
      <c r="I40" s="21">
        <v>1078.2</v>
      </c>
    </row>
    <row r="41" spans="1:10" x14ac:dyDescent="0.2">
      <c r="A41" s="21">
        <v>1</v>
      </c>
      <c r="B41" s="21" t="s">
        <v>38</v>
      </c>
      <c r="C41" s="21">
        <v>16112016</v>
      </c>
      <c r="D41" s="21">
        <v>1517</v>
      </c>
      <c r="E41" s="21">
        <v>39</v>
      </c>
      <c r="F41" s="21">
        <v>1046.8</v>
      </c>
      <c r="G41" s="21">
        <v>0.18099999999999999</v>
      </c>
      <c r="H41" s="21">
        <v>106</v>
      </c>
      <c r="I41" s="21">
        <v>1046.5999999999999</v>
      </c>
    </row>
    <row r="42" spans="1:10" x14ac:dyDescent="0.2">
      <c r="A42" s="21">
        <v>1</v>
      </c>
      <c r="B42" s="21" t="s">
        <v>59</v>
      </c>
      <c r="C42" s="21">
        <v>16112016</v>
      </c>
      <c r="D42" s="21">
        <v>1522</v>
      </c>
      <c r="E42" s="21">
        <v>40</v>
      </c>
      <c r="F42" s="21">
        <v>1073.5999999999999</v>
      </c>
    </row>
    <row r="43" spans="1:10" x14ac:dyDescent="0.2">
      <c r="A43" s="21">
        <v>1</v>
      </c>
      <c r="B43" s="21" t="s">
        <v>51</v>
      </c>
      <c r="C43" s="21">
        <v>17112016</v>
      </c>
      <c r="D43" s="21">
        <v>2226</v>
      </c>
      <c r="E43" s="21">
        <v>41</v>
      </c>
      <c r="F43" s="21">
        <v>1057.8</v>
      </c>
      <c r="G43" s="21">
        <v>1.8861000000000001</v>
      </c>
      <c r="I43" s="21">
        <v>1056.2</v>
      </c>
      <c r="J43" s="22" t="s">
        <v>79</v>
      </c>
    </row>
    <row r="44" spans="1:10" x14ac:dyDescent="0.2">
      <c r="A44" s="21">
        <v>1</v>
      </c>
      <c r="B44" s="21" t="s">
        <v>53</v>
      </c>
      <c r="C44" s="21">
        <v>17112016</v>
      </c>
      <c r="D44" s="21">
        <v>2230</v>
      </c>
      <c r="E44" s="21">
        <v>42</v>
      </c>
      <c r="F44" s="21">
        <v>1035.5</v>
      </c>
      <c r="G44" s="21">
        <v>2.004</v>
      </c>
      <c r="I44" s="21">
        <v>1033.8</v>
      </c>
      <c r="J44" s="22" t="s">
        <v>80</v>
      </c>
    </row>
    <row r="45" spans="1:10" x14ac:dyDescent="0.2">
      <c r="A45" s="21">
        <v>1</v>
      </c>
      <c r="B45" s="21" t="s">
        <v>54</v>
      </c>
      <c r="C45" s="21">
        <v>17112016</v>
      </c>
      <c r="D45" s="21">
        <v>2235</v>
      </c>
      <c r="E45" s="21">
        <v>43</v>
      </c>
      <c r="F45" s="21">
        <v>1051.5999999999999</v>
      </c>
      <c r="G45" s="21">
        <v>2.157</v>
      </c>
      <c r="I45" s="21">
        <v>1049.9000000000001</v>
      </c>
    </row>
    <row r="46" spans="1:10" x14ac:dyDescent="0.2">
      <c r="A46" s="21">
        <v>1</v>
      </c>
      <c r="B46" s="21" t="s">
        <v>58</v>
      </c>
      <c r="C46" s="21">
        <v>17112016</v>
      </c>
      <c r="D46" s="21">
        <v>2127</v>
      </c>
      <c r="E46" s="21">
        <v>44</v>
      </c>
      <c r="F46" s="21">
        <v>1037.5</v>
      </c>
      <c r="I46" s="21">
        <v>1035.9000000000001</v>
      </c>
    </row>
    <row r="47" spans="1:10" x14ac:dyDescent="0.2">
      <c r="A47" s="21">
        <v>1</v>
      </c>
      <c r="B47" s="21" t="s">
        <v>43</v>
      </c>
      <c r="C47" s="21">
        <v>17112016</v>
      </c>
      <c r="D47" s="21">
        <v>2239</v>
      </c>
      <c r="E47" s="21">
        <v>45</v>
      </c>
      <c r="F47" s="21" t="s">
        <v>81</v>
      </c>
      <c r="G47" s="21">
        <v>1.0720000000000001</v>
      </c>
      <c r="H47" s="21">
        <v>730</v>
      </c>
      <c r="I47" s="21">
        <v>1022.6</v>
      </c>
    </row>
    <row r="48" spans="1:10" x14ac:dyDescent="0.2">
      <c r="A48" s="21">
        <v>1</v>
      </c>
      <c r="B48" s="21" t="s">
        <v>45</v>
      </c>
      <c r="C48" s="21">
        <v>17112016</v>
      </c>
      <c r="D48" s="21">
        <v>2243</v>
      </c>
      <c r="E48" s="21">
        <v>46</v>
      </c>
      <c r="F48" s="21" t="s">
        <v>82</v>
      </c>
      <c r="G48" s="21">
        <v>1.0529999999999999</v>
      </c>
      <c r="H48" s="21">
        <v>700</v>
      </c>
      <c r="I48" s="21">
        <v>1036.5999999999999</v>
      </c>
    </row>
    <row r="49" spans="1:10" x14ac:dyDescent="0.2">
      <c r="A49" s="21">
        <v>1</v>
      </c>
      <c r="B49" s="21" t="s">
        <v>46</v>
      </c>
      <c r="C49" s="21">
        <v>17112016</v>
      </c>
      <c r="D49" s="21">
        <v>2245</v>
      </c>
      <c r="E49" s="21">
        <v>47</v>
      </c>
      <c r="F49" s="21" t="s">
        <v>83</v>
      </c>
      <c r="G49" s="21">
        <v>1.0589999999999999</v>
      </c>
      <c r="H49" s="21">
        <v>682</v>
      </c>
      <c r="I49" s="21">
        <v>1056.5</v>
      </c>
    </row>
    <row r="50" spans="1:10" x14ac:dyDescent="0.2">
      <c r="A50" s="21">
        <v>1</v>
      </c>
      <c r="B50" s="21" t="s">
        <v>47</v>
      </c>
      <c r="C50" s="21">
        <v>17112016</v>
      </c>
      <c r="D50" s="21">
        <v>2250</v>
      </c>
      <c r="E50" s="21">
        <v>48</v>
      </c>
      <c r="F50" s="21" t="s">
        <v>84</v>
      </c>
      <c r="G50" s="21">
        <v>0.94299999999999995</v>
      </c>
      <c r="H50" s="21">
        <v>596</v>
      </c>
      <c r="I50" s="21">
        <v>1065.0999999999999</v>
      </c>
    </row>
    <row r="51" spans="1:10" x14ac:dyDescent="0.2">
      <c r="A51" s="21">
        <v>1</v>
      </c>
      <c r="B51" s="21" t="s">
        <v>49</v>
      </c>
      <c r="C51" s="21">
        <v>17112016</v>
      </c>
      <c r="D51" s="21">
        <v>2252</v>
      </c>
      <c r="E51" s="21">
        <v>49</v>
      </c>
      <c r="F51" s="21" t="s">
        <v>85</v>
      </c>
      <c r="G51" s="21">
        <v>0.876</v>
      </c>
      <c r="H51" s="21">
        <v>555</v>
      </c>
      <c r="I51" s="21">
        <v>1055.0999999999999</v>
      </c>
    </row>
    <row r="52" spans="1:10" x14ac:dyDescent="0.2">
      <c r="A52" s="21">
        <v>1</v>
      </c>
      <c r="B52" s="21" t="s">
        <v>50</v>
      </c>
      <c r="C52" s="21">
        <v>17112016</v>
      </c>
      <c r="D52" s="21">
        <v>2258</v>
      </c>
      <c r="E52" s="21">
        <v>50</v>
      </c>
      <c r="F52" s="21" t="s">
        <v>86</v>
      </c>
      <c r="G52" s="21">
        <v>0.94299999999999995</v>
      </c>
      <c r="H52" s="21">
        <v>596</v>
      </c>
      <c r="I52" s="21">
        <v>1044.5999999999999</v>
      </c>
      <c r="J52" s="22" t="s">
        <v>87</v>
      </c>
    </row>
    <row r="53" spans="1:10" x14ac:dyDescent="0.2">
      <c r="A53" s="21">
        <v>1</v>
      </c>
      <c r="B53" s="21" t="s">
        <v>39</v>
      </c>
      <c r="C53" s="21">
        <v>17112016</v>
      </c>
      <c r="D53" s="21">
        <v>2305</v>
      </c>
      <c r="E53" s="21">
        <v>51</v>
      </c>
      <c r="F53" s="21" t="s">
        <v>88</v>
      </c>
      <c r="G53" s="21">
        <v>0.80800000000000005</v>
      </c>
      <c r="H53" s="21">
        <v>536</v>
      </c>
      <c r="I53" s="21">
        <v>1037.4000000000001</v>
      </c>
    </row>
    <row r="54" spans="1:10" x14ac:dyDescent="0.2">
      <c r="A54" s="21">
        <v>1</v>
      </c>
      <c r="B54" s="21" t="s">
        <v>41</v>
      </c>
      <c r="C54" s="21">
        <v>17112016</v>
      </c>
      <c r="D54" s="21">
        <v>2308</v>
      </c>
      <c r="E54" s="21">
        <v>52</v>
      </c>
      <c r="F54" s="21" t="s">
        <v>89</v>
      </c>
      <c r="G54" s="21">
        <v>0.76</v>
      </c>
      <c r="H54" s="21">
        <v>528</v>
      </c>
      <c r="I54" s="21">
        <v>1027.9000000000001</v>
      </c>
    </row>
    <row r="55" spans="1:10" x14ac:dyDescent="0.2">
      <c r="A55" s="21">
        <v>1</v>
      </c>
      <c r="B55" s="21" t="s">
        <v>42</v>
      </c>
      <c r="C55" s="21">
        <v>17112016</v>
      </c>
      <c r="D55" s="21">
        <v>2310</v>
      </c>
      <c r="E55" s="21">
        <v>53</v>
      </c>
      <c r="F55" s="21" t="s">
        <v>90</v>
      </c>
      <c r="G55" s="21">
        <v>0.81299999999999994</v>
      </c>
      <c r="H55" s="21">
        <v>536</v>
      </c>
      <c r="I55" s="21">
        <v>1053.9000000000001</v>
      </c>
    </row>
    <row r="56" spans="1:10" x14ac:dyDescent="0.2">
      <c r="A56" s="21">
        <v>1</v>
      </c>
      <c r="B56" s="21" t="s">
        <v>35</v>
      </c>
      <c r="C56" s="21">
        <v>17112016</v>
      </c>
      <c r="D56" s="21">
        <v>2314</v>
      </c>
      <c r="E56" s="21">
        <v>54</v>
      </c>
      <c r="F56" s="21" t="s">
        <v>91</v>
      </c>
      <c r="G56" s="21">
        <v>8.3000000000000004E-2</v>
      </c>
      <c r="H56" s="21">
        <v>45</v>
      </c>
      <c r="I56" s="21">
        <v>1036.2</v>
      </c>
    </row>
    <row r="57" spans="1:10" x14ac:dyDescent="0.2">
      <c r="A57" s="21">
        <v>1</v>
      </c>
      <c r="B57" s="21" t="s">
        <v>36</v>
      </c>
      <c r="C57" s="21">
        <v>17112016</v>
      </c>
      <c r="D57" s="21">
        <v>2318</v>
      </c>
      <c r="E57" s="21">
        <v>55</v>
      </c>
      <c r="F57" s="21" t="s">
        <v>92</v>
      </c>
      <c r="G57" s="21">
        <v>0.10299999999999999</v>
      </c>
      <c r="H57" s="21">
        <v>60</v>
      </c>
      <c r="I57" s="21">
        <v>1032.0999999999999</v>
      </c>
    </row>
    <row r="58" spans="1:10" x14ac:dyDescent="0.2">
      <c r="A58" s="21">
        <v>1</v>
      </c>
      <c r="B58" s="21" t="s">
        <v>37</v>
      </c>
      <c r="C58" s="21">
        <v>17112016</v>
      </c>
      <c r="D58" s="21">
        <v>2319</v>
      </c>
      <c r="E58" s="21">
        <v>56</v>
      </c>
      <c r="F58" s="21" t="s">
        <v>93</v>
      </c>
      <c r="G58" s="21">
        <v>0.11600000000000001</v>
      </c>
      <c r="H58" s="21">
        <v>66</v>
      </c>
      <c r="I58" s="21">
        <v>1078.2</v>
      </c>
    </row>
    <row r="59" spans="1:10" x14ac:dyDescent="0.2">
      <c r="A59" s="21">
        <v>1</v>
      </c>
      <c r="B59" s="21" t="s">
        <v>38</v>
      </c>
      <c r="C59" s="21">
        <v>17112016</v>
      </c>
      <c r="D59" s="21">
        <v>2321</v>
      </c>
      <c r="E59" s="21">
        <v>57</v>
      </c>
      <c r="F59" s="21">
        <v>1046.5999999999999</v>
      </c>
      <c r="G59" s="21">
        <v>0.11600000000000001</v>
      </c>
      <c r="H59" s="21">
        <v>64</v>
      </c>
      <c r="I59" s="21">
        <v>1046.5999999999999</v>
      </c>
      <c r="J59" s="22" t="s">
        <v>94</v>
      </c>
    </row>
    <row r="60" spans="1:10" x14ac:dyDescent="0.2">
      <c r="A60" s="21">
        <v>1</v>
      </c>
      <c r="B60" s="21" t="s">
        <v>59</v>
      </c>
      <c r="C60" s="21">
        <v>17112016</v>
      </c>
      <c r="D60" s="21">
        <v>2323</v>
      </c>
      <c r="E60" s="21">
        <v>58</v>
      </c>
      <c r="F60" s="21" t="s">
        <v>95</v>
      </c>
    </row>
    <row r="61" spans="1:10" x14ac:dyDescent="0.2">
      <c r="A61" s="21">
        <v>1</v>
      </c>
      <c r="B61" s="21" t="s">
        <v>58</v>
      </c>
      <c r="C61" s="21">
        <v>17112016</v>
      </c>
      <c r="D61" s="21">
        <v>2325</v>
      </c>
      <c r="E61" s="21">
        <v>59</v>
      </c>
      <c r="F61" s="21" t="s">
        <v>96</v>
      </c>
      <c r="G61" s="21">
        <v>0.245</v>
      </c>
      <c r="H61" s="21">
        <v>140</v>
      </c>
      <c r="I61" s="21">
        <v>1035.7</v>
      </c>
    </row>
    <row r="62" spans="1:10" x14ac:dyDescent="0.2">
      <c r="A62" s="21">
        <v>1</v>
      </c>
      <c r="B62" s="21" t="s">
        <v>51</v>
      </c>
      <c r="C62" s="21">
        <v>18112016</v>
      </c>
      <c r="D62" s="21">
        <v>1628</v>
      </c>
      <c r="E62" s="21">
        <v>60</v>
      </c>
      <c r="F62" s="21" t="s">
        <v>97</v>
      </c>
      <c r="G62" s="21">
        <v>0.746</v>
      </c>
      <c r="H62" s="21">
        <v>460</v>
      </c>
      <c r="I62" s="21">
        <v>1055.5</v>
      </c>
    </row>
    <row r="63" spans="1:10" x14ac:dyDescent="0.2">
      <c r="A63" s="21">
        <v>1</v>
      </c>
      <c r="B63" s="21" t="s">
        <v>53</v>
      </c>
      <c r="C63" s="21">
        <v>18112016</v>
      </c>
      <c r="D63" s="21">
        <v>1630</v>
      </c>
      <c r="E63" s="21">
        <v>61</v>
      </c>
      <c r="F63" s="21" t="s">
        <v>98</v>
      </c>
      <c r="G63" s="21">
        <v>0.67700000000000005</v>
      </c>
      <c r="H63" s="21">
        <v>445</v>
      </c>
      <c r="I63" s="21">
        <v>1033.3</v>
      </c>
    </row>
    <row r="64" spans="1:10" x14ac:dyDescent="0.2">
      <c r="A64" s="21">
        <v>1</v>
      </c>
      <c r="B64" s="21" t="s">
        <v>54</v>
      </c>
      <c r="C64" s="21">
        <v>18112016</v>
      </c>
      <c r="D64" s="21">
        <v>1632</v>
      </c>
      <c r="E64" s="21">
        <v>62</v>
      </c>
      <c r="F64" s="21" t="s">
        <v>99</v>
      </c>
      <c r="G64" s="21">
        <v>0.77300000000000002</v>
      </c>
      <c r="H64" s="21">
        <v>500</v>
      </c>
      <c r="I64" s="21">
        <v>1049.4000000000001</v>
      </c>
    </row>
    <row r="65" spans="1:9" x14ac:dyDescent="0.2">
      <c r="A65" s="21">
        <v>1</v>
      </c>
      <c r="B65" s="21" t="s">
        <v>58</v>
      </c>
      <c r="C65" s="21">
        <v>18112016</v>
      </c>
      <c r="D65" s="21">
        <v>1634</v>
      </c>
      <c r="E65" s="21">
        <v>63</v>
      </c>
      <c r="F65" s="21" t="s">
        <v>100</v>
      </c>
      <c r="G65" s="21">
        <v>0.76500000000000001</v>
      </c>
      <c r="H65" s="21">
        <v>502</v>
      </c>
      <c r="I65" s="21">
        <v>1035.0999999999999</v>
      </c>
    </row>
    <row r="66" spans="1:9" x14ac:dyDescent="0.2">
      <c r="A66" s="21">
        <v>1</v>
      </c>
      <c r="B66" s="21" t="s">
        <v>47</v>
      </c>
      <c r="C66" s="21">
        <v>18112016</v>
      </c>
      <c r="D66" s="21">
        <v>1639</v>
      </c>
      <c r="E66" s="21">
        <v>64</v>
      </c>
      <c r="F66" s="21" t="s">
        <v>101</v>
      </c>
      <c r="G66" s="21">
        <v>1.3380000000000001</v>
      </c>
      <c r="H66" s="21">
        <v>830</v>
      </c>
      <c r="I66" s="21">
        <v>1064.0999999999999</v>
      </c>
    </row>
    <row r="67" spans="1:9" x14ac:dyDescent="0.2">
      <c r="A67" s="21">
        <v>1</v>
      </c>
      <c r="B67" s="21" t="s">
        <v>49</v>
      </c>
      <c r="C67" s="21">
        <v>18112016</v>
      </c>
      <c r="D67" s="21">
        <v>1642</v>
      </c>
      <c r="E67" s="21">
        <v>65</v>
      </c>
      <c r="F67" s="21" t="s">
        <v>102</v>
      </c>
      <c r="G67" s="21">
        <v>1.5629999999999999</v>
      </c>
      <c r="H67" s="21">
        <v>993</v>
      </c>
      <c r="I67" s="21">
        <v>1054.0999999999999</v>
      </c>
    </row>
    <row r="68" spans="1:9" x14ac:dyDescent="0.2">
      <c r="A68" s="21">
        <v>1</v>
      </c>
      <c r="B68" s="21" t="s">
        <v>50</v>
      </c>
      <c r="C68" s="21">
        <v>18112016</v>
      </c>
      <c r="D68" s="21">
        <v>1644</v>
      </c>
      <c r="E68" s="21">
        <v>66</v>
      </c>
      <c r="F68" s="21" t="s">
        <v>103</v>
      </c>
      <c r="G68" s="21">
        <v>1.4990000000000001</v>
      </c>
      <c r="H68" s="21">
        <v>965</v>
      </c>
      <c r="I68" s="21">
        <v>1043.7</v>
      </c>
    </row>
    <row r="69" spans="1:9" x14ac:dyDescent="0.2">
      <c r="A69" s="21">
        <v>1</v>
      </c>
      <c r="B69" s="21" t="s">
        <v>39</v>
      </c>
      <c r="C69" s="21">
        <v>18112016</v>
      </c>
      <c r="D69" s="21">
        <v>1647</v>
      </c>
      <c r="E69" s="21">
        <v>67</v>
      </c>
      <c r="F69" s="21" t="s">
        <v>104</v>
      </c>
      <c r="G69" s="21">
        <v>0.92</v>
      </c>
      <c r="H69" s="21">
        <v>590</v>
      </c>
      <c r="I69" s="21">
        <v>1036.5</v>
      </c>
    </row>
    <row r="70" spans="1:9" x14ac:dyDescent="0.2">
      <c r="A70" s="21">
        <v>1</v>
      </c>
      <c r="B70" s="21" t="s">
        <v>41</v>
      </c>
      <c r="C70" s="21">
        <v>18112016</v>
      </c>
      <c r="D70" s="21">
        <v>1649</v>
      </c>
      <c r="E70" s="21">
        <v>68</v>
      </c>
      <c r="F70" s="21" t="s">
        <v>105</v>
      </c>
      <c r="G70" s="21">
        <v>0.86699999999999999</v>
      </c>
      <c r="H70" s="21">
        <v>570</v>
      </c>
      <c r="I70" s="21">
        <v>1027.2</v>
      </c>
    </row>
    <row r="71" spans="1:9" x14ac:dyDescent="0.2">
      <c r="A71" s="21">
        <v>1</v>
      </c>
      <c r="B71" s="21" t="s">
        <v>42</v>
      </c>
      <c r="C71" s="21">
        <v>18112016</v>
      </c>
      <c r="D71" s="21">
        <v>1651</v>
      </c>
      <c r="E71" s="21">
        <v>69</v>
      </c>
      <c r="F71" s="21" t="s">
        <v>106</v>
      </c>
      <c r="G71" s="21">
        <v>0.89500000000000002</v>
      </c>
      <c r="H71" s="21">
        <v>572</v>
      </c>
      <c r="I71" s="21">
        <v>1053.3</v>
      </c>
    </row>
    <row r="72" spans="1:9" x14ac:dyDescent="0.2">
      <c r="A72" s="21">
        <v>1</v>
      </c>
      <c r="B72" s="21" t="s">
        <v>43</v>
      </c>
      <c r="C72" s="21">
        <v>18112016</v>
      </c>
      <c r="D72" s="21">
        <v>1654</v>
      </c>
      <c r="E72" s="21">
        <v>70</v>
      </c>
      <c r="F72" s="21" t="s">
        <v>107</v>
      </c>
      <c r="G72" s="21">
        <v>0.58899999999999997</v>
      </c>
      <c r="H72" s="21">
        <v>382</v>
      </c>
      <c r="I72" s="21">
        <v>1022.1</v>
      </c>
    </row>
    <row r="73" spans="1:9" x14ac:dyDescent="0.2">
      <c r="A73" s="21">
        <v>1</v>
      </c>
      <c r="B73" s="21" t="s">
        <v>45</v>
      </c>
      <c r="C73" s="21">
        <v>18112016</v>
      </c>
      <c r="D73" s="21">
        <v>1656</v>
      </c>
      <c r="E73" s="21">
        <v>71</v>
      </c>
      <c r="F73" s="21">
        <v>1036.5999999999999</v>
      </c>
      <c r="G73" s="21">
        <v>0.54200000000000004</v>
      </c>
      <c r="H73" s="21">
        <v>353</v>
      </c>
      <c r="I73" s="21">
        <v>1036.2</v>
      </c>
    </row>
    <row r="74" spans="1:9" x14ac:dyDescent="0.2">
      <c r="A74" s="21">
        <v>1</v>
      </c>
      <c r="B74" s="21" t="s">
        <v>46</v>
      </c>
      <c r="C74" s="21">
        <v>18112016</v>
      </c>
      <c r="D74" s="21">
        <v>1659</v>
      </c>
      <c r="E74" s="21">
        <v>72</v>
      </c>
      <c r="F74" s="21" t="s">
        <v>108</v>
      </c>
      <c r="G74" s="21">
        <v>0.55400000000000005</v>
      </c>
      <c r="H74" s="21">
        <v>373</v>
      </c>
      <c r="I74" s="21">
        <v>1056</v>
      </c>
    </row>
    <row r="75" spans="1:9" x14ac:dyDescent="0.2">
      <c r="A75" s="21">
        <v>1</v>
      </c>
      <c r="B75" s="21" t="s">
        <v>59</v>
      </c>
      <c r="C75" s="21">
        <v>18112016</v>
      </c>
      <c r="D75" s="21">
        <v>1702</v>
      </c>
      <c r="E75" s="21">
        <v>73</v>
      </c>
      <c r="F75" s="21" t="s">
        <v>109</v>
      </c>
      <c r="G75" s="21">
        <v>0.60499999999999998</v>
      </c>
    </row>
    <row r="76" spans="1:9" x14ac:dyDescent="0.2">
      <c r="A76" s="21">
        <v>1</v>
      </c>
      <c r="B76" s="21" t="s">
        <v>59</v>
      </c>
      <c r="C76" s="21">
        <v>19112016</v>
      </c>
      <c r="D76" s="21">
        <v>1842</v>
      </c>
      <c r="E76" s="21">
        <v>74</v>
      </c>
      <c r="F76" s="21" t="s">
        <v>109</v>
      </c>
    </row>
    <row r="77" spans="1:9" x14ac:dyDescent="0.2">
      <c r="A77" s="21">
        <v>1</v>
      </c>
      <c r="B77" s="21" t="s">
        <v>39</v>
      </c>
      <c r="C77" s="21">
        <v>19112016</v>
      </c>
      <c r="D77" s="21">
        <v>1843</v>
      </c>
      <c r="E77" s="21">
        <v>75</v>
      </c>
      <c r="F77" s="21" t="s">
        <v>110</v>
      </c>
      <c r="G77" s="21">
        <v>0.60499999999999998</v>
      </c>
      <c r="H77" s="21">
        <v>381</v>
      </c>
      <c r="I77" s="21">
        <v>1036.0999999999999</v>
      </c>
    </row>
    <row r="78" spans="1:9" x14ac:dyDescent="0.2">
      <c r="A78" s="21">
        <v>1</v>
      </c>
      <c r="B78" s="21" t="s">
        <v>41</v>
      </c>
      <c r="C78" s="21">
        <v>19112016</v>
      </c>
      <c r="D78" s="21">
        <v>1845</v>
      </c>
      <c r="E78" s="21">
        <v>76</v>
      </c>
      <c r="F78" s="21" t="s">
        <v>111</v>
      </c>
      <c r="G78" s="21">
        <v>0.57699999999999996</v>
      </c>
      <c r="H78" s="21">
        <v>374</v>
      </c>
      <c r="I78" s="21">
        <v>1026.8</v>
      </c>
    </row>
    <row r="79" spans="1:9" x14ac:dyDescent="0.2">
      <c r="A79" s="21">
        <v>1</v>
      </c>
      <c r="B79" s="21" t="s">
        <v>42</v>
      </c>
      <c r="C79" s="21">
        <v>19112016</v>
      </c>
      <c r="D79" s="21">
        <v>1847</v>
      </c>
      <c r="E79" s="21">
        <v>77</v>
      </c>
      <c r="F79" s="21" t="s">
        <v>112</v>
      </c>
      <c r="G79" s="21">
        <v>0.60499999999999998</v>
      </c>
      <c r="H79" s="21">
        <v>379</v>
      </c>
      <c r="I79" s="21">
        <v>1052.8</v>
      </c>
    </row>
    <row r="80" spans="1:9" x14ac:dyDescent="0.2">
      <c r="A80" s="21">
        <v>1</v>
      </c>
      <c r="B80" s="21" t="s">
        <v>47</v>
      </c>
      <c r="C80" s="21">
        <v>19112016</v>
      </c>
      <c r="D80" s="21">
        <v>1849</v>
      </c>
      <c r="E80" s="21">
        <v>78</v>
      </c>
      <c r="F80" s="21" t="s">
        <v>113</v>
      </c>
      <c r="G80" s="21">
        <v>1.0089999999999999</v>
      </c>
      <c r="H80" s="21">
        <v>611</v>
      </c>
      <c r="I80" s="21">
        <v>1063.3</v>
      </c>
    </row>
    <row r="81" spans="1:9" x14ac:dyDescent="0.2">
      <c r="A81" s="21">
        <v>1</v>
      </c>
      <c r="B81" s="21" t="s">
        <v>49</v>
      </c>
      <c r="C81" s="21">
        <v>19112016</v>
      </c>
      <c r="D81" s="21">
        <v>1851</v>
      </c>
      <c r="E81" s="21">
        <v>79</v>
      </c>
      <c r="F81" s="21" t="s">
        <v>114</v>
      </c>
      <c r="G81" s="21">
        <v>1.8080000000000001</v>
      </c>
      <c r="H81" s="21">
        <v>1135</v>
      </c>
      <c r="I81" s="21">
        <v>1053</v>
      </c>
    </row>
    <row r="82" spans="1:9" x14ac:dyDescent="0.2">
      <c r="A82" s="21">
        <v>1</v>
      </c>
      <c r="B82" s="21" t="s">
        <v>50</v>
      </c>
      <c r="C82" s="21">
        <v>19112016</v>
      </c>
      <c r="D82" s="21">
        <v>1854</v>
      </c>
      <c r="E82" s="21">
        <v>80</v>
      </c>
      <c r="F82" s="21" t="s">
        <v>115</v>
      </c>
      <c r="G82" s="21">
        <v>1.2430000000000001</v>
      </c>
      <c r="H82" s="21">
        <v>797</v>
      </c>
      <c r="I82" s="21">
        <v>1043</v>
      </c>
    </row>
    <row r="83" spans="1:9" x14ac:dyDescent="0.2">
      <c r="A83" s="21">
        <v>1</v>
      </c>
      <c r="B83" s="21" t="s">
        <v>43</v>
      </c>
      <c r="C83" s="21">
        <v>19112016</v>
      </c>
      <c r="D83" s="21">
        <v>1857</v>
      </c>
      <c r="E83" s="21">
        <v>81</v>
      </c>
      <c r="F83" s="21" t="s">
        <v>116</v>
      </c>
      <c r="G83" s="21">
        <v>0.49399999999999999</v>
      </c>
      <c r="H83" s="21">
        <v>319</v>
      </c>
      <c r="I83" s="21">
        <v>1021.8</v>
      </c>
    </row>
    <row r="84" spans="1:9" x14ac:dyDescent="0.2">
      <c r="A84" s="21">
        <v>1</v>
      </c>
      <c r="B84" s="21" t="s">
        <v>45</v>
      </c>
      <c r="C84" s="21">
        <v>19112016</v>
      </c>
      <c r="D84" s="21">
        <v>1858</v>
      </c>
      <c r="E84" s="21">
        <v>82</v>
      </c>
      <c r="F84" s="21" t="s">
        <v>91</v>
      </c>
      <c r="G84" s="21">
        <v>0.45400000000000001</v>
      </c>
      <c r="H84" s="21">
        <v>291</v>
      </c>
      <c r="I84" s="21">
        <v>1035.9000000000001</v>
      </c>
    </row>
    <row r="85" spans="1:9" x14ac:dyDescent="0.2">
      <c r="A85" s="21">
        <v>1</v>
      </c>
      <c r="B85" s="21" t="s">
        <v>46</v>
      </c>
      <c r="C85" s="21">
        <v>19112016</v>
      </c>
      <c r="D85" s="21">
        <v>1900</v>
      </c>
      <c r="E85" s="21">
        <v>83</v>
      </c>
      <c r="F85" s="21" t="s">
        <v>117</v>
      </c>
      <c r="G85" s="21">
        <v>0.436</v>
      </c>
      <c r="H85" s="21">
        <v>277</v>
      </c>
      <c r="I85" s="21">
        <v>1055.7</v>
      </c>
    </row>
    <row r="86" spans="1:9" x14ac:dyDescent="0.2">
      <c r="A86" s="21">
        <v>1</v>
      </c>
      <c r="B86" s="21" t="s">
        <v>51</v>
      </c>
      <c r="C86" s="21">
        <v>19112016</v>
      </c>
      <c r="D86" s="21">
        <v>1902</v>
      </c>
      <c r="E86" s="21">
        <v>84</v>
      </c>
      <c r="F86" s="21" t="s">
        <v>118</v>
      </c>
      <c r="G86" s="21">
        <v>0.60299999999999998</v>
      </c>
      <c r="H86" s="21">
        <v>372</v>
      </c>
      <c r="I86" s="21">
        <v>1055.0999999999999</v>
      </c>
    </row>
    <row r="87" spans="1:9" x14ac:dyDescent="0.2">
      <c r="A87" s="21">
        <v>1</v>
      </c>
      <c r="B87" s="21" t="s">
        <v>53</v>
      </c>
      <c r="C87" s="21">
        <v>19112016</v>
      </c>
      <c r="D87" s="21">
        <v>1904</v>
      </c>
      <c r="E87" s="21">
        <v>85</v>
      </c>
      <c r="F87" s="21" t="s">
        <v>119</v>
      </c>
      <c r="G87" s="21">
        <v>0.55400000000000005</v>
      </c>
      <c r="H87" s="21">
        <v>338</v>
      </c>
      <c r="I87" s="21">
        <v>1032.8</v>
      </c>
    </row>
    <row r="88" spans="1:9" x14ac:dyDescent="0.2">
      <c r="A88" s="21">
        <v>1</v>
      </c>
      <c r="B88" s="21" t="s">
        <v>54</v>
      </c>
      <c r="C88" s="21">
        <v>19112016</v>
      </c>
      <c r="D88" s="21">
        <v>1906</v>
      </c>
      <c r="E88" s="21">
        <v>86</v>
      </c>
      <c r="F88" s="21" t="s">
        <v>120</v>
      </c>
      <c r="G88" s="21">
        <v>0.60699999999999998</v>
      </c>
      <c r="H88" s="21">
        <v>386</v>
      </c>
      <c r="I88" s="21">
        <v>1048.9000000000001</v>
      </c>
    </row>
    <row r="89" spans="1:9" x14ac:dyDescent="0.2">
      <c r="A89" s="21">
        <v>1</v>
      </c>
      <c r="B89" s="21" t="s">
        <v>35</v>
      </c>
      <c r="C89" s="21">
        <v>19112016</v>
      </c>
      <c r="D89" s="21">
        <v>1909</v>
      </c>
      <c r="E89" s="21">
        <v>87</v>
      </c>
      <c r="F89" s="21" t="s">
        <v>91</v>
      </c>
      <c r="G89" s="21">
        <v>0.22600000000000001</v>
      </c>
      <c r="H89" s="21">
        <v>126</v>
      </c>
      <c r="I89" s="21">
        <v>1036.0999999999999</v>
      </c>
    </row>
    <row r="90" spans="1:9" x14ac:dyDescent="0.2">
      <c r="A90" s="21">
        <v>1</v>
      </c>
      <c r="B90" s="21" t="s">
        <v>36</v>
      </c>
      <c r="C90" s="21">
        <v>19112016</v>
      </c>
      <c r="D90" s="21">
        <v>1911</v>
      </c>
      <c r="E90" s="21">
        <v>88</v>
      </c>
      <c r="F90" s="21" t="s">
        <v>121</v>
      </c>
      <c r="G90" s="21">
        <v>0.23</v>
      </c>
      <c r="H90" s="21">
        <v>145</v>
      </c>
      <c r="I90" s="21">
        <v>1031.8</v>
      </c>
    </row>
    <row r="91" spans="1:9" x14ac:dyDescent="0.2">
      <c r="A91" s="21">
        <v>1</v>
      </c>
      <c r="B91" s="21" t="s">
        <v>37</v>
      </c>
      <c r="C91" s="21">
        <v>19112016</v>
      </c>
      <c r="D91" s="21">
        <v>1913</v>
      </c>
      <c r="E91" s="21">
        <v>89</v>
      </c>
      <c r="F91" s="21" t="s">
        <v>122</v>
      </c>
      <c r="G91" s="21">
        <v>0.23699999999999999</v>
      </c>
      <c r="H91" s="21">
        <v>137</v>
      </c>
      <c r="I91" s="21">
        <v>1077.9000000000001</v>
      </c>
    </row>
    <row r="92" spans="1:9" x14ac:dyDescent="0.2">
      <c r="A92" s="21">
        <v>1</v>
      </c>
      <c r="B92" s="21" t="s">
        <v>38</v>
      </c>
      <c r="C92" s="21">
        <v>19112016</v>
      </c>
      <c r="D92" s="21">
        <v>1915</v>
      </c>
      <c r="E92" s="21">
        <v>90</v>
      </c>
      <c r="F92" s="21" t="s">
        <v>123</v>
      </c>
      <c r="G92" s="21">
        <v>0.23499999999999999</v>
      </c>
      <c r="H92" s="21">
        <v>138</v>
      </c>
      <c r="I92" s="21">
        <v>1046.4000000000001</v>
      </c>
    </row>
    <row r="93" spans="1:9" x14ac:dyDescent="0.2">
      <c r="A93" s="21">
        <v>1</v>
      </c>
      <c r="B93" s="21" t="s">
        <v>58</v>
      </c>
      <c r="C93" s="21">
        <v>19112016</v>
      </c>
      <c r="D93" s="21">
        <v>1917</v>
      </c>
      <c r="E93" s="21">
        <v>91</v>
      </c>
      <c r="F93" s="21" t="s">
        <v>124</v>
      </c>
      <c r="G93" s="21">
        <v>0.52800000000000002</v>
      </c>
      <c r="H93" s="21">
        <v>337</v>
      </c>
      <c r="I93" s="21">
        <v>1034.7</v>
      </c>
    </row>
    <row r="94" spans="1:9" x14ac:dyDescent="0.2">
      <c r="A94" s="21">
        <v>1</v>
      </c>
      <c r="B94" s="21" t="s">
        <v>35</v>
      </c>
      <c r="C94" s="21">
        <v>21112016</v>
      </c>
      <c r="D94" s="21">
        <v>915</v>
      </c>
      <c r="E94" s="21">
        <v>92</v>
      </c>
      <c r="F94" s="21">
        <v>1036.0999999999999</v>
      </c>
      <c r="G94" s="21">
        <v>0.151</v>
      </c>
      <c r="H94" s="21">
        <v>85</v>
      </c>
      <c r="I94" s="21">
        <v>1036</v>
      </c>
    </row>
    <row r="95" spans="1:9" x14ac:dyDescent="0.2">
      <c r="A95" s="21">
        <v>1</v>
      </c>
      <c r="B95" s="21" t="s">
        <v>36</v>
      </c>
      <c r="C95" s="21">
        <v>21112016</v>
      </c>
      <c r="D95" s="21">
        <v>918</v>
      </c>
      <c r="E95" s="21">
        <v>93</v>
      </c>
      <c r="F95" s="21">
        <v>1031.8</v>
      </c>
      <c r="G95" s="21">
        <v>0.154</v>
      </c>
      <c r="H95" s="21">
        <v>88</v>
      </c>
      <c r="I95" s="21">
        <v>1031.7</v>
      </c>
    </row>
    <row r="96" spans="1:9" x14ac:dyDescent="0.2">
      <c r="A96" s="21">
        <v>1</v>
      </c>
      <c r="B96" s="21" t="s">
        <v>37</v>
      </c>
      <c r="C96" s="21">
        <v>21112016</v>
      </c>
      <c r="D96" s="21">
        <v>920</v>
      </c>
      <c r="E96" s="21">
        <v>94</v>
      </c>
      <c r="F96" s="21">
        <v>1077.9000000000001</v>
      </c>
      <c r="G96" s="21">
        <v>0.17299999999999999</v>
      </c>
      <c r="H96" s="21">
        <v>98</v>
      </c>
      <c r="I96" s="21">
        <v>1077.8</v>
      </c>
    </row>
    <row r="97" spans="1:9" x14ac:dyDescent="0.2">
      <c r="A97" s="21">
        <v>1</v>
      </c>
      <c r="B97" s="21" t="s">
        <v>38</v>
      </c>
      <c r="C97" s="21">
        <v>21112016</v>
      </c>
      <c r="D97" s="21">
        <v>922</v>
      </c>
      <c r="E97" s="21">
        <v>95</v>
      </c>
      <c r="F97" s="21">
        <v>1046.4000000000001</v>
      </c>
      <c r="G97" s="21">
        <v>0.158</v>
      </c>
      <c r="H97" s="21">
        <v>92</v>
      </c>
      <c r="I97" s="21">
        <v>1046.3</v>
      </c>
    </row>
    <row r="98" spans="1:9" x14ac:dyDescent="0.2">
      <c r="A98" s="21">
        <v>1</v>
      </c>
      <c r="B98" s="21" t="s">
        <v>51</v>
      </c>
      <c r="C98" s="21">
        <v>21112016</v>
      </c>
      <c r="D98" s="21">
        <v>925</v>
      </c>
      <c r="E98" s="21">
        <v>96</v>
      </c>
      <c r="F98" s="21">
        <v>1055.0999999999999</v>
      </c>
      <c r="G98" s="21">
        <v>0.50800000000000001</v>
      </c>
      <c r="H98" s="21">
        <v>310</v>
      </c>
      <c r="I98" s="21">
        <v>1054.7</v>
      </c>
    </row>
    <row r="99" spans="1:9" x14ac:dyDescent="0.2">
      <c r="A99" s="21">
        <v>1</v>
      </c>
      <c r="B99" s="21" t="s">
        <v>53</v>
      </c>
      <c r="C99" s="21">
        <v>21112016</v>
      </c>
      <c r="D99" s="21">
        <v>926</v>
      </c>
      <c r="E99" s="21">
        <v>97</v>
      </c>
      <c r="F99" s="21">
        <v>1032.8</v>
      </c>
      <c r="G99" s="21">
        <v>0.46700000000000003</v>
      </c>
      <c r="H99" s="21">
        <v>297</v>
      </c>
      <c r="I99" s="21">
        <v>1032.5</v>
      </c>
    </row>
    <row r="100" spans="1:9" x14ac:dyDescent="0.2">
      <c r="A100" s="21">
        <v>1</v>
      </c>
      <c r="B100" s="21" t="s">
        <v>54</v>
      </c>
      <c r="C100" s="21">
        <v>21112016</v>
      </c>
      <c r="D100" s="21">
        <v>928</v>
      </c>
      <c r="E100" s="21">
        <v>98</v>
      </c>
      <c r="F100" s="21">
        <v>1048.9000000000001</v>
      </c>
      <c r="G100" s="21">
        <v>0.51800000000000002</v>
      </c>
      <c r="H100" s="21">
        <v>328</v>
      </c>
      <c r="I100" s="21">
        <v>1048.5</v>
      </c>
    </row>
    <row r="101" spans="1:9" x14ac:dyDescent="0.2">
      <c r="A101" s="21">
        <v>1</v>
      </c>
      <c r="B101" s="21" t="s">
        <v>58</v>
      </c>
      <c r="C101" s="21">
        <v>21112016</v>
      </c>
      <c r="D101" s="21">
        <v>931</v>
      </c>
      <c r="E101" s="21">
        <v>99</v>
      </c>
      <c r="F101" s="21">
        <v>1034.7</v>
      </c>
      <c r="G101" s="21">
        <v>0.39700000000000002</v>
      </c>
      <c r="H101" s="21">
        <v>252</v>
      </c>
      <c r="I101" s="21">
        <v>1034.4000000000001</v>
      </c>
    </row>
    <row r="102" spans="1:9" x14ac:dyDescent="0.2">
      <c r="A102" s="21">
        <v>1</v>
      </c>
      <c r="B102" s="21" t="s">
        <v>47</v>
      </c>
      <c r="C102" s="21">
        <v>21112016</v>
      </c>
      <c r="D102" s="21">
        <v>934</v>
      </c>
      <c r="E102" s="21">
        <v>100</v>
      </c>
      <c r="F102" s="21">
        <v>1063.3</v>
      </c>
      <c r="G102" s="21">
        <v>0.20599999999999999</v>
      </c>
      <c r="H102" s="21">
        <v>123</v>
      </c>
      <c r="I102" s="21">
        <v>1063.2</v>
      </c>
    </row>
    <row r="103" spans="1:9" x14ac:dyDescent="0.2">
      <c r="A103" s="21">
        <v>1</v>
      </c>
      <c r="B103" s="21" t="s">
        <v>49</v>
      </c>
      <c r="C103" s="21">
        <v>21112016</v>
      </c>
      <c r="D103" s="21">
        <v>936</v>
      </c>
      <c r="E103" s="21">
        <v>101</v>
      </c>
      <c r="F103" s="21">
        <v>1053.0999999999999</v>
      </c>
      <c r="G103" s="21">
        <v>0.38700000000000001</v>
      </c>
      <c r="H103" s="21">
        <v>235</v>
      </c>
      <c r="I103" s="21">
        <v>1052.5999999999999</v>
      </c>
    </row>
    <row r="104" spans="1:9" x14ac:dyDescent="0.2">
      <c r="A104" s="21">
        <v>1</v>
      </c>
      <c r="B104" s="21" t="s">
        <v>50</v>
      </c>
      <c r="C104" s="21">
        <v>21112016</v>
      </c>
      <c r="D104" s="21">
        <v>938</v>
      </c>
      <c r="E104" s="21">
        <v>102</v>
      </c>
      <c r="F104" s="21">
        <v>1042.9000000000001</v>
      </c>
      <c r="G104" s="21">
        <v>0.23499999999999999</v>
      </c>
      <c r="H104" s="21">
        <v>154</v>
      </c>
      <c r="I104" s="21">
        <v>1042.8</v>
      </c>
    </row>
    <row r="105" spans="1:9" x14ac:dyDescent="0.2">
      <c r="A105" s="21">
        <v>1</v>
      </c>
      <c r="B105" s="21" t="s">
        <v>43</v>
      </c>
      <c r="C105" s="21">
        <v>21112016</v>
      </c>
      <c r="D105" s="21">
        <v>941</v>
      </c>
      <c r="E105" s="21">
        <v>103</v>
      </c>
      <c r="F105" s="21">
        <v>1021.8</v>
      </c>
      <c r="G105" s="21">
        <v>0.41299999999999998</v>
      </c>
      <c r="H105" s="21">
        <v>262</v>
      </c>
      <c r="I105" s="21">
        <v>1021.5</v>
      </c>
    </row>
    <row r="106" spans="1:9" x14ac:dyDescent="0.2">
      <c r="A106" s="21">
        <v>1</v>
      </c>
      <c r="B106" s="21" t="s">
        <v>45</v>
      </c>
      <c r="C106" s="21">
        <v>21112016</v>
      </c>
      <c r="D106" s="21">
        <v>943</v>
      </c>
      <c r="E106" s="21">
        <v>104</v>
      </c>
      <c r="F106" s="21">
        <v>1035.9000000000001</v>
      </c>
      <c r="G106" s="21">
        <v>0.39100000000000001</v>
      </c>
      <c r="H106" s="21">
        <v>250</v>
      </c>
      <c r="I106" s="21">
        <v>1035.5999999999999</v>
      </c>
    </row>
    <row r="107" spans="1:9" x14ac:dyDescent="0.2">
      <c r="A107" s="21">
        <v>1</v>
      </c>
      <c r="B107" s="21" t="s">
        <v>46</v>
      </c>
      <c r="C107" s="21">
        <v>21112016</v>
      </c>
      <c r="D107" s="21">
        <v>945</v>
      </c>
      <c r="E107" s="21">
        <v>105</v>
      </c>
      <c r="F107" s="21">
        <v>1055.7</v>
      </c>
      <c r="G107" s="21">
        <v>0.39600000000000002</v>
      </c>
      <c r="H107" s="21">
        <v>250</v>
      </c>
      <c r="I107" s="21">
        <v>1055.4000000000001</v>
      </c>
    </row>
    <row r="108" spans="1:9" x14ac:dyDescent="0.2">
      <c r="A108" s="21">
        <v>1</v>
      </c>
      <c r="B108" s="21" t="s">
        <v>39</v>
      </c>
      <c r="C108" s="21">
        <v>21112016</v>
      </c>
      <c r="D108" s="21">
        <v>948</v>
      </c>
      <c r="E108" s="21">
        <v>106</v>
      </c>
      <c r="F108" s="21">
        <v>1036.0999999999999</v>
      </c>
      <c r="G108" s="21">
        <v>0.5</v>
      </c>
      <c r="H108" s="21">
        <v>314</v>
      </c>
      <c r="I108" s="21">
        <v>1035.7</v>
      </c>
    </row>
    <row r="109" spans="1:9" x14ac:dyDescent="0.2">
      <c r="A109" s="21">
        <v>1</v>
      </c>
      <c r="B109" s="21" t="s">
        <v>41</v>
      </c>
      <c r="C109" s="21">
        <v>21112016</v>
      </c>
      <c r="D109" s="21">
        <v>950</v>
      </c>
      <c r="E109" s="21">
        <v>107</v>
      </c>
      <c r="F109" s="21">
        <v>1026.8</v>
      </c>
      <c r="G109" s="21">
        <v>0.46800000000000003</v>
      </c>
      <c r="H109" s="21">
        <v>305</v>
      </c>
      <c r="I109" s="21">
        <v>1026.4000000000001</v>
      </c>
    </row>
    <row r="110" spans="1:9" x14ac:dyDescent="0.2">
      <c r="A110" s="21">
        <v>1</v>
      </c>
      <c r="B110" s="21" t="s">
        <v>42</v>
      </c>
      <c r="C110" s="21">
        <v>21112016</v>
      </c>
      <c r="D110" s="21">
        <v>952</v>
      </c>
      <c r="E110" s="21">
        <v>108</v>
      </c>
      <c r="F110" s="21">
        <v>1052.8</v>
      </c>
      <c r="G110" s="21">
        <v>0.50800000000000001</v>
      </c>
      <c r="H110" s="21">
        <v>317</v>
      </c>
      <c r="I110" s="21">
        <v>1052.4000000000001</v>
      </c>
    </row>
    <row r="111" spans="1:9" x14ac:dyDescent="0.2">
      <c r="A111" s="21">
        <v>1</v>
      </c>
      <c r="B111" s="21" t="s">
        <v>59</v>
      </c>
      <c r="C111" s="21">
        <v>21112016</v>
      </c>
      <c r="D111" s="21">
        <v>955</v>
      </c>
      <c r="E111" s="21">
        <v>109</v>
      </c>
      <c r="F111" s="21">
        <v>1073.5999999999999</v>
      </c>
    </row>
    <row r="112" spans="1:9" x14ac:dyDescent="0.2">
      <c r="A112" s="21">
        <v>1</v>
      </c>
      <c r="B112" s="21" t="s">
        <v>59</v>
      </c>
      <c r="C112" s="21">
        <v>24112016</v>
      </c>
      <c r="D112" s="21">
        <v>1059</v>
      </c>
      <c r="E112" s="21">
        <v>110</v>
      </c>
      <c r="F112" s="21">
        <v>1073.5999999999999</v>
      </c>
    </row>
    <row r="113" spans="1:10" x14ac:dyDescent="0.2">
      <c r="A113" s="21">
        <v>1</v>
      </c>
      <c r="B113" s="21" t="s">
        <v>43</v>
      </c>
      <c r="C113" s="21">
        <v>24112016</v>
      </c>
      <c r="D113" s="21">
        <v>1100</v>
      </c>
      <c r="E113" s="21">
        <v>111</v>
      </c>
      <c r="F113" s="21">
        <v>1021.4</v>
      </c>
      <c r="G113" s="21">
        <v>0.376</v>
      </c>
      <c r="H113" s="21">
        <v>226</v>
      </c>
      <c r="I113" s="21">
        <v>1021.2</v>
      </c>
    </row>
    <row r="114" spans="1:10" x14ac:dyDescent="0.2">
      <c r="A114" s="21">
        <v>1</v>
      </c>
      <c r="B114" s="21" t="s">
        <v>45</v>
      </c>
      <c r="C114" s="21">
        <v>24112016</v>
      </c>
      <c r="D114" s="21">
        <v>1103</v>
      </c>
      <c r="E114" s="21">
        <v>112</v>
      </c>
      <c r="F114" s="21">
        <v>1035.5999999999999</v>
      </c>
      <c r="G114" s="21">
        <v>0.36299999999999999</v>
      </c>
      <c r="H114" s="21">
        <v>214</v>
      </c>
      <c r="I114" s="21">
        <v>1035.3</v>
      </c>
    </row>
    <row r="115" spans="1:10" x14ac:dyDescent="0.2">
      <c r="A115" s="21">
        <v>1</v>
      </c>
      <c r="B115" s="21" t="s">
        <v>46</v>
      </c>
      <c r="C115" s="21">
        <v>24112016</v>
      </c>
      <c r="D115" s="21">
        <v>1106</v>
      </c>
      <c r="E115" s="21">
        <v>113</v>
      </c>
      <c r="F115" s="21">
        <v>1055.4000000000001</v>
      </c>
      <c r="G115" s="21">
        <v>0.38700000000000001</v>
      </c>
      <c r="H115" s="21">
        <v>228</v>
      </c>
      <c r="I115" s="21">
        <v>1055.0999999999999</v>
      </c>
    </row>
    <row r="116" spans="1:10" x14ac:dyDescent="0.2">
      <c r="A116" s="21">
        <v>1</v>
      </c>
      <c r="B116" s="21" t="s">
        <v>39</v>
      </c>
      <c r="C116" s="21">
        <v>24112016</v>
      </c>
      <c r="D116" s="21">
        <v>1109</v>
      </c>
      <c r="E116" s="21">
        <v>114</v>
      </c>
      <c r="F116" s="21">
        <v>1035.7</v>
      </c>
      <c r="G116" s="21">
        <v>0.435</v>
      </c>
      <c r="H116" s="21">
        <v>240</v>
      </c>
      <c r="I116" s="21">
        <v>1035.4000000000001</v>
      </c>
    </row>
    <row r="117" spans="1:10" x14ac:dyDescent="0.2">
      <c r="A117" s="21">
        <v>1</v>
      </c>
      <c r="B117" s="21" t="s">
        <v>41</v>
      </c>
      <c r="C117" s="21">
        <v>24112016</v>
      </c>
      <c r="D117" s="21">
        <v>1112</v>
      </c>
      <c r="E117" s="21">
        <v>115</v>
      </c>
      <c r="F117" s="21">
        <v>1026.4000000000001</v>
      </c>
      <c r="G117" s="21">
        <v>0.41199999999999998</v>
      </c>
      <c r="H117" s="21">
        <v>248</v>
      </c>
      <c r="I117" s="21">
        <v>1026.0999999999999</v>
      </c>
    </row>
    <row r="118" spans="1:10" x14ac:dyDescent="0.2">
      <c r="A118" s="21">
        <v>1</v>
      </c>
      <c r="B118" s="21" t="s">
        <v>42</v>
      </c>
      <c r="C118" s="21">
        <v>24112016</v>
      </c>
      <c r="D118" s="21">
        <v>1114</v>
      </c>
      <c r="E118" s="21">
        <v>116</v>
      </c>
      <c r="F118" s="21">
        <v>1052.4000000000001</v>
      </c>
      <c r="G118" s="21">
        <v>0.44</v>
      </c>
      <c r="H118" s="21">
        <v>259</v>
      </c>
      <c r="I118" s="21">
        <v>1052.0999999999999</v>
      </c>
    </row>
    <row r="119" spans="1:10" x14ac:dyDescent="0.2">
      <c r="A119" s="21">
        <v>1</v>
      </c>
      <c r="B119" s="21" t="s">
        <v>51</v>
      </c>
      <c r="C119" s="21">
        <v>24112016</v>
      </c>
      <c r="D119" s="21">
        <v>1117</v>
      </c>
      <c r="E119" s="21">
        <v>117</v>
      </c>
      <c r="F119" s="21">
        <v>1054.7</v>
      </c>
      <c r="G119" s="21">
        <v>0.45900000000000002</v>
      </c>
      <c r="H119" s="21">
        <v>269</v>
      </c>
      <c r="I119" s="21">
        <v>1054.3</v>
      </c>
    </row>
    <row r="120" spans="1:10" x14ac:dyDescent="0.2">
      <c r="A120" s="21">
        <v>1</v>
      </c>
      <c r="B120" s="21" t="s">
        <v>53</v>
      </c>
      <c r="C120" s="21">
        <v>24112016</v>
      </c>
      <c r="D120" s="21">
        <v>1119</v>
      </c>
      <c r="E120" s="21">
        <v>118</v>
      </c>
      <c r="F120" s="21">
        <v>1032.4000000000001</v>
      </c>
      <c r="G120" s="21">
        <v>0.41499999999999998</v>
      </c>
      <c r="H120" s="21">
        <v>256</v>
      </c>
      <c r="I120" s="21">
        <v>1032.0999999999999</v>
      </c>
    </row>
    <row r="121" spans="1:10" x14ac:dyDescent="0.2">
      <c r="A121" s="21">
        <v>1</v>
      </c>
      <c r="B121" s="21" t="s">
        <v>54</v>
      </c>
      <c r="C121" s="21">
        <v>24112016</v>
      </c>
      <c r="D121" s="21">
        <v>1121</v>
      </c>
      <c r="E121" s="21">
        <v>119</v>
      </c>
      <c r="F121" s="21">
        <v>1048.5</v>
      </c>
      <c r="G121" s="21">
        <v>0.45200000000000001</v>
      </c>
      <c r="H121" s="21">
        <v>273</v>
      </c>
      <c r="I121" s="21">
        <v>1048.0999999999999</v>
      </c>
    </row>
    <row r="122" spans="1:10" x14ac:dyDescent="0.2">
      <c r="A122" s="21">
        <v>1</v>
      </c>
      <c r="B122" s="21" t="s">
        <v>47</v>
      </c>
      <c r="C122" s="21">
        <v>24112016</v>
      </c>
      <c r="D122" s="21">
        <v>1125</v>
      </c>
      <c r="E122" s="21">
        <v>120</v>
      </c>
      <c r="F122" s="21">
        <v>1063.2</v>
      </c>
      <c r="G122" s="21">
        <v>0.20799999999999999</v>
      </c>
      <c r="H122" s="21">
        <v>116</v>
      </c>
      <c r="I122" s="21">
        <v>1063</v>
      </c>
      <c r="J122" s="22" t="s">
        <v>125</v>
      </c>
    </row>
    <row r="123" spans="1:10" x14ac:dyDescent="0.2">
      <c r="A123" s="21">
        <v>1</v>
      </c>
      <c r="B123" s="21" t="s">
        <v>49</v>
      </c>
      <c r="C123" s="21">
        <v>24112016</v>
      </c>
      <c r="D123" s="21">
        <v>1128</v>
      </c>
      <c r="E123" s="21">
        <v>121</v>
      </c>
      <c r="F123" s="21">
        <v>1052.8</v>
      </c>
      <c r="G123" s="21">
        <v>0.26200000000000001</v>
      </c>
      <c r="H123" s="21">
        <v>151</v>
      </c>
      <c r="I123" s="21">
        <v>1052.5999999999999</v>
      </c>
    </row>
    <row r="124" spans="1:10" x14ac:dyDescent="0.2">
      <c r="A124" s="21">
        <v>1</v>
      </c>
      <c r="B124" s="21" t="s">
        <v>50</v>
      </c>
      <c r="C124" s="21">
        <v>24112016</v>
      </c>
      <c r="D124" s="21">
        <v>1131</v>
      </c>
      <c r="E124" s="21">
        <v>122</v>
      </c>
      <c r="F124" s="21">
        <v>1042.8</v>
      </c>
      <c r="G124" s="21">
        <v>0.23100000000000001</v>
      </c>
      <c r="H124" s="21">
        <v>139</v>
      </c>
      <c r="I124" s="21">
        <v>1042.5999999999999</v>
      </c>
    </row>
    <row r="125" spans="1:10" x14ac:dyDescent="0.2">
      <c r="A125" s="21">
        <v>1</v>
      </c>
      <c r="B125" s="21" t="s">
        <v>35</v>
      </c>
      <c r="C125" s="21">
        <v>24112016</v>
      </c>
      <c r="D125" s="21">
        <v>1134</v>
      </c>
      <c r="E125" s="21">
        <v>123</v>
      </c>
      <c r="F125" s="21">
        <v>1035.9000000000001</v>
      </c>
      <c r="G125" s="21">
        <v>0.17</v>
      </c>
      <c r="H125" s="21">
        <v>96</v>
      </c>
      <c r="I125" s="21">
        <v>1035.8</v>
      </c>
    </row>
    <row r="126" spans="1:10" x14ac:dyDescent="0.2">
      <c r="A126" s="21">
        <v>1</v>
      </c>
      <c r="B126" s="21" t="s">
        <v>36</v>
      </c>
      <c r="C126" s="21">
        <v>24112016</v>
      </c>
      <c r="D126" s="21">
        <v>1136</v>
      </c>
      <c r="E126" s="21">
        <v>124</v>
      </c>
      <c r="F126" s="21">
        <v>1031.7</v>
      </c>
      <c r="G126" s="21">
        <v>0.186</v>
      </c>
      <c r="H126" s="21">
        <v>108</v>
      </c>
      <c r="I126" s="21">
        <v>1031.5999999999999</v>
      </c>
    </row>
    <row r="127" spans="1:10" x14ac:dyDescent="0.2">
      <c r="A127" s="21">
        <v>1</v>
      </c>
      <c r="B127" s="21" t="s">
        <v>37</v>
      </c>
      <c r="C127" s="21">
        <v>24112016</v>
      </c>
      <c r="D127" s="21">
        <v>1138</v>
      </c>
      <c r="E127" s="21">
        <v>125</v>
      </c>
      <c r="F127" s="21">
        <v>1077.8</v>
      </c>
      <c r="G127" s="21">
        <v>0.20799999999999999</v>
      </c>
      <c r="H127" s="21">
        <v>123</v>
      </c>
      <c r="I127" s="21">
        <v>1077.5999999999999</v>
      </c>
    </row>
    <row r="128" spans="1:10" x14ac:dyDescent="0.2">
      <c r="A128" s="21">
        <v>1</v>
      </c>
      <c r="B128" s="21" t="s">
        <v>38</v>
      </c>
      <c r="C128" s="21">
        <v>24112016</v>
      </c>
      <c r="D128" s="21">
        <v>1140</v>
      </c>
      <c r="E128" s="21">
        <v>126</v>
      </c>
      <c r="F128" s="21">
        <v>1046.3</v>
      </c>
      <c r="G128" s="21">
        <v>0.19600000000000001</v>
      </c>
      <c r="H128" s="21">
        <v>115</v>
      </c>
      <c r="I128" s="21">
        <v>1046.2</v>
      </c>
    </row>
    <row r="129" spans="1:10" x14ac:dyDescent="0.2">
      <c r="A129" s="21">
        <v>1</v>
      </c>
      <c r="B129" s="21" t="s">
        <v>58</v>
      </c>
      <c r="C129" s="21">
        <v>24112016</v>
      </c>
      <c r="D129" s="21">
        <v>1142</v>
      </c>
      <c r="E129" s="21">
        <v>127</v>
      </c>
      <c r="F129" s="21">
        <v>1034.4000000000001</v>
      </c>
      <c r="G129" s="21">
        <v>0.38100000000000001</v>
      </c>
      <c r="H129" s="21">
        <v>229</v>
      </c>
      <c r="I129" s="21">
        <v>1034.2</v>
      </c>
      <c r="J129" s="22" t="s">
        <v>126</v>
      </c>
    </row>
    <row r="130" spans="1:10" x14ac:dyDescent="0.2">
      <c r="A130" s="21">
        <v>1</v>
      </c>
      <c r="B130" s="21" t="s">
        <v>43</v>
      </c>
      <c r="C130" s="21">
        <v>29112016</v>
      </c>
      <c r="D130" s="21">
        <v>916</v>
      </c>
      <c r="E130" s="21">
        <v>128</v>
      </c>
      <c r="F130" s="21">
        <v>1021.2</v>
      </c>
      <c r="G130" s="21">
        <v>0.35299999999999998</v>
      </c>
      <c r="H130" s="21">
        <v>212</v>
      </c>
      <c r="I130" s="21">
        <v>1021</v>
      </c>
    </row>
    <row r="131" spans="1:10" x14ac:dyDescent="0.2">
      <c r="A131" s="21">
        <v>1</v>
      </c>
      <c r="B131" s="21" t="s">
        <v>45</v>
      </c>
      <c r="C131" s="21">
        <v>29112016</v>
      </c>
      <c r="D131" s="21">
        <v>920</v>
      </c>
      <c r="E131" s="21">
        <v>129</v>
      </c>
      <c r="F131" s="21">
        <v>1035.3</v>
      </c>
      <c r="G131" s="21">
        <v>0.35</v>
      </c>
      <c r="H131" s="21">
        <v>210</v>
      </c>
      <c r="I131" s="21">
        <v>1035.0999999999999</v>
      </c>
    </row>
    <row r="132" spans="1:10" x14ac:dyDescent="0.2">
      <c r="A132" s="21">
        <v>1</v>
      </c>
      <c r="B132" s="21" t="s">
        <v>46</v>
      </c>
      <c r="C132" s="21">
        <v>29112016</v>
      </c>
      <c r="D132" s="21">
        <v>925</v>
      </c>
      <c r="E132" s="21">
        <v>130</v>
      </c>
      <c r="F132" s="21">
        <v>1055.0999999999999</v>
      </c>
      <c r="G132" s="21">
        <v>0.376</v>
      </c>
      <c r="H132" s="21">
        <v>220</v>
      </c>
      <c r="I132" s="21">
        <v>1054.9000000000001</v>
      </c>
    </row>
    <row r="133" spans="1:10" x14ac:dyDescent="0.2">
      <c r="A133" s="21">
        <v>1</v>
      </c>
      <c r="B133" s="21" t="s">
        <v>39</v>
      </c>
      <c r="C133" s="21">
        <v>29112016</v>
      </c>
      <c r="D133" s="21">
        <v>936</v>
      </c>
      <c r="E133" s="21">
        <v>131</v>
      </c>
      <c r="F133" s="21">
        <v>1035.4000000000001</v>
      </c>
      <c r="G133" s="21">
        <v>0.31900000000000001</v>
      </c>
      <c r="H133" s="21">
        <v>104.86</v>
      </c>
      <c r="I133" s="21">
        <v>1035.0999999999999</v>
      </c>
    </row>
    <row r="134" spans="1:10" x14ac:dyDescent="0.2">
      <c r="A134" s="21">
        <v>1</v>
      </c>
      <c r="B134" s="21" t="s">
        <v>41</v>
      </c>
      <c r="C134" s="21">
        <v>29112016</v>
      </c>
      <c r="D134" s="21">
        <v>939</v>
      </c>
      <c r="E134" s="21">
        <v>132</v>
      </c>
      <c r="F134" s="21">
        <v>1026.0999999999999</v>
      </c>
      <c r="G134" s="21">
        <v>0.317</v>
      </c>
      <c r="H134" s="21">
        <v>192</v>
      </c>
      <c r="I134" s="21">
        <v>1025.9000000000001</v>
      </c>
    </row>
    <row r="135" spans="1:10" x14ac:dyDescent="0.2">
      <c r="A135" s="21">
        <v>1</v>
      </c>
      <c r="B135" s="21" t="s">
        <v>42</v>
      </c>
      <c r="C135" s="21">
        <v>29112016</v>
      </c>
      <c r="D135" s="21">
        <v>941</v>
      </c>
      <c r="E135" s="21">
        <v>133</v>
      </c>
      <c r="F135" s="21">
        <v>1052.0999999999999</v>
      </c>
      <c r="G135" s="21">
        <v>0.35299999999999998</v>
      </c>
      <c r="H135" s="21">
        <v>209</v>
      </c>
      <c r="I135" s="21">
        <v>1051.8</v>
      </c>
    </row>
    <row r="136" spans="1:10" x14ac:dyDescent="0.2">
      <c r="A136" s="21">
        <v>1</v>
      </c>
      <c r="B136" s="21" t="s">
        <v>51</v>
      </c>
      <c r="C136" s="21">
        <v>29112016</v>
      </c>
      <c r="D136" s="21">
        <v>944</v>
      </c>
      <c r="E136" s="21">
        <v>134</v>
      </c>
      <c r="F136" s="21">
        <v>1054.3</v>
      </c>
      <c r="G136" s="21">
        <v>0.438</v>
      </c>
      <c r="H136" s="21">
        <v>252</v>
      </c>
      <c r="I136" s="21">
        <v>1054</v>
      </c>
    </row>
    <row r="137" spans="1:10" x14ac:dyDescent="0.2">
      <c r="A137" s="21">
        <v>1</v>
      </c>
      <c r="B137" s="21" t="s">
        <v>53</v>
      </c>
      <c r="C137" s="21">
        <v>29112016</v>
      </c>
      <c r="D137" s="21">
        <v>947</v>
      </c>
      <c r="E137" s="21">
        <v>135</v>
      </c>
      <c r="F137" s="21">
        <v>1032.2</v>
      </c>
      <c r="G137" s="21">
        <v>0.39300000000000002</v>
      </c>
      <c r="H137" s="21">
        <v>235</v>
      </c>
      <c r="I137" s="21">
        <v>1031.9000000000001</v>
      </c>
    </row>
    <row r="138" spans="1:10" x14ac:dyDescent="0.2">
      <c r="A138" s="21">
        <v>1</v>
      </c>
      <c r="B138" s="21" t="s">
        <v>54</v>
      </c>
      <c r="C138" s="21">
        <v>29112016</v>
      </c>
      <c r="D138" s="21">
        <v>949</v>
      </c>
      <c r="E138" s="21">
        <v>136</v>
      </c>
      <c r="F138" s="21">
        <v>1048.2</v>
      </c>
      <c r="G138" s="21">
        <v>0.44</v>
      </c>
      <c r="H138" s="21">
        <v>248</v>
      </c>
      <c r="I138" s="21">
        <v>1047.9000000000001</v>
      </c>
    </row>
    <row r="139" spans="1:10" x14ac:dyDescent="0.2">
      <c r="A139" s="21">
        <v>1</v>
      </c>
      <c r="B139" s="21" t="s">
        <v>47</v>
      </c>
      <c r="C139" s="21">
        <v>29112016</v>
      </c>
      <c r="D139" s="21">
        <v>952</v>
      </c>
      <c r="E139" s="21">
        <v>137</v>
      </c>
      <c r="F139" s="21">
        <v>1063</v>
      </c>
      <c r="G139" s="21">
        <v>0.22900000000000001</v>
      </c>
      <c r="H139" s="21">
        <v>126</v>
      </c>
      <c r="I139" s="21">
        <v>1062.9000000000001</v>
      </c>
    </row>
    <row r="140" spans="1:10" x14ac:dyDescent="0.2">
      <c r="A140" s="21">
        <v>1</v>
      </c>
      <c r="B140" s="21" t="s">
        <v>49</v>
      </c>
      <c r="C140" s="21">
        <v>29112016</v>
      </c>
      <c r="D140" s="21">
        <v>954</v>
      </c>
      <c r="E140" s="21">
        <v>138</v>
      </c>
      <c r="F140" s="21">
        <v>1052.5999999999999</v>
      </c>
      <c r="G140" s="21">
        <v>0.27800000000000002</v>
      </c>
      <c r="H140" s="21">
        <v>162</v>
      </c>
      <c r="I140" s="21">
        <v>1052.5</v>
      </c>
    </row>
    <row r="141" spans="1:10" x14ac:dyDescent="0.2">
      <c r="A141" s="21">
        <v>1</v>
      </c>
      <c r="B141" s="21" t="s">
        <v>50</v>
      </c>
      <c r="C141" s="21">
        <v>29112016</v>
      </c>
      <c r="D141" s="21">
        <v>956</v>
      </c>
      <c r="E141" s="21">
        <v>139</v>
      </c>
      <c r="F141" s="21">
        <v>1042.5999999999999</v>
      </c>
      <c r="G141" s="21">
        <v>0.26300000000000001</v>
      </c>
      <c r="H141" s="21">
        <v>154</v>
      </c>
      <c r="I141" s="21">
        <v>1042.5</v>
      </c>
    </row>
    <row r="142" spans="1:10" x14ac:dyDescent="0.2">
      <c r="A142" s="21">
        <v>1</v>
      </c>
      <c r="B142" s="21" t="s">
        <v>35</v>
      </c>
      <c r="C142" s="21">
        <v>29112016</v>
      </c>
      <c r="D142" s="21">
        <v>1000</v>
      </c>
      <c r="E142" s="21">
        <v>140</v>
      </c>
      <c r="F142" s="21">
        <v>1035.8</v>
      </c>
      <c r="G142" s="21">
        <v>0.23100000000000001</v>
      </c>
      <c r="H142" s="21">
        <v>135</v>
      </c>
      <c r="I142" s="21">
        <v>1035.7</v>
      </c>
    </row>
    <row r="143" spans="1:10" x14ac:dyDescent="0.2">
      <c r="A143" s="21">
        <v>1</v>
      </c>
      <c r="B143" s="21" t="s">
        <v>36</v>
      </c>
      <c r="C143" s="21">
        <v>29112016</v>
      </c>
      <c r="D143" s="21">
        <v>1002</v>
      </c>
      <c r="E143" s="21">
        <v>141</v>
      </c>
      <c r="F143" s="21">
        <v>1031.5999999999999</v>
      </c>
      <c r="G143" s="21">
        <v>0.22600000000000001</v>
      </c>
      <c r="H143" s="21">
        <v>135</v>
      </c>
      <c r="I143" s="21">
        <v>1031.4000000000001</v>
      </c>
    </row>
    <row r="144" spans="1:10" x14ac:dyDescent="0.2">
      <c r="A144" s="21">
        <v>1</v>
      </c>
      <c r="B144" s="21" t="s">
        <v>37</v>
      </c>
      <c r="C144" s="21">
        <v>29112016</v>
      </c>
      <c r="D144" s="21">
        <v>1004</v>
      </c>
      <c r="E144" s="21">
        <v>142</v>
      </c>
      <c r="F144" s="21">
        <v>1077.5999999999999</v>
      </c>
      <c r="G144" s="21">
        <v>0.251</v>
      </c>
      <c r="H144" s="21">
        <v>137</v>
      </c>
      <c r="I144" s="21">
        <v>1077.5</v>
      </c>
    </row>
    <row r="145" spans="1:10" x14ac:dyDescent="0.2">
      <c r="A145" s="21">
        <v>1</v>
      </c>
      <c r="B145" s="21" t="s">
        <v>38</v>
      </c>
      <c r="C145" s="21">
        <v>29112016</v>
      </c>
      <c r="D145" s="21">
        <v>1006</v>
      </c>
      <c r="E145" s="21">
        <v>143</v>
      </c>
      <c r="F145" s="21">
        <v>1046.2</v>
      </c>
      <c r="G145" s="21">
        <v>0.23300000000000001</v>
      </c>
      <c r="H145" s="21">
        <v>138</v>
      </c>
      <c r="I145" s="21">
        <v>1046</v>
      </c>
    </row>
    <row r="146" spans="1:10" x14ac:dyDescent="0.2">
      <c r="A146" s="21">
        <v>1</v>
      </c>
      <c r="B146" s="21" t="s">
        <v>58</v>
      </c>
      <c r="C146" s="21">
        <v>29112016</v>
      </c>
      <c r="D146" s="21">
        <v>1009</v>
      </c>
      <c r="E146" s="21">
        <v>144</v>
      </c>
      <c r="F146" s="21">
        <v>1034.0999999999999</v>
      </c>
      <c r="G146" s="21">
        <v>0.29299999999999998</v>
      </c>
      <c r="H146" s="21">
        <v>172</v>
      </c>
      <c r="I146" s="21">
        <v>1033.9000000000001</v>
      </c>
    </row>
    <row r="147" spans="1:10" x14ac:dyDescent="0.2">
      <c r="A147" s="21">
        <v>1</v>
      </c>
      <c r="B147" s="21" t="s">
        <v>59</v>
      </c>
      <c r="C147" s="21">
        <v>29112016</v>
      </c>
      <c r="D147" s="21">
        <v>1011</v>
      </c>
      <c r="E147" s="21">
        <v>145</v>
      </c>
      <c r="F147" s="21">
        <v>1073.5999999999999</v>
      </c>
    </row>
    <row r="148" spans="1:10" x14ac:dyDescent="0.2">
      <c r="A148" s="21">
        <v>1</v>
      </c>
      <c r="B148" s="21" t="s">
        <v>35</v>
      </c>
      <c r="C148" s="21">
        <v>7122016</v>
      </c>
      <c r="D148" s="21">
        <v>1151</v>
      </c>
      <c r="E148" s="21">
        <v>146</v>
      </c>
      <c r="F148" s="21">
        <v>1035.7</v>
      </c>
      <c r="G148" s="21">
        <v>0.23699999999999999</v>
      </c>
      <c r="H148" s="21">
        <v>140</v>
      </c>
      <c r="I148" s="21">
        <v>1035.5</v>
      </c>
    </row>
    <row r="149" spans="1:10" x14ac:dyDescent="0.2">
      <c r="A149" s="21">
        <v>1</v>
      </c>
      <c r="B149" s="21" t="s">
        <v>36</v>
      </c>
      <c r="C149" s="21">
        <v>7122016</v>
      </c>
      <c r="D149" s="21">
        <v>1155</v>
      </c>
      <c r="E149" s="21">
        <v>147</v>
      </c>
      <c r="F149" s="21">
        <v>1031.5</v>
      </c>
      <c r="G149" s="21">
        <v>0.248</v>
      </c>
      <c r="H149" s="21">
        <v>165</v>
      </c>
      <c r="I149" s="21">
        <v>1031.3</v>
      </c>
    </row>
    <row r="150" spans="1:10" x14ac:dyDescent="0.2">
      <c r="A150" s="21">
        <v>1</v>
      </c>
      <c r="B150" s="21" t="s">
        <v>37</v>
      </c>
      <c r="C150" s="21">
        <v>7122016</v>
      </c>
      <c r="D150" s="21">
        <v>1158</v>
      </c>
      <c r="E150" s="21">
        <v>148</v>
      </c>
      <c r="F150" s="21">
        <v>1077.5</v>
      </c>
      <c r="G150" s="21">
        <v>0.221</v>
      </c>
      <c r="H150" s="21">
        <v>124</v>
      </c>
      <c r="I150" s="21">
        <v>1077.3</v>
      </c>
      <c r="J150" s="22" t="s">
        <v>127</v>
      </c>
    </row>
    <row r="151" spans="1:10" x14ac:dyDescent="0.2">
      <c r="A151" s="21">
        <v>1</v>
      </c>
      <c r="B151" s="21" t="s">
        <v>38</v>
      </c>
      <c r="C151" s="21">
        <v>7122016</v>
      </c>
      <c r="D151" s="21">
        <v>1204</v>
      </c>
      <c r="E151" s="21">
        <v>149</v>
      </c>
      <c r="F151" s="21">
        <v>1046</v>
      </c>
      <c r="G151" s="21">
        <v>0.24399999999999999</v>
      </c>
      <c r="H151" s="21">
        <v>142</v>
      </c>
      <c r="I151" s="21">
        <v>1045.9000000000001</v>
      </c>
    </row>
    <row r="152" spans="1:10" x14ac:dyDescent="0.2">
      <c r="A152" s="21">
        <v>1</v>
      </c>
      <c r="B152" s="21" t="s">
        <v>47</v>
      </c>
      <c r="C152" s="21">
        <v>7122016</v>
      </c>
      <c r="D152" s="21">
        <v>1208</v>
      </c>
      <c r="E152" s="21">
        <v>150</v>
      </c>
      <c r="F152" s="21">
        <v>1062.8</v>
      </c>
      <c r="G152" s="21">
        <v>0.124</v>
      </c>
      <c r="H152" s="21">
        <v>65</v>
      </c>
      <c r="I152" s="21">
        <v>1062.7</v>
      </c>
    </row>
    <row r="153" spans="1:10" x14ac:dyDescent="0.2">
      <c r="A153" s="21">
        <v>1</v>
      </c>
      <c r="B153" s="21" t="s">
        <v>49</v>
      </c>
      <c r="C153" s="21">
        <v>7122016</v>
      </c>
      <c r="D153" s="21">
        <v>1212</v>
      </c>
      <c r="E153" s="21">
        <v>151</v>
      </c>
      <c r="F153" s="21">
        <v>1052.5</v>
      </c>
      <c r="G153" s="21">
        <v>0.29099999999999998</v>
      </c>
      <c r="H153" s="21">
        <v>166</v>
      </c>
      <c r="I153" s="21">
        <v>1052.3</v>
      </c>
    </row>
    <row r="154" spans="1:10" x14ac:dyDescent="0.2">
      <c r="A154" s="21">
        <v>1</v>
      </c>
      <c r="B154" s="21" t="s">
        <v>50</v>
      </c>
      <c r="C154" s="21">
        <v>7122016</v>
      </c>
      <c r="D154" s="21">
        <v>1217</v>
      </c>
      <c r="E154" s="21">
        <v>152</v>
      </c>
      <c r="F154" s="21">
        <v>1042.5</v>
      </c>
      <c r="G154" s="21">
        <v>0.28000000000000003</v>
      </c>
      <c r="H154" s="21">
        <v>170</v>
      </c>
      <c r="I154" s="21">
        <v>1042.3</v>
      </c>
    </row>
    <row r="155" spans="1:10" x14ac:dyDescent="0.2">
      <c r="A155" s="21">
        <v>1</v>
      </c>
      <c r="B155" s="21" t="s">
        <v>58</v>
      </c>
      <c r="C155" s="21">
        <v>7122016</v>
      </c>
      <c r="D155" s="21">
        <v>1222</v>
      </c>
      <c r="E155" s="21">
        <v>153</v>
      </c>
      <c r="F155" s="21">
        <v>1033.8</v>
      </c>
      <c r="G155" s="21">
        <v>0.22</v>
      </c>
      <c r="H155" s="21">
        <v>128</v>
      </c>
      <c r="I155" s="21">
        <v>1033.5999999999999</v>
      </c>
    </row>
    <row r="156" spans="1:10" x14ac:dyDescent="0.2">
      <c r="A156" s="21">
        <v>1</v>
      </c>
      <c r="B156" s="21" t="s">
        <v>39</v>
      </c>
      <c r="C156" s="21">
        <v>7122016</v>
      </c>
      <c r="D156" s="21">
        <v>1227</v>
      </c>
      <c r="E156" s="21">
        <v>154</v>
      </c>
      <c r="F156" s="21">
        <v>1035.0999999999999</v>
      </c>
      <c r="G156" s="21">
        <v>0.30299999999999999</v>
      </c>
      <c r="H156" s="21">
        <v>188</v>
      </c>
      <c r="I156" s="21">
        <v>1034.9000000000001</v>
      </c>
      <c r="J156" s="22" t="s">
        <v>128</v>
      </c>
    </row>
    <row r="157" spans="1:10" x14ac:dyDescent="0.2">
      <c r="A157" s="21">
        <v>1</v>
      </c>
      <c r="B157" s="21" t="s">
        <v>41</v>
      </c>
      <c r="C157" s="21">
        <v>7122016</v>
      </c>
      <c r="D157" s="21">
        <v>1232</v>
      </c>
      <c r="E157" s="21">
        <v>155</v>
      </c>
      <c r="F157" s="21">
        <v>1025.9000000000001</v>
      </c>
      <c r="G157" s="21">
        <v>0.29899999999999999</v>
      </c>
      <c r="H157" s="21">
        <v>184</v>
      </c>
      <c r="I157" s="21">
        <v>1025.7</v>
      </c>
    </row>
    <row r="158" spans="1:10" x14ac:dyDescent="0.2">
      <c r="A158" s="21">
        <v>1</v>
      </c>
      <c r="B158" s="21" t="s">
        <v>42</v>
      </c>
      <c r="C158" s="21">
        <v>7122016</v>
      </c>
      <c r="D158" s="21">
        <v>1236</v>
      </c>
      <c r="E158" s="21">
        <v>156</v>
      </c>
      <c r="F158" s="21">
        <v>1051.8</v>
      </c>
      <c r="G158" s="21">
        <v>0.33300000000000002</v>
      </c>
      <c r="H158" s="21">
        <v>200</v>
      </c>
      <c r="I158" s="21">
        <v>1051.5999999999999</v>
      </c>
    </row>
    <row r="159" spans="1:10" x14ac:dyDescent="0.2">
      <c r="A159" s="21">
        <v>1</v>
      </c>
      <c r="B159" s="21" t="s">
        <v>51</v>
      </c>
      <c r="C159" s="21">
        <v>7122016</v>
      </c>
      <c r="D159" s="21">
        <v>1244</v>
      </c>
      <c r="E159" s="21">
        <v>157</v>
      </c>
      <c r="F159" s="21">
        <v>1054.0999999999999</v>
      </c>
      <c r="G159" s="21">
        <v>0.441</v>
      </c>
      <c r="H159" s="21">
        <v>245</v>
      </c>
      <c r="I159" s="21">
        <v>1053.8</v>
      </c>
      <c r="J159" s="22" t="s">
        <v>129</v>
      </c>
    </row>
    <row r="160" spans="1:10" x14ac:dyDescent="0.2">
      <c r="A160" s="21">
        <v>1</v>
      </c>
      <c r="B160" s="21" t="s">
        <v>53</v>
      </c>
      <c r="C160" s="21">
        <v>7122016</v>
      </c>
      <c r="D160" s="21">
        <v>1246</v>
      </c>
      <c r="E160" s="21">
        <v>158</v>
      </c>
      <c r="F160" s="21">
        <v>1031.9000000000001</v>
      </c>
      <c r="G160" s="21">
        <v>0.39900000000000002</v>
      </c>
      <c r="H160" s="21">
        <v>248</v>
      </c>
      <c r="I160" s="21">
        <v>1031.5999999999999</v>
      </c>
      <c r="J160" s="22" t="s">
        <v>129</v>
      </c>
    </row>
    <row r="161" spans="1:10" x14ac:dyDescent="0.2">
      <c r="A161" s="21">
        <v>1</v>
      </c>
      <c r="B161" s="21" t="s">
        <v>54</v>
      </c>
      <c r="C161" s="21">
        <v>7122016</v>
      </c>
      <c r="D161" s="21">
        <v>1250</v>
      </c>
      <c r="E161" s="21">
        <v>159</v>
      </c>
      <c r="F161" s="21">
        <v>1047.9000000000001</v>
      </c>
      <c r="G161" s="21">
        <v>0.42799999999999999</v>
      </c>
      <c r="H161" s="21">
        <v>252</v>
      </c>
      <c r="I161" s="21">
        <v>1047.5999999999999</v>
      </c>
      <c r="J161" s="22" t="s">
        <v>129</v>
      </c>
    </row>
    <row r="162" spans="1:10" x14ac:dyDescent="0.2">
      <c r="A162" s="21">
        <v>1</v>
      </c>
      <c r="B162" s="21" t="s">
        <v>43</v>
      </c>
      <c r="C162" s="21">
        <v>7122016</v>
      </c>
      <c r="D162" s="21">
        <v>1255</v>
      </c>
      <c r="E162" s="21">
        <v>160</v>
      </c>
      <c r="F162" s="21">
        <v>1020.9</v>
      </c>
      <c r="G162" s="21">
        <v>0.377</v>
      </c>
      <c r="H162" s="21">
        <v>223</v>
      </c>
      <c r="I162" s="21">
        <v>1020.7</v>
      </c>
    </row>
    <row r="163" spans="1:10" x14ac:dyDescent="0.2">
      <c r="A163" s="21">
        <v>1</v>
      </c>
      <c r="B163" s="21" t="s">
        <v>45</v>
      </c>
      <c r="C163" s="21">
        <v>7122016</v>
      </c>
      <c r="D163" s="21">
        <v>1258</v>
      </c>
      <c r="E163" s="21">
        <v>161</v>
      </c>
      <c r="F163" s="21">
        <v>1035.0999999999999</v>
      </c>
      <c r="G163" s="21">
        <v>0.36699999999999999</v>
      </c>
      <c r="H163" s="21">
        <v>226</v>
      </c>
      <c r="I163" s="21">
        <v>1034.9000000000001</v>
      </c>
    </row>
    <row r="164" spans="1:10" x14ac:dyDescent="0.2">
      <c r="A164" s="21">
        <v>1</v>
      </c>
      <c r="B164" s="21" t="s">
        <v>46</v>
      </c>
      <c r="C164" s="21">
        <v>7122016</v>
      </c>
      <c r="D164" s="21">
        <v>1302</v>
      </c>
      <c r="E164" s="21">
        <v>162</v>
      </c>
      <c r="F164" s="21">
        <v>1054.9000000000001</v>
      </c>
      <c r="G164" s="21">
        <v>0.39700000000000002</v>
      </c>
      <c r="H164" s="21">
        <v>238</v>
      </c>
      <c r="I164" s="21">
        <v>1054.5999999999999</v>
      </c>
    </row>
    <row r="165" spans="1:10" x14ac:dyDescent="0.2">
      <c r="A165" s="21">
        <v>1</v>
      </c>
      <c r="B165" s="21" t="s">
        <v>59</v>
      </c>
      <c r="C165" s="21">
        <v>7122016</v>
      </c>
      <c r="D165" s="21">
        <v>1310</v>
      </c>
      <c r="E165" s="21">
        <v>163</v>
      </c>
      <c r="F165" s="21">
        <v>1073.5999999999999</v>
      </c>
    </row>
    <row r="166" spans="1:10" x14ac:dyDescent="0.2">
      <c r="A166" s="21">
        <v>1</v>
      </c>
      <c r="B166" s="21" t="s">
        <v>35</v>
      </c>
      <c r="C166" s="21">
        <v>16122016</v>
      </c>
      <c r="D166" s="21">
        <v>1053</v>
      </c>
      <c r="E166" s="21">
        <v>164</v>
      </c>
      <c r="F166" s="21">
        <v>1035.5</v>
      </c>
      <c r="G166" s="21">
        <v>0.18</v>
      </c>
      <c r="H166" s="21">
        <v>98</v>
      </c>
      <c r="I166" s="21">
        <v>1035.4000000000001</v>
      </c>
    </row>
    <row r="167" spans="1:10" x14ac:dyDescent="0.2">
      <c r="A167" s="21">
        <v>1</v>
      </c>
      <c r="B167" s="21" t="s">
        <v>36</v>
      </c>
      <c r="C167" s="21">
        <v>16122016</v>
      </c>
      <c r="D167" s="21">
        <v>1058</v>
      </c>
      <c r="E167" s="21">
        <v>165</v>
      </c>
      <c r="F167" s="21">
        <v>1031.2</v>
      </c>
      <c r="G167" s="21">
        <v>0.16500000000000001</v>
      </c>
      <c r="H167" s="21">
        <v>95</v>
      </c>
      <c r="I167" s="21">
        <v>1031.0999999999999</v>
      </c>
      <c r="J167" s="22" t="s">
        <v>130</v>
      </c>
    </row>
    <row r="168" spans="1:10" x14ac:dyDescent="0.2">
      <c r="A168" s="21">
        <v>1</v>
      </c>
      <c r="B168" s="21" t="s">
        <v>37</v>
      </c>
      <c r="C168" s="21">
        <v>16122016</v>
      </c>
      <c r="D168" s="21">
        <v>1100</v>
      </c>
      <c r="E168" s="21">
        <v>166</v>
      </c>
      <c r="F168" s="21">
        <v>1077.3</v>
      </c>
      <c r="G168" s="21">
        <v>0.184</v>
      </c>
      <c r="H168" s="21">
        <v>105</v>
      </c>
      <c r="I168" s="21">
        <v>1077.2</v>
      </c>
    </row>
    <row r="169" spans="1:10" x14ac:dyDescent="0.2">
      <c r="A169" s="21">
        <v>1</v>
      </c>
      <c r="B169" s="21" t="s">
        <v>38</v>
      </c>
      <c r="C169" s="21">
        <v>16122016</v>
      </c>
      <c r="D169" s="21">
        <v>1102</v>
      </c>
      <c r="E169" s="21">
        <v>167</v>
      </c>
      <c r="F169" s="21">
        <v>1045.8</v>
      </c>
      <c r="G169" s="21">
        <v>0.18099999999999999</v>
      </c>
      <c r="H169" s="21">
        <v>112</v>
      </c>
      <c r="I169" s="21">
        <v>1045.7</v>
      </c>
    </row>
    <row r="170" spans="1:10" x14ac:dyDescent="0.2">
      <c r="A170" s="21">
        <v>1</v>
      </c>
      <c r="B170" s="21" t="s">
        <v>47</v>
      </c>
      <c r="C170" s="21">
        <v>16122016</v>
      </c>
      <c r="D170" s="21">
        <v>1105</v>
      </c>
      <c r="E170" s="21">
        <v>168</v>
      </c>
      <c r="F170" s="21">
        <v>1062.5999999999999</v>
      </c>
      <c r="G170" s="21">
        <v>8.5000000000000006E-2</v>
      </c>
      <c r="H170" s="21">
        <v>46</v>
      </c>
      <c r="I170" s="21">
        <v>1062.5</v>
      </c>
    </row>
    <row r="171" spans="1:10" x14ac:dyDescent="0.2">
      <c r="A171" s="21">
        <v>1</v>
      </c>
      <c r="B171" s="21" t="s">
        <v>49</v>
      </c>
      <c r="C171" s="21">
        <v>16122016</v>
      </c>
      <c r="D171" s="21">
        <v>1108</v>
      </c>
      <c r="E171" s="21">
        <v>169</v>
      </c>
      <c r="F171" s="21">
        <v>1052.3</v>
      </c>
      <c r="G171" s="21">
        <v>0.22600000000000001</v>
      </c>
      <c r="H171" s="21">
        <v>130</v>
      </c>
      <c r="I171" s="21">
        <v>1052.0999999999999</v>
      </c>
    </row>
    <row r="172" spans="1:10" x14ac:dyDescent="0.2">
      <c r="A172" s="21">
        <v>1</v>
      </c>
      <c r="B172" s="21" t="s">
        <v>50</v>
      </c>
      <c r="C172" s="21">
        <v>16122016</v>
      </c>
      <c r="D172" s="21">
        <v>1110</v>
      </c>
      <c r="E172" s="21">
        <v>170</v>
      </c>
      <c r="F172" s="21">
        <v>1042.3</v>
      </c>
      <c r="G172" s="21">
        <v>0.21199999999999999</v>
      </c>
      <c r="H172" s="21">
        <v>125</v>
      </c>
      <c r="I172" s="21">
        <v>1042.2</v>
      </c>
    </row>
    <row r="173" spans="1:10" x14ac:dyDescent="0.2">
      <c r="A173" s="21">
        <v>1</v>
      </c>
      <c r="B173" s="21" t="s">
        <v>58</v>
      </c>
      <c r="C173" s="21">
        <v>16122016</v>
      </c>
      <c r="D173" s="21">
        <v>1113</v>
      </c>
      <c r="E173" s="21">
        <v>171</v>
      </c>
      <c r="F173" s="21">
        <v>1037.5</v>
      </c>
      <c r="G173" s="21">
        <v>8.4000000000000005E-2</v>
      </c>
      <c r="H173" s="21">
        <v>50</v>
      </c>
      <c r="I173" s="21">
        <v>1033.4000000000001</v>
      </c>
    </row>
    <row r="174" spans="1:10" x14ac:dyDescent="0.2">
      <c r="A174" s="21">
        <v>1</v>
      </c>
      <c r="B174" s="21" t="s">
        <v>39</v>
      </c>
      <c r="C174" s="21">
        <v>16122016</v>
      </c>
      <c r="D174" s="21">
        <v>1116</v>
      </c>
      <c r="E174" s="21">
        <v>172</v>
      </c>
      <c r="F174" s="21">
        <v>1034.9000000000001</v>
      </c>
      <c r="G174" s="21">
        <v>0.24199999999999999</v>
      </c>
      <c r="H174" s="21">
        <v>142</v>
      </c>
      <c r="I174" s="21">
        <v>1034.7</v>
      </c>
    </row>
    <row r="175" spans="1:10" x14ac:dyDescent="0.2">
      <c r="A175" s="21">
        <v>1</v>
      </c>
      <c r="B175" s="21" t="s">
        <v>41</v>
      </c>
      <c r="C175" s="21">
        <v>16122016</v>
      </c>
      <c r="D175" s="21">
        <v>1118</v>
      </c>
      <c r="E175" s="21">
        <v>173</v>
      </c>
      <c r="F175" s="21">
        <v>1025.5999999999999</v>
      </c>
      <c r="G175" s="21">
        <v>0.248</v>
      </c>
      <c r="H175" s="21">
        <v>146</v>
      </c>
      <c r="I175" s="21">
        <v>1025.5</v>
      </c>
    </row>
    <row r="176" spans="1:10" x14ac:dyDescent="0.2">
      <c r="A176" s="21">
        <v>1</v>
      </c>
      <c r="B176" s="21" t="s">
        <v>42</v>
      </c>
      <c r="C176" s="21">
        <v>16122016</v>
      </c>
      <c r="D176" s="21">
        <v>1120</v>
      </c>
      <c r="E176" s="21">
        <v>174</v>
      </c>
      <c r="F176" s="21">
        <v>1051.5999999999999</v>
      </c>
      <c r="G176" s="21">
        <v>0.26300000000000001</v>
      </c>
      <c r="H176" s="21">
        <v>152</v>
      </c>
      <c r="I176" s="21">
        <v>1051.4000000000001</v>
      </c>
      <c r="J176" s="22" t="s">
        <v>131</v>
      </c>
    </row>
    <row r="177" spans="1:10" x14ac:dyDescent="0.2">
      <c r="A177" s="21">
        <v>1</v>
      </c>
      <c r="B177" s="21" t="s">
        <v>51</v>
      </c>
      <c r="C177" s="21">
        <v>16122016</v>
      </c>
      <c r="D177" s="21">
        <v>1132</v>
      </c>
      <c r="E177" s="21">
        <v>175</v>
      </c>
      <c r="F177" s="21">
        <v>1053.7</v>
      </c>
      <c r="G177" s="21">
        <v>0.28599999999999998</v>
      </c>
      <c r="H177" s="21">
        <v>172</v>
      </c>
      <c r="I177" s="21">
        <v>1053.5</v>
      </c>
    </row>
    <row r="178" spans="1:10" x14ac:dyDescent="0.2">
      <c r="A178" s="21">
        <v>1</v>
      </c>
      <c r="B178" s="21" t="s">
        <v>53</v>
      </c>
      <c r="C178" s="21">
        <v>16122016</v>
      </c>
      <c r="D178" s="21">
        <v>1135</v>
      </c>
      <c r="E178" s="21">
        <v>176</v>
      </c>
      <c r="F178" s="21">
        <v>1031.5999999999999</v>
      </c>
      <c r="G178" s="21">
        <v>0.28499999999999998</v>
      </c>
      <c r="H178" s="21">
        <v>173</v>
      </c>
      <c r="I178" s="21">
        <v>1031.4000000000001</v>
      </c>
    </row>
    <row r="179" spans="1:10" x14ac:dyDescent="0.2">
      <c r="A179" s="21">
        <v>1</v>
      </c>
      <c r="B179" s="21" t="s">
        <v>54</v>
      </c>
      <c r="C179" s="21">
        <v>16122016</v>
      </c>
      <c r="D179" s="21">
        <v>1137</v>
      </c>
      <c r="E179" s="21">
        <v>177</v>
      </c>
      <c r="F179" s="21">
        <v>1047.5</v>
      </c>
      <c r="G179" s="21">
        <v>0.308</v>
      </c>
      <c r="H179" s="21">
        <v>192</v>
      </c>
      <c r="I179" s="21">
        <v>1047.3</v>
      </c>
    </row>
    <row r="180" spans="1:10" x14ac:dyDescent="0.2">
      <c r="A180" s="21">
        <v>1</v>
      </c>
      <c r="B180" s="21" t="s">
        <v>43</v>
      </c>
      <c r="C180" s="21">
        <v>16122016</v>
      </c>
      <c r="D180" s="21">
        <v>1123</v>
      </c>
      <c r="E180" s="21">
        <v>178</v>
      </c>
      <c r="F180" s="21">
        <v>1020.7</v>
      </c>
      <c r="G180" s="21">
        <v>0.27600000000000002</v>
      </c>
      <c r="H180" s="21">
        <v>164</v>
      </c>
      <c r="I180" s="21">
        <v>1020.5</v>
      </c>
    </row>
    <row r="181" spans="1:10" x14ac:dyDescent="0.2">
      <c r="A181" s="21">
        <v>1</v>
      </c>
      <c r="B181" s="21" t="s">
        <v>45</v>
      </c>
      <c r="C181" s="21">
        <v>16122016</v>
      </c>
      <c r="D181" s="21">
        <v>1126</v>
      </c>
      <c r="E181" s="21">
        <v>179</v>
      </c>
      <c r="F181" s="21">
        <v>1034.8</v>
      </c>
      <c r="G181" s="21">
        <v>0.27100000000000002</v>
      </c>
      <c r="H181" s="21">
        <v>162</v>
      </c>
      <c r="I181" s="21">
        <v>1034.7</v>
      </c>
    </row>
    <row r="182" spans="1:10" x14ac:dyDescent="0.2">
      <c r="A182" s="21">
        <v>1</v>
      </c>
      <c r="B182" s="21" t="s">
        <v>46</v>
      </c>
      <c r="C182" s="21">
        <v>16122016</v>
      </c>
      <c r="D182" s="21">
        <v>1128</v>
      </c>
      <c r="E182" s="21">
        <v>180</v>
      </c>
      <c r="F182" s="21">
        <v>1054.5999999999999</v>
      </c>
      <c r="G182" s="21">
        <v>0.26500000000000001</v>
      </c>
      <c r="H182" s="21">
        <v>154</v>
      </c>
      <c r="I182" s="21">
        <v>1054.4000000000001</v>
      </c>
    </row>
    <row r="183" spans="1:10" x14ac:dyDescent="0.2">
      <c r="A183" s="21">
        <v>1</v>
      </c>
      <c r="B183" s="21" t="s">
        <v>59</v>
      </c>
      <c r="C183" s="21">
        <v>16122016</v>
      </c>
      <c r="D183" s="21">
        <v>1141</v>
      </c>
      <c r="E183" s="21">
        <v>181</v>
      </c>
      <c r="F183" s="21">
        <v>1073.5999999999999</v>
      </c>
    </row>
    <row r="184" spans="1:10" x14ac:dyDescent="0.2">
      <c r="A184" s="21">
        <v>2</v>
      </c>
      <c r="B184" s="21" t="s">
        <v>35</v>
      </c>
      <c r="C184" s="21">
        <v>17012017</v>
      </c>
      <c r="D184" s="21">
        <v>1520</v>
      </c>
      <c r="E184" s="21">
        <v>182</v>
      </c>
      <c r="F184" s="21">
        <v>959.9</v>
      </c>
      <c r="I184" s="21">
        <v>959.9</v>
      </c>
      <c r="J184" s="22" t="s">
        <v>132</v>
      </c>
    </row>
    <row r="185" spans="1:10" x14ac:dyDescent="0.2">
      <c r="A185" s="21">
        <v>2</v>
      </c>
      <c r="B185" s="21" t="s">
        <v>36</v>
      </c>
      <c r="C185" s="21">
        <v>17012017</v>
      </c>
      <c r="D185" s="21">
        <v>1520</v>
      </c>
      <c r="E185" s="21">
        <v>183</v>
      </c>
      <c r="F185" s="21">
        <v>989.9</v>
      </c>
      <c r="I185" s="21">
        <v>989.9</v>
      </c>
    </row>
    <row r="186" spans="1:10" x14ac:dyDescent="0.2">
      <c r="A186" s="21">
        <v>2</v>
      </c>
      <c r="B186" s="21" t="s">
        <v>37</v>
      </c>
      <c r="C186" s="21">
        <v>17012017</v>
      </c>
      <c r="D186" s="21">
        <v>1520</v>
      </c>
      <c r="E186" s="21">
        <v>184</v>
      </c>
      <c r="F186" s="21">
        <v>986.5</v>
      </c>
      <c r="I186" s="21">
        <v>986.5</v>
      </c>
    </row>
    <row r="187" spans="1:10" x14ac:dyDescent="0.2">
      <c r="A187" s="21">
        <v>2</v>
      </c>
      <c r="B187" s="21" t="s">
        <v>51</v>
      </c>
      <c r="C187" s="21">
        <v>17012017</v>
      </c>
      <c r="D187" s="21">
        <v>1520</v>
      </c>
      <c r="E187" s="21">
        <v>185</v>
      </c>
      <c r="F187" s="21">
        <v>826.2</v>
      </c>
      <c r="I187" s="21">
        <v>826.2</v>
      </c>
    </row>
    <row r="188" spans="1:10" x14ac:dyDescent="0.2">
      <c r="A188" s="21">
        <v>2</v>
      </c>
      <c r="B188" s="21" t="s">
        <v>53</v>
      </c>
      <c r="C188" s="21">
        <v>17012017</v>
      </c>
      <c r="D188" s="21">
        <v>1520</v>
      </c>
      <c r="E188" s="21">
        <v>186</v>
      </c>
      <c r="F188" s="21">
        <v>842.7</v>
      </c>
      <c r="I188" s="21">
        <v>842.7</v>
      </c>
    </row>
    <row r="189" spans="1:10" x14ac:dyDescent="0.2">
      <c r="A189" s="21">
        <v>2</v>
      </c>
      <c r="B189" s="21" t="s">
        <v>54</v>
      </c>
      <c r="C189" s="21">
        <v>17012017</v>
      </c>
      <c r="D189" s="21">
        <v>1520</v>
      </c>
      <c r="E189" s="21">
        <v>187</v>
      </c>
      <c r="F189" s="21">
        <v>839.3</v>
      </c>
      <c r="I189" s="21">
        <v>839.3</v>
      </c>
    </row>
    <row r="190" spans="1:10" x14ac:dyDescent="0.2">
      <c r="A190" s="21">
        <v>2</v>
      </c>
      <c r="B190" s="21" t="s">
        <v>55</v>
      </c>
      <c r="C190" s="21">
        <v>17012017</v>
      </c>
      <c r="D190" s="21">
        <v>1520</v>
      </c>
      <c r="E190" s="21">
        <v>188</v>
      </c>
      <c r="F190" s="21">
        <v>845.4</v>
      </c>
      <c r="I190" s="21">
        <v>845.4</v>
      </c>
    </row>
    <row r="191" spans="1:10" x14ac:dyDescent="0.2">
      <c r="A191" s="21">
        <v>2</v>
      </c>
      <c r="B191" s="21" t="s">
        <v>57</v>
      </c>
      <c r="C191" s="21">
        <v>17012017</v>
      </c>
      <c r="D191" s="21">
        <v>1520</v>
      </c>
      <c r="E191" s="21">
        <v>189</v>
      </c>
      <c r="F191" s="21">
        <v>853.2</v>
      </c>
      <c r="I191" s="21">
        <v>853.2</v>
      </c>
    </row>
    <row r="192" spans="1:10" x14ac:dyDescent="0.2">
      <c r="A192" s="21">
        <v>2</v>
      </c>
      <c r="B192" s="21" t="s">
        <v>58</v>
      </c>
      <c r="C192" s="21">
        <v>17012017</v>
      </c>
      <c r="D192" s="21">
        <v>1520</v>
      </c>
      <c r="E192" s="21">
        <v>190</v>
      </c>
      <c r="F192" s="21">
        <v>847.9</v>
      </c>
      <c r="I192" s="21">
        <v>847.9</v>
      </c>
    </row>
    <row r="193" spans="1:10" x14ac:dyDescent="0.2">
      <c r="A193" s="21">
        <v>2</v>
      </c>
      <c r="B193" s="21" t="s">
        <v>43</v>
      </c>
      <c r="C193" s="21">
        <v>17012017</v>
      </c>
      <c r="D193" s="21">
        <v>1520</v>
      </c>
      <c r="E193" s="21">
        <v>191</v>
      </c>
      <c r="F193" s="21">
        <v>1037.8</v>
      </c>
      <c r="I193" s="21">
        <v>1037.8</v>
      </c>
    </row>
    <row r="194" spans="1:10" x14ac:dyDescent="0.2">
      <c r="A194" s="21">
        <v>2</v>
      </c>
      <c r="B194" s="21" t="s">
        <v>45</v>
      </c>
      <c r="C194" s="21">
        <v>17012017</v>
      </c>
      <c r="D194" s="21">
        <v>1520</v>
      </c>
      <c r="E194" s="21">
        <v>192</v>
      </c>
      <c r="F194" s="21">
        <v>1022.1</v>
      </c>
      <c r="I194" s="21">
        <v>1022.1</v>
      </c>
    </row>
    <row r="195" spans="1:10" x14ac:dyDescent="0.2">
      <c r="A195" s="21">
        <v>2</v>
      </c>
      <c r="B195" s="21" t="s">
        <v>46</v>
      </c>
      <c r="C195" s="21">
        <v>17012017</v>
      </c>
      <c r="D195" s="21">
        <v>1520</v>
      </c>
      <c r="E195" s="21">
        <v>193</v>
      </c>
      <c r="F195" s="21">
        <v>1049.3</v>
      </c>
      <c r="I195" s="21">
        <v>1049.3</v>
      </c>
    </row>
    <row r="196" spans="1:10" x14ac:dyDescent="0.2">
      <c r="A196" s="21">
        <v>2</v>
      </c>
      <c r="B196" s="21" t="s">
        <v>61</v>
      </c>
      <c r="C196" s="21">
        <v>17012017</v>
      </c>
      <c r="D196" s="21">
        <v>1520</v>
      </c>
      <c r="E196" s="21">
        <v>194</v>
      </c>
      <c r="F196" s="21">
        <v>951.5</v>
      </c>
      <c r="I196" s="21">
        <v>951.5</v>
      </c>
    </row>
    <row r="197" spans="1:10" x14ac:dyDescent="0.2">
      <c r="A197" s="21">
        <v>2</v>
      </c>
      <c r="B197" s="21" t="s">
        <v>63</v>
      </c>
      <c r="C197" s="21">
        <v>17012017</v>
      </c>
      <c r="D197" s="21">
        <v>1520</v>
      </c>
      <c r="E197" s="21">
        <v>195</v>
      </c>
      <c r="F197" s="21">
        <v>858</v>
      </c>
      <c r="I197" s="21">
        <v>858</v>
      </c>
    </row>
    <row r="198" spans="1:10" x14ac:dyDescent="0.2">
      <c r="A198" s="21">
        <v>2</v>
      </c>
      <c r="B198" s="21" t="s">
        <v>64</v>
      </c>
      <c r="C198" s="21">
        <v>17012017</v>
      </c>
      <c r="D198" s="21">
        <v>1520</v>
      </c>
      <c r="E198" s="21">
        <v>196</v>
      </c>
      <c r="F198" s="21">
        <v>847.3</v>
      </c>
      <c r="I198" s="21">
        <v>847.3</v>
      </c>
    </row>
    <row r="199" spans="1:10" x14ac:dyDescent="0.2">
      <c r="A199" s="21">
        <v>2</v>
      </c>
      <c r="B199" s="21" t="s">
        <v>39</v>
      </c>
      <c r="C199" s="21">
        <v>17012017</v>
      </c>
      <c r="D199" s="21">
        <v>1520</v>
      </c>
      <c r="E199" s="21">
        <v>197</v>
      </c>
      <c r="F199" s="21">
        <v>838.3</v>
      </c>
      <c r="I199" s="21">
        <v>838.3</v>
      </c>
    </row>
    <row r="200" spans="1:10" x14ac:dyDescent="0.2">
      <c r="A200" s="21">
        <v>2</v>
      </c>
      <c r="B200" s="21" t="s">
        <v>41</v>
      </c>
      <c r="C200" s="21">
        <v>17012017</v>
      </c>
      <c r="D200" s="21">
        <v>1520</v>
      </c>
      <c r="E200" s="21">
        <v>198</v>
      </c>
      <c r="F200" s="21">
        <v>852.1</v>
      </c>
      <c r="I200" s="21">
        <v>852.1</v>
      </c>
    </row>
    <row r="201" spans="1:10" x14ac:dyDescent="0.2">
      <c r="A201" s="21">
        <v>2</v>
      </c>
      <c r="B201" s="21" t="s">
        <v>42</v>
      </c>
      <c r="C201" s="21">
        <v>17012017</v>
      </c>
      <c r="D201" s="21">
        <v>1520</v>
      </c>
      <c r="E201" s="21">
        <v>199</v>
      </c>
      <c r="F201" s="21">
        <v>863.3</v>
      </c>
      <c r="I201" s="21">
        <v>863.3</v>
      </c>
    </row>
    <row r="202" spans="1:10" x14ac:dyDescent="0.2">
      <c r="A202" s="21">
        <v>2</v>
      </c>
      <c r="B202" s="21" t="s">
        <v>47</v>
      </c>
      <c r="C202" s="21">
        <v>17012017</v>
      </c>
      <c r="D202" s="21">
        <v>1520</v>
      </c>
      <c r="E202" s="21">
        <v>200</v>
      </c>
      <c r="F202" s="21">
        <v>851.1</v>
      </c>
      <c r="I202" s="21">
        <v>851.1</v>
      </c>
    </row>
    <row r="203" spans="1:10" x14ac:dyDescent="0.2">
      <c r="A203" s="21">
        <v>2</v>
      </c>
      <c r="B203" s="21" t="s">
        <v>49</v>
      </c>
      <c r="C203" s="21">
        <v>17012017</v>
      </c>
      <c r="D203" s="21">
        <v>1520</v>
      </c>
      <c r="E203" s="21">
        <v>201</v>
      </c>
      <c r="F203" s="21">
        <v>841.2</v>
      </c>
      <c r="I203" s="21">
        <v>841.2</v>
      </c>
    </row>
    <row r="204" spans="1:10" x14ac:dyDescent="0.2">
      <c r="A204" s="21">
        <v>2</v>
      </c>
      <c r="B204" s="21" t="s">
        <v>50</v>
      </c>
      <c r="C204" s="21">
        <v>17012017</v>
      </c>
      <c r="D204" s="21">
        <v>1520</v>
      </c>
      <c r="E204" s="21">
        <v>202</v>
      </c>
      <c r="F204" s="21">
        <v>871.6</v>
      </c>
      <c r="I204" s="21">
        <v>871.6</v>
      </c>
    </row>
    <row r="205" spans="1:10" x14ac:dyDescent="0.2">
      <c r="A205" s="21">
        <v>2</v>
      </c>
      <c r="B205" s="21" t="s">
        <v>65</v>
      </c>
      <c r="C205" s="21">
        <v>17012017</v>
      </c>
      <c r="D205" s="21">
        <v>1520</v>
      </c>
      <c r="E205" s="21">
        <v>203</v>
      </c>
      <c r="F205" s="21">
        <v>826.9</v>
      </c>
      <c r="I205" s="21">
        <v>826.9</v>
      </c>
    </row>
    <row r="206" spans="1:10" x14ac:dyDescent="0.2">
      <c r="A206" s="21">
        <v>2</v>
      </c>
      <c r="B206" s="21" t="s">
        <v>59</v>
      </c>
      <c r="C206" s="21">
        <v>17012017</v>
      </c>
      <c r="D206" s="21">
        <v>1520</v>
      </c>
      <c r="E206" s="21">
        <v>204</v>
      </c>
      <c r="F206" s="21">
        <v>1073.5999999999999</v>
      </c>
      <c r="I206" s="21">
        <v>1073.5999999999999</v>
      </c>
    </row>
    <row r="207" spans="1:10" x14ac:dyDescent="0.2">
      <c r="A207" s="21">
        <v>2</v>
      </c>
      <c r="B207" s="21" t="s">
        <v>65</v>
      </c>
      <c r="C207" s="21">
        <v>18012017</v>
      </c>
      <c r="D207" s="21">
        <v>1527</v>
      </c>
      <c r="E207" s="21">
        <v>205</v>
      </c>
      <c r="F207" s="21">
        <v>826.9</v>
      </c>
    </row>
    <row r="208" spans="1:10" x14ac:dyDescent="0.2">
      <c r="A208" s="21">
        <v>2</v>
      </c>
      <c r="B208" s="21" t="s">
        <v>61</v>
      </c>
      <c r="C208" s="21">
        <v>18012017</v>
      </c>
      <c r="D208" s="21">
        <v>1528</v>
      </c>
      <c r="E208" s="21">
        <v>207</v>
      </c>
      <c r="F208" s="21">
        <v>951.1</v>
      </c>
      <c r="G208" s="21">
        <v>1.0980000000000001</v>
      </c>
      <c r="H208" s="21">
        <v>772</v>
      </c>
      <c r="I208" s="21">
        <v>950.2</v>
      </c>
      <c r="J208" s="22" t="s">
        <v>133</v>
      </c>
    </row>
    <row r="209" spans="1:10" x14ac:dyDescent="0.2">
      <c r="A209" s="21">
        <v>2</v>
      </c>
      <c r="B209" s="21" t="s">
        <v>63</v>
      </c>
      <c r="C209" s="21">
        <v>18012017</v>
      </c>
      <c r="D209" s="21">
        <v>537</v>
      </c>
      <c r="E209" s="21">
        <v>208</v>
      </c>
      <c r="F209" s="21">
        <v>857.8</v>
      </c>
      <c r="G209" s="21">
        <v>0.66300000000000003</v>
      </c>
      <c r="H209" s="21">
        <v>513</v>
      </c>
      <c r="I209" s="21">
        <v>857.2</v>
      </c>
    </row>
    <row r="210" spans="1:10" x14ac:dyDescent="0.2">
      <c r="A210" s="21">
        <v>2</v>
      </c>
      <c r="B210" s="21" t="s">
        <v>59</v>
      </c>
      <c r="C210" s="21">
        <v>18012017</v>
      </c>
      <c r="D210" s="21">
        <v>1539</v>
      </c>
      <c r="E210" s="21">
        <v>209</v>
      </c>
      <c r="F210" s="21">
        <v>1073.5999999999999</v>
      </c>
    </row>
    <row r="211" spans="1:10" x14ac:dyDescent="0.2">
      <c r="A211" s="21">
        <v>2</v>
      </c>
      <c r="B211" s="21" t="s">
        <v>64</v>
      </c>
      <c r="C211" s="21">
        <v>18012017</v>
      </c>
      <c r="D211" s="21">
        <v>1540</v>
      </c>
      <c r="E211" s="21">
        <v>210</v>
      </c>
      <c r="F211" s="21">
        <v>847.3</v>
      </c>
      <c r="G211" s="21">
        <v>0.752</v>
      </c>
      <c r="H211" s="21">
        <v>608</v>
      </c>
      <c r="I211" s="21">
        <v>846.6</v>
      </c>
      <c r="J211" s="22" t="s">
        <v>134</v>
      </c>
    </row>
    <row r="212" spans="1:10" x14ac:dyDescent="0.2">
      <c r="A212" s="21">
        <v>2</v>
      </c>
      <c r="B212" s="21" t="s">
        <v>47</v>
      </c>
      <c r="C212" s="21">
        <v>18012017</v>
      </c>
      <c r="D212" s="21">
        <v>1543</v>
      </c>
      <c r="E212" s="21">
        <v>211</v>
      </c>
      <c r="F212" s="21">
        <v>851.1</v>
      </c>
      <c r="G212" s="21">
        <v>0.28299999999999997</v>
      </c>
      <c r="H212" s="21">
        <v>211</v>
      </c>
      <c r="I212" s="21">
        <v>850.9</v>
      </c>
    </row>
    <row r="213" spans="1:10" x14ac:dyDescent="0.2">
      <c r="A213" s="21">
        <v>2</v>
      </c>
      <c r="B213" s="21" t="s">
        <v>49</v>
      </c>
      <c r="C213" s="21">
        <v>18012017</v>
      </c>
      <c r="D213" s="21">
        <v>1547</v>
      </c>
      <c r="E213" s="21">
        <v>212</v>
      </c>
      <c r="F213" s="21">
        <v>841.3</v>
      </c>
      <c r="G213" s="21">
        <v>0.24</v>
      </c>
      <c r="H213" s="21">
        <v>187</v>
      </c>
      <c r="I213" s="21">
        <v>841</v>
      </c>
    </row>
    <row r="214" spans="1:10" x14ac:dyDescent="0.2">
      <c r="A214" s="21">
        <v>2</v>
      </c>
      <c r="B214" s="21" t="s">
        <v>50</v>
      </c>
      <c r="C214" s="21">
        <v>18012017</v>
      </c>
      <c r="D214" s="21">
        <v>1549</v>
      </c>
      <c r="E214" s="21">
        <v>213</v>
      </c>
      <c r="F214" s="21">
        <v>871.6</v>
      </c>
      <c r="G214" s="21">
        <v>0.27800000000000002</v>
      </c>
      <c r="H214" s="21">
        <v>205</v>
      </c>
      <c r="I214" s="21">
        <v>871.3</v>
      </c>
    </row>
    <row r="215" spans="1:10" x14ac:dyDescent="0.2">
      <c r="A215" s="21">
        <v>2</v>
      </c>
      <c r="B215" s="21" t="s">
        <v>43</v>
      </c>
      <c r="C215" s="21">
        <v>18012017</v>
      </c>
      <c r="D215" s="21">
        <v>1553</v>
      </c>
      <c r="E215" s="21">
        <v>214</v>
      </c>
      <c r="F215" s="21">
        <v>1037.8</v>
      </c>
      <c r="G215" s="21">
        <v>1.107</v>
      </c>
      <c r="H215" s="21">
        <v>670</v>
      </c>
      <c r="I215" s="21">
        <v>1037</v>
      </c>
    </row>
    <row r="216" spans="1:10" x14ac:dyDescent="0.2">
      <c r="A216" s="21">
        <v>2</v>
      </c>
      <c r="B216" s="21" t="s">
        <v>45</v>
      </c>
      <c r="C216" s="21">
        <v>18012017</v>
      </c>
      <c r="D216" s="21">
        <v>1557</v>
      </c>
      <c r="E216" s="21">
        <v>215</v>
      </c>
      <c r="F216" s="21">
        <v>1022.1</v>
      </c>
      <c r="G216" s="21">
        <v>1.0820000000000001</v>
      </c>
      <c r="H216" s="21">
        <v>690</v>
      </c>
      <c r="I216" s="21">
        <v>1021.3</v>
      </c>
    </row>
    <row r="217" spans="1:10" x14ac:dyDescent="0.2">
      <c r="A217" s="21">
        <v>2</v>
      </c>
      <c r="B217" s="21" t="s">
        <v>46</v>
      </c>
      <c r="C217" s="21">
        <v>18012017</v>
      </c>
      <c r="D217" s="21">
        <v>1600</v>
      </c>
      <c r="E217" s="21">
        <v>216</v>
      </c>
      <c r="F217" s="21">
        <v>1049.3</v>
      </c>
      <c r="G217" s="21">
        <v>1.0589999999999999</v>
      </c>
      <c r="H217" s="21">
        <v>655</v>
      </c>
      <c r="I217" s="21">
        <v>1048.5999999999999</v>
      </c>
    </row>
    <row r="218" spans="1:10" x14ac:dyDescent="0.2">
      <c r="A218" s="21">
        <v>2</v>
      </c>
      <c r="B218" s="21" t="s">
        <v>55</v>
      </c>
      <c r="C218" s="21">
        <v>18012017</v>
      </c>
      <c r="D218" s="21">
        <v>1604</v>
      </c>
      <c r="E218" s="21">
        <v>217</v>
      </c>
      <c r="F218" s="21">
        <v>845.4</v>
      </c>
      <c r="G218" s="21">
        <v>1.23</v>
      </c>
      <c r="H218" s="21">
        <v>1010</v>
      </c>
      <c r="I218" s="21">
        <v>844.2</v>
      </c>
    </row>
    <row r="219" spans="1:10" x14ac:dyDescent="0.2">
      <c r="A219" s="21">
        <v>2</v>
      </c>
      <c r="B219" s="21" t="s">
        <v>57</v>
      </c>
      <c r="C219" s="21">
        <v>18012017</v>
      </c>
      <c r="D219" s="21">
        <v>1607</v>
      </c>
      <c r="E219" s="21">
        <v>218</v>
      </c>
      <c r="F219" s="21">
        <v>853.2</v>
      </c>
      <c r="G219" s="21">
        <v>1.1040000000000001</v>
      </c>
      <c r="H219" s="21">
        <v>883</v>
      </c>
      <c r="I219" s="21">
        <v>852.1</v>
      </c>
    </row>
    <row r="220" spans="1:10" x14ac:dyDescent="0.2">
      <c r="A220" s="21">
        <v>2</v>
      </c>
      <c r="B220" s="21" t="s">
        <v>58</v>
      </c>
      <c r="C220" s="21">
        <v>18012017</v>
      </c>
      <c r="D220" s="21">
        <v>609</v>
      </c>
      <c r="E220" s="21">
        <v>219</v>
      </c>
      <c r="F220" s="21">
        <v>847.9</v>
      </c>
      <c r="G220" s="21">
        <v>1.044</v>
      </c>
      <c r="H220" s="21">
        <v>852</v>
      </c>
      <c r="I220" s="21">
        <v>846.9</v>
      </c>
    </row>
    <row r="221" spans="1:10" x14ac:dyDescent="0.2">
      <c r="A221" s="21">
        <v>2</v>
      </c>
      <c r="B221" s="21" t="s">
        <v>51</v>
      </c>
      <c r="C221" s="21">
        <v>18012017</v>
      </c>
      <c r="D221" s="21">
        <v>1613</v>
      </c>
      <c r="E221" s="21">
        <v>220</v>
      </c>
      <c r="F221" s="21">
        <v>826.2</v>
      </c>
      <c r="G221" s="21">
        <v>0.95899999999999996</v>
      </c>
      <c r="H221" s="21">
        <v>790</v>
      </c>
      <c r="I221" s="21">
        <v>825.3</v>
      </c>
    </row>
    <row r="222" spans="1:10" x14ac:dyDescent="0.2">
      <c r="A222" s="21">
        <v>2</v>
      </c>
      <c r="B222" s="21" t="s">
        <v>53</v>
      </c>
      <c r="C222" s="21">
        <v>18012017</v>
      </c>
      <c r="D222" s="21">
        <v>1616</v>
      </c>
      <c r="E222" s="21">
        <v>221</v>
      </c>
      <c r="F222" s="21">
        <v>842.7</v>
      </c>
      <c r="G222" s="21">
        <v>0.93700000000000006</v>
      </c>
      <c r="H222" s="21">
        <v>763</v>
      </c>
      <c r="I222" s="21">
        <v>841.8</v>
      </c>
    </row>
    <row r="223" spans="1:10" x14ac:dyDescent="0.2">
      <c r="A223" s="21">
        <v>2</v>
      </c>
      <c r="B223" s="21" t="s">
        <v>54</v>
      </c>
      <c r="C223" s="21">
        <v>18012017</v>
      </c>
      <c r="D223" s="21">
        <v>1618</v>
      </c>
      <c r="E223" s="21">
        <v>222</v>
      </c>
      <c r="F223" s="21">
        <v>839.3</v>
      </c>
      <c r="G223" s="21">
        <v>0.86599999999999999</v>
      </c>
      <c r="H223" s="21">
        <v>709</v>
      </c>
      <c r="I223" s="21">
        <v>838.5</v>
      </c>
    </row>
    <row r="224" spans="1:10" x14ac:dyDescent="0.2">
      <c r="A224" s="21">
        <v>2</v>
      </c>
      <c r="B224" s="21" t="s">
        <v>35</v>
      </c>
      <c r="C224" s="21">
        <v>18012017</v>
      </c>
      <c r="D224" s="21">
        <v>1623</v>
      </c>
      <c r="E224" s="21">
        <v>223</v>
      </c>
      <c r="F224" s="21">
        <v>959.9</v>
      </c>
      <c r="G224" s="21">
        <v>0.20699999999999999</v>
      </c>
      <c r="H224" s="21">
        <v>140</v>
      </c>
      <c r="I224" s="21">
        <v>959.8</v>
      </c>
    </row>
    <row r="225" spans="1:9" x14ac:dyDescent="0.2">
      <c r="A225" s="21">
        <v>2</v>
      </c>
      <c r="B225" s="21" t="s">
        <v>36</v>
      </c>
      <c r="C225" s="21">
        <v>18012017</v>
      </c>
      <c r="D225" s="21">
        <v>1625</v>
      </c>
      <c r="E225" s="21">
        <v>224</v>
      </c>
      <c r="F225" s="21">
        <v>989.9</v>
      </c>
      <c r="G225" s="21">
        <v>0.19800000000000001</v>
      </c>
      <c r="H225" s="21">
        <v>128</v>
      </c>
      <c r="I225" s="21">
        <v>989.8</v>
      </c>
    </row>
    <row r="226" spans="1:9" x14ac:dyDescent="0.2">
      <c r="A226" s="21">
        <v>2</v>
      </c>
      <c r="B226" s="21" t="s">
        <v>37</v>
      </c>
      <c r="C226" s="21">
        <v>18012017</v>
      </c>
      <c r="D226" s="21">
        <v>1627</v>
      </c>
      <c r="E226" s="21">
        <v>225</v>
      </c>
      <c r="F226" s="21">
        <v>986.5</v>
      </c>
      <c r="G226" s="21">
        <v>0.187</v>
      </c>
      <c r="H226" s="21">
        <v>125</v>
      </c>
      <c r="I226" s="21">
        <v>986.4</v>
      </c>
    </row>
    <row r="227" spans="1:9" x14ac:dyDescent="0.2">
      <c r="A227" s="21">
        <v>2</v>
      </c>
      <c r="B227" s="21" t="s">
        <v>39</v>
      </c>
      <c r="C227" s="21">
        <v>18012017</v>
      </c>
      <c r="D227" s="21">
        <v>1630</v>
      </c>
      <c r="E227" s="21">
        <v>226</v>
      </c>
      <c r="F227" s="21">
        <v>838.3</v>
      </c>
      <c r="G227" s="21">
        <v>0.16800000000000001</v>
      </c>
      <c r="H227" s="21">
        <v>123</v>
      </c>
      <c r="I227" s="21">
        <v>838.2</v>
      </c>
    </row>
    <row r="228" spans="1:9" x14ac:dyDescent="0.2">
      <c r="A228" s="21">
        <v>2</v>
      </c>
      <c r="B228" s="21" t="s">
        <v>41</v>
      </c>
      <c r="C228" s="21">
        <v>18012017</v>
      </c>
      <c r="D228" s="21">
        <v>1633</v>
      </c>
      <c r="E228" s="21">
        <v>227</v>
      </c>
      <c r="F228" s="21">
        <v>852</v>
      </c>
      <c r="G228" s="21">
        <v>0.11700000000000001</v>
      </c>
      <c r="H228" s="21">
        <v>97</v>
      </c>
      <c r="I228" s="21">
        <v>851.9</v>
      </c>
    </row>
    <row r="229" spans="1:9" x14ac:dyDescent="0.2">
      <c r="A229" s="21">
        <v>2</v>
      </c>
      <c r="B229" s="21" t="s">
        <v>42</v>
      </c>
      <c r="C229" s="21">
        <v>18012017</v>
      </c>
      <c r="D229" s="21">
        <v>1636</v>
      </c>
      <c r="E229" s="21">
        <v>228</v>
      </c>
      <c r="F229" s="21">
        <v>863.3</v>
      </c>
      <c r="G229" s="21">
        <v>0.155</v>
      </c>
      <c r="H229" s="21">
        <v>112</v>
      </c>
      <c r="I229" s="21">
        <v>863.2</v>
      </c>
    </row>
    <row r="230" spans="1:9" x14ac:dyDescent="0.2">
      <c r="A230" s="21">
        <v>2</v>
      </c>
      <c r="B230" s="21" t="s">
        <v>59</v>
      </c>
      <c r="C230" s="21">
        <v>19012017</v>
      </c>
      <c r="D230" s="21">
        <v>1103</v>
      </c>
      <c r="E230" s="21">
        <v>229</v>
      </c>
      <c r="F230" s="21">
        <v>1073.5999999999999</v>
      </c>
    </row>
    <row r="231" spans="1:9" x14ac:dyDescent="0.2">
      <c r="A231" s="21">
        <v>2</v>
      </c>
      <c r="B231" s="21" t="s">
        <v>39</v>
      </c>
      <c r="C231" s="21">
        <v>19012017</v>
      </c>
      <c r="D231" s="21">
        <v>1104</v>
      </c>
      <c r="E231" s="21">
        <v>230</v>
      </c>
      <c r="F231" s="21">
        <v>838.2</v>
      </c>
      <c r="G231" s="21">
        <v>0.17100000000000001</v>
      </c>
      <c r="H231" s="21">
        <v>123</v>
      </c>
      <c r="I231" s="21">
        <v>838</v>
      </c>
    </row>
    <row r="232" spans="1:9" x14ac:dyDescent="0.2">
      <c r="A232" s="21">
        <v>2</v>
      </c>
      <c r="B232" s="21" t="s">
        <v>41</v>
      </c>
      <c r="C232" s="21">
        <v>19012017</v>
      </c>
      <c r="D232" s="21">
        <v>1107</v>
      </c>
      <c r="E232" s="21">
        <v>231</v>
      </c>
      <c r="F232" s="21">
        <v>851.9</v>
      </c>
      <c r="G232" s="21">
        <v>0.121</v>
      </c>
      <c r="H232" s="21">
        <v>90</v>
      </c>
      <c r="I232" s="21">
        <v>851.8</v>
      </c>
    </row>
    <row r="233" spans="1:9" x14ac:dyDescent="0.2">
      <c r="A233" s="21">
        <v>2</v>
      </c>
      <c r="B233" s="21" t="s">
        <v>42</v>
      </c>
      <c r="C233" s="21">
        <v>19012017</v>
      </c>
      <c r="D233" s="21">
        <v>1108</v>
      </c>
      <c r="E233" s="21">
        <v>232</v>
      </c>
      <c r="F233" s="21">
        <v>863.2</v>
      </c>
      <c r="G233" s="21">
        <v>0.19</v>
      </c>
      <c r="H233" s="21">
        <v>135</v>
      </c>
      <c r="I233" s="21">
        <v>863.1</v>
      </c>
    </row>
    <row r="234" spans="1:9" x14ac:dyDescent="0.2">
      <c r="A234" s="21">
        <v>2</v>
      </c>
      <c r="B234" s="21" t="s">
        <v>51</v>
      </c>
      <c r="C234" s="21">
        <v>19012017</v>
      </c>
      <c r="D234" s="21">
        <v>1114</v>
      </c>
      <c r="E234" s="21">
        <v>233</v>
      </c>
      <c r="F234" s="21">
        <v>825.3</v>
      </c>
      <c r="G234" s="21">
        <v>0.96599999999999997</v>
      </c>
      <c r="H234" s="21">
        <v>790</v>
      </c>
      <c r="I234" s="21">
        <v>824.3</v>
      </c>
    </row>
    <row r="235" spans="1:9" x14ac:dyDescent="0.2">
      <c r="A235" s="21">
        <v>2</v>
      </c>
      <c r="B235" s="21" t="s">
        <v>53</v>
      </c>
      <c r="C235" s="21">
        <v>19012017</v>
      </c>
      <c r="D235" s="21">
        <v>1118</v>
      </c>
      <c r="E235" s="21">
        <v>234</v>
      </c>
      <c r="F235" s="21">
        <v>841.8</v>
      </c>
      <c r="G235" s="21">
        <v>1.0089999999999999</v>
      </c>
      <c r="H235" s="21">
        <v>821</v>
      </c>
      <c r="I235" s="21">
        <v>840.8</v>
      </c>
    </row>
    <row r="236" spans="1:9" x14ac:dyDescent="0.2">
      <c r="A236" s="21">
        <v>2</v>
      </c>
      <c r="B236" s="21" t="s">
        <v>54</v>
      </c>
      <c r="C236" s="21">
        <v>19012017</v>
      </c>
      <c r="D236" s="21">
        <v>1120</v>
      </c>
      <c r="E236" s="21">
        <v>235</v>
      </c>
      <c r="F236" s="21">
        <v>838.5</v>
      </c>
      <c r="G236" s="21">
        <v>0.92400000000000004</v>
      </c>
      <c r="H236" s="21">
        <v>758</v>
      </c>
      <c r="I236" s="21">
        <v>837.5</v>
      </c>
    </row>
    <row r="237" spans="1:9" x14ac:dyDescent="0.2">
      <c r="A237" s="21">
        <v>2</v>
      </c>
      <c r="B237" s="21" t="s">
        <v>135</v>
      </c>
      <c r="C237" s="21">
        <v>19012017</v>
      </c>
      <c r="D237" s="21">
        <v>1115</v>
      </c>
      <c r="E237" s="21">
        <v>236</v>
      </c>
      <c r="F237" s="21">
        <v>405.96</v>
      </c>
    </row>
    <row r="238" spans="1:9" x14ac:dyDescent="0.2">
      <c r="A238" s="21">
        <v>2</v>
      </c>
      <c r="B238" s="21" t="s">
        <v>65</v>
      </c>
      <c r="C238" s="21">
        <v>19012017</v>
      </c>
      <c r="D238" s="21">
        <v>1119</v>
      </c>
      <c r="E238" s="21">
        <v>237</v>
      </c>
      <c r="F238" s="21">
        <v>826.9</v>
      </c>
    </row>
    <row r="239" spans="1:9" x14ac:dyDescent="0.2">
      <c r="A239" s="21">
        <v>2</v>
      </c>
      <c r="B239" s="21" t="s">
        <v>35</v>
      </c>
      <c r="C239" s="21">
        <v>19012017</v>
      </c>
      <c r="D239" s="21">
        <v>1123</v>
      </c>
      <c r="E239" s="21">
        <v>238</v>
      </c>
      <c r="F239" s="21">
        <v>959.8</v>
      </c>
      <c r="G239" s="21">
        <v>8.5000000000000006E-2</v>
      </c>
      <c r="H239" s="21">
        <v>51</v>
      </c>
      <c r="I239" s="21">
        <v>959.7</v>
      </c>
    </row>
    <row r="240" spans="1:9" x14ac:dyDescent="0.2">
      <c r="A240" s="21">
        <v>2</v>
      </c>
      <c r="B240" s="21" t="s">
        <v>36</v>
      </c>
      <c r="C240" s="21">
        <v>19012017</v>
      </c>
      <c r="D240" s="21">
        <v>1126</v>
      </c>
      <c r="E240" s="21">
        <v>239</v>
      </c>
      <c r="F240" s="21">
        <v>989.8</v>
      </c>
      <c r="G240" s="21">
        <v>9.5000000000000001E-2</v>
      </c>
      <c r="H240" s="21">
        <v>52</v>
      </c>
      <c r="I240" s="21">
        <v>989.7</v>
      </c>
    </row>
    <row r="241" spans="1:10" x14ac:dyDescent="0.2">
      <c r="A241" s="21">
        <v>2</v>
      </c>
      <c r="B241" s="21" t="s">
        <v>37</v>
      </c>
      <c r="C241" s="21">
        <v>19012017</v>
      </c>
      <c r="D241" s="21">
        <v>1127</v>
      </c>
      <c r="E241" s="21">
        <v>240</v>
      </c>
      <c r="F241" s="21">
        <v>986.3</v>
      </c>
      <c r="G241" s="21">
        <v>8.3000000000000004E-2</v>
      </c>
      <c r="H241" s="21">
        <v>43</v>
      </c>
      <c r="I241" s="21">
        <v>986.3</v>
      </c>
      <c r="J241" s="22" t="s">
        <v>136</v>
      </c>
    </row>
    <row r="242" spans="1:10" x14ac:dyDescent="0.2">
      <c r="A242" s="21">
        <v>2</v>
      </c>
      <c r="B242" s="21" t="s">
        <v>43</v>
      </c>
      <c r="C242" s="21">
        <v>19012017</v>
      </c>
      <c r="D242" s="21">
        <v>1130</v>
      </c>
      <c r="E242" s="21">
        <v>241</v>
      </c>
      <c r="F242" s="21">
        <v>1037</v>
      </c>
      <c r="G242" s="21">
        <v>0.94599999999999995</v>
      </c>
      <c r="H242" s="21">
        <v>567</v>
      </c>
      <c r="I242" s="21">
        <v>1036.4000000000001</v>
      </c>
    </row>
    <row r="243" spans="1:10" x14ac:dyDescent="0.2">
      <c r="A243" s="21">
        <v>2</v>
      </c>
      <c r="B243" s="21" t="s">
        <v>45</v>
      </c>
      <c r="C243" s="21">
        <v>19012017</v>
      </c>
      <c r="D243" s="21">
        <v>1132</v>
      </c>
      <c r="E243" s="21">
        <v>242</v>
      </c>
      <c r="F243" s="21">
        <v>1021.3</v>
      </c>
      <c r="G243" s="21">
        <v>0.97099999999999997</v>
      </c>
      <c r="H243" s="21">
        <v>618</v>
      </c>
      <c r="I243" s="21">
        <v>1020.6</v>
      </c>
    </row>
    <row r="244" spans="1:10" x14ac:dyDescent="0.2">
      <c r="A244" s="21">
        <v>2</v>
      </c>
      <c r="B244" s="21" t="s">
        <v>46</v>
      </c>
      <c r="C244" s="21">
        <v>19012017</v>
      </c>
      <c r="D244" s="21">
        <v>1135</v>
      </c>
      <c r="E244" s="21">
        <v>243</v>
      </c>
      <c r="F244" s="21">
        <v>1048.5999999999999</v>
      </c>
      <c r="G244" s="21">
        <v>0.90400000000000003</v>
      </c>
      <c r="H244" s="21">
        <v>554</v>
      </c>
      <c r="I244" s="21">
        <v>1048</v>
      </c>
    </row>
    <row r="245" spans="1:10" x14ac:dyDescent="0.2">
      <c r="A245" s="21">
        <v>2</v>
      </c>
      <c r="B245" s="21" t="s">
        <v>55</v>
      </c>
      <c r="C245" s="21">
        <v>19012017</v>
      </c>
      <c r="D245" s="21">
        <v>1138</v>
      </c>
      <c r="E245" s="21">
        <v>244</v>
      </c>
      <c r="F245" s="21">
        <v>844.2</v>
      </c>
      <c r="G245" s="21">
        <v>1.139</v>
      </c>
      <c r="H245" s="21">
        <v>919</v>
      </c>
      <c r="I245" s="21">
        <v>843</v>
      </c>
    </row>
    <row r="246" spans="1:10" x14ac:dyDescent="0.2">
      <c r="A246" s="21">
        <v>2</v>
      </c>
      <c r="B246" s="21" t="s">
        <v>57</v>
      </c>
      <c r="C246" s="21">
        <v>19012017</v>
      </c>
      <c r="D246" s="21">
        <v>1140</v>
      </c>
      <c r="E246" s="21">
        <v>245</v>
      </c>
      <c r="F246" s="21">
        <v>852.1</v>
      </c>
      <c r="G246" s="21">
        <v>1.07</v>
      </c>
      <c r="H246" s="21">
        <v>872</v>
      </c>
      <c r="I246" s="21">
        <v>851</v>
      </c>
    </row>
    <row r="247" spans="1:10" x14ac:dyDescent="0.2">
      <c r="A247" s="21">
        <v>2</v>
      </c>
      <c r="B247" s="21" t="s">
        <v>58</v>
      </c>
      <c r="C247" s="21">
        <v>19012017</v>
      </c>
      <c r="D247" s="21">
        <v>1143</v>
      </c>
      <c r="E247" s="21">
        <v>246</v>
      </c>
      <c r="F247" s="21">
        <v>846.9</v>
      </c>
      <c r="G247" s="21">
        <v>1.135</v>
      </c>
      <c r="H247" s="21">
        <v>929</v>
      </c>
      <c r="I247" s="21">
        <v>845.7</v>
      </c>
    </row>
    <row r="248" spans="1:10" x14ac:dyDescent="0.2">
      <c r="A248" s="21">
        <v>2</v>
      </c>
      <c r="B248" s="21" t="s">
        <v>61</v>
      </c>
      <c r="C248" s="21">
        <v>19012017</v>
      </c>
      <c r="D248" s="21">
        <v>1146</v>
      </c>
      <c r="E248" s="21">
        <v>247</v>
      </c>
      <c r="F248" s="21">
        <v>950.2</v>
      </c>
      <c r="G248" s="21">
        <v>1.109</v>
      </c>
      <c r="H248" s="21">
        <v>780</v>
      </c>
      <c r="I248" s="21">
        <v>949.3</v>
      </c>
    </row>
    <row r="249" spans="1:10" x14ac:dyDescent="0.2">
      <c r="A249" s="21">
        <v>2</v>
      </c>
      <c r="B249" s="21" t="s">
        <v>63</v>
      </c>
      <c r="C249" s="21">
        <v>19012017</v>
      </c>
      <c r="D249" s="21">
        <v>1149</v>
      </c>
      <c r="E249" s="21">
        <v>248</v>
      </c>
      <c r="F249" s="21">
        <v>857</v>
      </c>
      <c r="G249" s="21">
        <v>0.69799999999999995</v>
      </c>
      <c r="H249" s="21">
        <v>549</v>
      </c>
      <c r="I249" s="21">
        <v>856.4</v>
      </c>
    </row>
    <row r="250" spans="1:10" x14ac:dyDescent="0.2">
      <c r="A250" s="21">
        <v>2</v>
      </c>
      <c r="B250" s="21" t="s">
        <v>64</v>
      </c>
      <c r="C250" s="21">
        <v>19012017</v>
      </c>
      <c r="D250" s="21">
        <v>1151</v>
      </c>
      <c r="E250" s="21">
        <v>249</v>
      </c>
      <c r="F250" s="21">
        <v>846.6</v>
      </c>
      <c r="G250" s="21">
        <v>0.78200000000000003</v>
      </c>
      <c r="H250" s="21">
        <v>640</v>
      </c>
      <c r="I250" s="21">
        <v>845.8</v>
      </c>
    </row>
    <row r="251" spans="1:10" x14ac:dyDescent="0.2">
      <c r="A251" s="21">
        <v>2</v>
      </c>
      <c r="B251" s="21" t="s">
        <v>47</v>
      </c>
      <c r="C251" s="21">
        <v>19012017</v>
      </c>
      <c r="D251" s="21">
        <v>1154</v>
      </c>
      <c r="E251" s="21">
        <v>250</v>
      </c>
      <c r="F251" s="21">
        <v>850.9</v>
      </c>
      <c r="G251" s="21">
        <v>0.29599999999999999</v>
      </c>
      <c r="H251" s="21">
        <v>232</v>
      </c>
      <c r="I251" s="21">
        <v>850.6</v>
      </c>
    </row>
    <row r="252" spans="1:10" x14ac:dyDescent="0.2">
      <c r="A252" s="21">
        <v>2</v>
      </c>
      <c r="B252" s="21" t="s">
        <v>49</v>
      </c>
      <c r="C252" s="21">
        <v>19012017</v>
      </c>
      <c r="D252" s="21">
        <v>1156</v>
      </c>
      <c r="E252" s="21">
        <v>251</v>
      </c>
      <c r="F252" s="21">
        <v>841</v>
      </c>
      <c r="G252" s="21">
        <v>0.28399999999999997</v>
      </c>
      <c r="H252" s="21">
        <v>223</v>
      </c>
      <c r="I252" s="21">
        <v>840.8</v>
      </c>
    </row>
    <row r="253" spans="1:10" x14ac:dyDescent="0.2">
      <c r="A253" s="21">
        <v>2</v>
      </c>
      <c r="B253" s="21" t="s">
        <v>50</v>
      </c>
      <c r="C253" s="21">
        <v>19012017</v>
      </c>
      <c r="D253" s="21">
        <v>1158</v>
      </c>
      <c r="E253" s="21">
        <v>252</v>
      </c>
      <c r="F253" s="21">
        <v>871.3</v>
      </c>
      <c r="G253" s="21">
        <v>0.32100000000000001</v>
      </c>
      <c r="H253" s="21">
        <v>240</v>
      </c>
      <c r="I253" s="21">
        <v>871.1</v>
      </c>
    </row>
    <row r="254" spans="1:10" x14ac:dyDescent="0.2">
      <c r="A254" s="21">
        <v>2</v>
      </c>
      <c r="B254" s="21" t="s">
        <v>61</v>
      </c>
      <c r="C254" s="21">
        <v>20012017</v>
      </c>
      <c r="D254" s="21">
        <v>1450</v>
      </c>
      <c r="E254" s="21">
        <v>253</v>
      </c>
      <c r="F254" s="21">
        <v>949.3</v>
      </c>
      <c r="G254" s="21">
        <v>0.998</v>
      </c>
      <c r="H254" s="21">
        <v>698</v>
      </c>
      <c r="I254" s="21">
        <v>948.5</v>
      </c>
    </row>
    <row r="255" spans="1:10" x14ac:dyDescent="0.2">
      <c r="A255" s="21">
        <v>2</v>
      </c>
      <c r="B255" s="21" t="s">
        <v>63</v>
      </c>
      <c r="C255" s="21">
        <v>20012017</v>
      </c>
      <c r="D255" s="21">
        <v>1454</v>
      </c>
      <c r="E255" s="21">
        <v>254</v>
      </c>
      <c r="F255" s="21">
        <v>856.1</v>
      </c>
      <c r="G255" s="21">
        <v>0.502</v>
      </c>
      <c r="H255" s="21">
        <v>388</v>
      </c>
      <c r="I255" s="21">
        <v>855.7</v>
      </c>
    </row>
    <row r="256" spans="1:10" x14ac:dyDescent="0.2">
      <c r="A256" s="21">
        <v>2</v>
      </c>
      <c r="B256" s="21" t="s">
        <v>64</v>
      </c>
      <c r="C256" s="21">
        <v>20012017</v>
      </c>
      <c r="D256" s="21">
        <v>1456</v>
      </c>
      <c r="E256" s="21">
        <v>255</v>
      </c>
      <c r="F256" s="21">
        <v>845.8</v>
      </c>
      <c r="G256" s="21">
        <v>0.60399999999999998</v>
      </c>
      <c r="H256" s="21">
        <v>549</v>
      </c>
      <c r="I256" s="21">
        <v>845.2</v>
      </c>
    </row>
    <row r="257" spans="1:10" x14ac:dyDescent="0.2">
      <c r="A257" s="21">
        <v>2</v>
      </c>
      <c r="B257" s="21" t="s">
        <v>47</v>
      </c>
      <c r="C257" s="21">
        <v>20012017</v>
      </c>
      <c r="D257" s="21">
        <v>1459</v>
      </c>
      <c r="E257" s="21">
        <v>256</v>
      </c>
      <c r="F257" s="21">
        <v>850.6</v>
      </c>
      <c r="G257" s="21">
        <v>1.024</v>
      </c>
      <c r="H257" s="21">
        <v>814</v>
      </c>
      <c r="I257" s="21">
        <v>849.8</v>
      </c>
    </row>
    <row r="258" spans="1:10" x14ac:dyDescent="0.2">
      <c r="A258" s="21">
        <v>2</v>
      </c>
      <c r="B258" s="21" t="s">
        <v>49</v>
      </c>
      <c r="C258" s="21">
        <v>20012017</v>
      </c>
      <c r="D258" s="21">
        <v>1502</v>
      </c>
      <c r="E258" s="21">
        <v>257</v>
      </c>
      <c r="F258" s="21">
        <v>840.8</v>
      </c>
      <c r="G258" s="21">
        <v>1.034</v>
      </c>
      <c r="H258" s="21">
        <v>830</v>
      </c>
      <c r="I258" s="21">
        <v>839.9</v>
      </c>
    </row>
    <row r="259" spans="1:10" x14ac:dyDescent="0.2">
      <c r="A259" s="21">
        <v>2</v>
      </c>
      <c r="B259" s="21" t="s">
        <v>50</v>
      </c>
      <c r="C259" s="21">
        <v>20012017</v>
      </c>
      <c r="D259" s="21">
        <v>1504</v>
      </c>
      <c r="E259" s="21">
        <v>258</v>
      </c>
      <c r="F259" s="21">
        <v>871.1</v>
      </c>
      <c r="G259" s="21">
        <v>1.1419999999999999</v>
      </c>
      <c r="H259" s="21">
        <v>889</v>
      </c>
      <c r="I259" s="21">
        <v>870.2</v>
      </c>
    </row>
    <row r="260" spans="1:10" x14ac:dyDescent="0.2">
      <c r="A260" s="21">
        <v>2</v>
      </c>
      <c r="B260" s="21" t="s">
        <v>43</v>
      </c>
      <c r="C260" s="21">
        <v>20012017</v>
      </c>
      <c r="D260" s="21">
        <v>1507</v>
      </c>
      <c r="E260" s="21">
        <v>259</v>
      </c>
      <c r="F260" s="21">
        <v>1036.4000000000001</v>
      </c>
      <c r="G260" s="21">
        <v>0.878</v>
      </c>
      <c r="H260" s="21">
        <v>538</v>
      </c>
      <c r="I260" s="21">
        <v>1035.8</v>
      </c>
    </row>
    <row r="261" spans="1:10" x14ac:dyDescent="0.2">
      <c r="A261" s="21">
        <v>2</v>
      </c>
      <c r="B261" s="21" t="s">
        <v>45</v>
      </c>
      <c r="C261" s="21">
        <v>20012017</v>
      </c>
      <c r="D261" s="21">
        <v>1509</v>
      </c>
      <c r="E261" s="21">
        <v>260</v>
      </c>
      <c r="F261" s="21">
        <v>1020.6</v>
      </c>
      <c r="G261" s="21">
        <v>0.90100000000000002</v>
      </c>
      <c r="H261" s="21">
        <v>575</v>
      </c>
      <c r="I261" s="21">
        <v>1020</v>
      </c>
    </row>
    <row r="262" spans="1:10" x14ac:dyDescent="0.2">
      <c r="A262" s="21">
        <v>2</v>
      </c>
      <c r="B262" s="21" t="s">
        <v>46</v>
      </c>
      <c r="C262" s="21">
        <v>20012017</v>
      </c>
      <c r="D262" s="21">
        <v>1513</v>
      </c>
      <c r="E262" s="21">
        <v>261</v>
      </c>
      <c r="F262" s="21">
        <v>1048</v>
      </c>
      <c r="G262" s="21">
        <v>0.77600000000000002</v>
      </c>
      <c r="H262" s="21">
        <v>472</v>
      </c>
      <c r="I262" s="21">
        <v>1047.5</v>
      </c>
    </row>
    <row r="263" spans="1:10" x14ac:dyDescent="0.2">
      <c r="A263" s="21">
        <v>2</v>
      </c>
      <c r="B263" s="21" t="s">
        <v>55</v>
      </c>
      <c r="C263" s="21">
        <v>20012017</v>
      </c>
      <c r="D263" s="21">
        <v>1515</v>
      </c>
      <c r="E263" s="21">
        <v>262</v>
      </c>
      <c r="F263" s="21">
        <v>843</v>
      </c>
      <c r="G263" s="21">
        <v>0.65500000000000003</v>
      </c>
      <c r="H263" s="21">
        <v>514</v>
      </c>
      <c r="I263" s="21">
        <v>842.4</v>
      </c>
    </row>
    <row r="264" spans="1:10" x14ac:dyDescent="0.2">
      <c r="A264" s="21">
        <v>2</v>
      </c>
      <c r="B264" s="21" t="s">
        <v>57</v>
      </c>
      <c r="C264" s="21">
        <v>20012017</v>
      </c>
      <c r="D264" s="21">
        <v>1518</v>
      </c>
      <c r="E264" s="21">
        <v>263</v>
      </c>
      <c r="F264" s="21">
        <v>851.1</v>
      </c>
      <c r="G264" s="21">
        <v>0.57599999999999996</v>
      </c>
      <c r="H264" s="21">
        <v>450</v>
      </c>
      <c r="I264" s="21">
        <v>850.5</v>
      </c>
    </row>
    <row r="265" spans="1:10" x14ac:dyDescent="0.2">
      <c r="A265" s="21">
        <v>2</v>
      </c>
      <c r="B265" s="21" t="s">
        <v>58</v>
      </c>
      <c r="C265" s="21">
        <v>20012017</v>
      </c>
      <c r="D265" s="21">
        <v>1521</v>
      </c>
      <c r="E265" s="21">
        <v>264</v>
      </c>
      <c r="F265" s="21">
        <v>845.7</v>
      </c>
      <c r="G265" s="21">
        <v>0.438</v>
      </c>
      <c r="H265" s="21">
        <v>244</v>
      </c>
      <c r="I265" s="21">
        <v>845.3</v>
      </c>
    </row>
    <row r="266" spans="1:10" x14ac:dyDescent="0.2">
      <c r="A266" s="21">
        <v>2</v>
      </c>
      <c r="B266" s="21" t="s">
        <v>51</v>
      </c>
      <c r="C266" s="21">
        <v>20012017</v>
      </c>
      <c r="D266" s="21">
        <v>1523</v>
      </c>
      <c r="E266" s="21">
        <v>265</v>
      </c>
      <c r="F266" s="21">
        <v>824.3</v>
      </c>
      <c r="G266" s="21">
        <v>0.56399999999999995</v>
      </c>
      <c r="H266" s="21">
        <v>449</v>
      </c>
      <c r="I266" s="21">
        <v>823.8</v>
      </c>
    </row>
    <row r="267" spans="1:10" x14ac:dyDescent="0.2">
      <c r="A267" s="21">
        <v>2</v>
      </c>
      <c r="B267" s="21" t="s">
        <v>53</v>
      </c>
      <c r="C267" s="21">
        <v>20012017</v>
      </c>
      <c r="D267" s="21">
        <v>1525</v>
      </c>
      <c r="E267" s="21">
        <v>266</v>
      </c>
      <c r="F267" s="21">
        <v>840.8</v>
      </c>
      <c r="G267" s="21">
        <v>0.53900000000000003</v>
      </c>
      <c r="H267" s="21">
        <v>434</v>
      </c>
      <c r="I267" s="21">
        <v>840.3</v>
      </c>
    </row>
    <row r="268" spans="1:10" x14ac:dyDescent="0.2">
      <c r="A268" s="21">
        <v>2</v>
      </c>
      <c r="B268" s="21" t="s">
        <v>54</v>
      </c>
      <c r="C268" s="21">
        <v>20012017</v>
      </c>
      <c r="D268" s="21">
        <v>1527</v>
      </c>
      <c r="E268" s="21">
        <v>267</v>
      </c>
      <c r="F268" s="21">
        <v>837.6</v>
      </c>
      <c r="G268" s="21">
        <v>0.46700000000000003</v>
      </c>
      <c r="H268" s="21">
        <v>390</v>
      </c>
      <c r="I268" s="21">
        <v>837.1</v>
      </c>
    </row>
    <row r="269" spans="1:10" x14ac:dyDescent="0.2">
      <c r="A269" s="21">
        <v>2</v>
      </c>
      <c r="B269" s="21" t="s">
        <v>35</v>
      </c>
      <c r="C269" s="21">
        <v>20012017</v>
      </c>
      <c r="D269" s="21">
        <v>1530</v>
      </c>
      <c r="E269" s="21">
        <v>268</v>
      </c>
      <c r="F269" s="21">
        <v>959.7</v>
      </c>
      <c r="G269" s="21">
        <v>0.11</v>
      </c>
      <c r="H269" s="21">
        <v>69</v>
      </c>
      <c r="I269" s="21">
        <v>959.6</v>
      </c>
      <c r="J269" s="22" t="s">
        <v>137</v>
      </c>
    </row>
    <row r="270" spans="1:10" x14ac:dyDescent="0.2">
      <c r="A270" s="21">
        <v>2</v>
      </c>
      <c r="B270" s="21" t="s">
        <v>36</v>
      </c>
      <c r="C270" s="21">
        <v>20012017</v>
      </c>
      <c r="D270" s="21">
        <v>1533</v>
      </c>
      <c r="E270" s="21">
        <v>269</v>
      </c>
      <c r="F270" s="21">
        <v>989.7</v>
      </c>
      <c r="G270" s="21">
        <v>0.115</v>
      </c>
      <c r="H270" s="21">
        <v>68</v>
      </c>
      <c r="I270" s="21">
        <v>989.6</v>
      </c>
    </row>
    <row r="271" spans="1:10" x14ac:dyDescent="0.2">
      <c r="A271" s="21">
        <v>2</v>
      </c>
      <c r="B271" s="21" t="s">
        <v>37</v>
      </c>
      <c r="C271" s="21">
        <v>20012017</v>
      </c>
      <c r="D271" s="21">
        <v>1535</v>
      </c>
      <c r="E271" s="21">
        <v>270</v>
      </c>
      <c r="F271" s="21">
        <v>986.3</v>
      </c>
      <c r="G271" s="21">
        <v>0.115</v>
      </c>
      <c r="H271" s="21">
        <v>67</v>
      </c>
      <c r="I271" s="21">
        <v>986.2</v>
      </c>
    </row>
    <row r="272" spans="1:10" x14ac:dyDescent="0.2">
      <c r="A272" s="21">
        <v>2</v>
      </c>
      <c r="B272" s="21" t="s">
        <v>39</v>
      </c>
      <c r="C272" s="21">
        <v>20012017</v>
      </c>
      <c r="D272" s="21">
        <v>1537</v>
      </c>
      <c r="E272" s="21">
        <v>271</v>
      </c>
      <c r="F272" s="21">
        <v>838</v>
      </c>
      <c r="G272" s="21">
        <v>0.623</v>
      </c>
      <c r="H272" s="21">
        <v>499</v>
      </c>
      <c r="I272" s="21">
        <v>837.4</v>
      </c>
    </row>
    <row r="273" spans="1:10" x14ac:dyDescent="0.2">
      <c r="A273" s="21">
        <v>2</v>
      </c>
      <c r="B273" s="21" t="s">
        <v>41</v>
      </c>
      <c r="C273" s="21">
        <v>20012017</v>
      </c>
      <c r="D273" s="21">
        <v>1539</v>
      </c>
      <c r="E273" s="21">
        <v>272</v>
      </c>
      <c r="F273" s="21">
        <v>851.7</v>
      </c>
      <c r="G273" s="21">
        <v>0.46800000000000003</v>
      </c>
      <c r="H273" s="21">
        <v>375</v>
      </c>
      <c r="I273" s="21">
        <v>851.3</v>
      </c>
    </row>
    <row r="274" spans="1:10" x14ac:dyDescent="0.2">
      <c r="A274" s="21">
        <v>2</v>
      </c>
      <c r="B274" s="21" t="s">
        <v>42</v>
      </c>
      <c r="C274" s="21">
        <v>20012017</v>
      </c>
      <c r="D274" s="21">
        <v>1544</v>
      </c>
      <c r="E274" s="21">
        <v>273</v>
      </c>
      <c r="F274" s="21">
        <v>863.1</v>
      </c>
      <c r="G274" s="21">
        <v>0.73299999999999998</v>
      </c>
      <c r="H274" s="21">
        <v>583</v>
      </c>
      <c r="I274" s="21">
        <v>862.4</v>
      </c>
    </row>
    <row r="275" spans="1:10" x14ac:dyDescent="0.2">
      <c r="A275" s="21">
        <v>2</v>
      </c>
      <c r="B275" s="21" t="s">
        <v>135</v>
      </c>
      <c r="C275" s="21">
        <v>20012017</v>
      </c>
      <c r="D275" s="21">
        <v>1519</v>
      </c>
      <c r="E275" s="21">
        <v>274</v>
      </c>
      <c r="F275" s="21">
        <v>405.96</v>
      </c>
      <c r="J275" s="22" t="s">
        <v>138</v>
      </c>
    </row>
    <row r="276" spans="1:10" x14ac:dyDescent="0.2">
      <c r="A276" s="21">
        <v>2</v>
      </c>
      <c r="B276" s="21" t="s">
        <v>59</v>
      </c>
      <c r="C276" s="21">
        <v>20012017</v>
      </c>
      <c r="D276" s="21">
        <v>1450</v>
      </c>
      <c r="E276" s="21">
        <v>275</v>
      </c>
      <c r="F276" s="21">
        <v>1073.5999999999999</v>
      </c>
      <c r="J276" s="22" t="s">
        <v>138</v>
      </c>
    </row>
    <row r="277" spans="1:10" x14ac:dyDescent="0.2">
      <c r="A277" s="21">
        <v>2</v>
      </c>
      <c r="B277" s="21" t="s">
        <v>65</v>
      </c>
      <c r="C277" s="21">
        <v>20012017</v>
      </c>
      <c r="D277" s="21">
        <v>1457</v>
      </c>
      <c r="E277" s="21">
        <v>276</v>
      </c>
      <c r="F277" s="21">
        <v>826.9</v>
      </c>
      <c r="J277" s="22" t="s">
        <v>138</v>
      </c>
    </row>
    <row r="278" spans="1:10" x14ac:dyDescent="0.2">
      <c r="A278" s="21">
        <v>2</v>
      </c>
      <c r="B278" s="21" t="s">
        <v>39</v>
      </c>
      <c r="C278" s="21">
        <v>22012017</v>
      </c>
      <c r="D278" s="21">
        <v>617</v>
      </c>
      <c r="E278" s="21">
        <v>277</v>
      </c>
      <c r="F278" s="21">
        <v>837.4</v>
      </c>
      <c r="G278" s="21">
        <v>0.43099999999999999</v>
      </c>
      <c r="H278" s="21">
        <v>337</v>
      </c>
      <c r="I278" s="21">
        <v>837</v>
      </c>
    </row>
    <row r="279" spans="1:10" x14ac:dyDescent="0.2">
      <c r="A279" s="21">
        <v>2</v>
      </c>
      <c r="B279" s="21" t="s">
        <v>41</v>
      </c>
      <c r="C279" s="21">
        <v>22012017</v>
      </c>
      <c r="D279" s="21">
        <v>620</v>
      </c>
      <c r="E279" s="21">
        <v>278</v>
      </c>
      <c r="F279" s="21">
        <v>851.2</v>
      </c>
      <c r="G279" s="21">
        <v>0.32400000000000001</v>
      </c>
      <c r="H279" s="21">
        <v>248</v>
      </c>
      <c r="I279" s="21">
        <v>850.9</v>
      </c>
    </row>
    <row r="280" spans="1:10" x14ac:dyDescent="0.2">
      <c r="A280" s="21">
        <v>2</v>
      </c>
      <c r="B280" s="21" t="s">
        <v>42</v>
      </c>
      <c r="C280" s="21">
        <v>22012017</v>
      </c>
      <c r="D280" s="21">
        <v>622</v>
      </c>
      <c r="E280" s="21">
        <v>279</v>
      </c>
      <c r="F280" s="21">
        <v>862.4</v>
      </c>
      <c r="G280" s="21">
        <v>0.48599999999999999</v>
      </c>
      <c r="H280" s="21">
        <v>377</v>
      </c>
      <c r="I280" s="21">
        <v>861.9</v>
      </c>
    </row>
    <row r="281" spans="1:10" x14ac:dyDescent="0.2">
      <c r="A281" s="21">
        <v>2</v>
      </c>
      <c r="B281" s="21" t="s">
        <v>51</v>
      </c>
      <c r="C281" s="21">
        <v>22012017</v>
      </c>
      <c r="D281" s="21">
        <v>625</v>
      </c>
      <c r="E281" s="21">
        <v>280</v>
      </c>
      <c r="F281" s="21">
        <v>823.8</v>
      </c>
      <c r="G281" s="21">
        <v>0.33800000000000002</v>
      </c>
      <c r="H281" s="21">
        <v>260</v>
      </c>
      <c r="I281" s="21">
        <v>823.5</v>
      </c>
    </row>
    <row r="282" spans="1:10" x14ac:dyDescent="0.2">
      <c r="A282" s="21">
        <v>2</v>
      </c>
      <c r="B282" s="21" t="s">
        <v>53</v>
      </c>
      <c r="C282" s="21">
        <v>22012017</v>
      </c>
      <c r="D282" s="21">
        <v>627</v>
      </c>
      <c r="E282" s="21">
        <v>281</v>
      </c>
      <c r="F282" s="21">
        <v>840.3</v>
      </c>
      <c r="G282" s="21">
        <v>0.33800000000000002</v>
      </c>
      <c r="H282" s="21">
        <v>270</v>
      </c>
      <c r="I282" s="21">
        <v>840</v>
      </c>
    </row>
    <row r="283" spans="1:10" x14ac:dyDescent="0.2">
      <c r="A283" s="21">
        <v>2</v>
      </c>
      <c r="B283" s="21" t="s">
        <v>54</v>
      </c>
      <c r="C283" s="21">
        <v>22012017</v>
      </c>
      <c r="D283" s="21">
        <v>629</v>
      </c>
      <c r="E283" s="21">
        <v>282</v>
      </c>
      <c r="F283" s="21">
        <v>837.1</v>
      </c>
      <c r="G283" s="21">
        <v>0.311</v>
      </c>
      <c r="H283" s="21">
        <v>240</v>
      </c>
      <c r="I283" s="21">
        <v>836.8</v>
      </c>
    </row>
    <row r="284" spans="1:10" x14ac:dyDescent="0.2">
      <c r="A284" s="21">
        <v>2</v>
      </c>
      <c r="B284" s="21" t="s">
        <v>35</v>
      </c>
      <c r="C284" s="21">
        <v>22012017</v>
      </c>
      <c r="D284" s="21">
        <v>632</v>
      </c>
      <c r="E284" s="21">
        <v>283</v>
      </c>
      <c r="F284" s="21">
        <v>959.6</v>
      </c>
      <c r="G284" s="21">
        <v>0.113</v>
      </c>
      <c r="H284" s="21">
        <v>74</v>
      </c>
      <c r="I284" s="21">
        <v>959.6</v>
      </c>
    </row>
    <row r="285" spans="1:10" x14ac:dyDescent="0.2">
      <c r="A285" s="21">
        <v>2</v>
      </c>
      <c r="B285" s="21" t="s">
        <v>36</v>
      </c>
      <c r="C285" s="21">
        <v>22012017</v>
      </c>
      <c r="D285" s="21">
        <v>634</v>
      </c>
      <c r="E285" s="21">
        <v>284</v>
      </c>
      <c r="F285" s="21">
        <v>989.6</v>
      </c>
      <c r="G285" s="21">
        <v>0.128</v>
      </c>
      <c r="H285" s="21">
        <v>83</v>
      </c>
      <c r="I285" s="21">
        <v>989.6</v>
      </c>
    </row>
    <row r="286" spans="1:10" x14ac:dyDescent="0.2">
      <c r="A286" s="21">
        <v>2</v>
      </c>
      <c r="B286" s="21" t="s">
        <v>37</v>
      </c>
      <c r="C286" s="21">
        <v>22012017</v>
      </c>
      <c r="D286" s="21">
        <v>635</v>
      </c>
      <c r="E286" s="21">
        <v>285</v>
      </c>
      <c r="F286" s="21">
        <v>986.2</v>
      </c>
      <c r="G286" s="21">
        <v>0.127</v>
      </c>
      <c r="H286" s="21">
        <v>79</v>
      </c>
      <c r="I286" s="21">
        <v>986.1</v>
      </c>
    </row>
    <row r="287" spans="1:10" x14ac:dyDescent="0.2">
      <c r="A287" s="21">
        <v>2</v>
      </c>
      <c r="B287" s="21" t="s">
        <v>43</v>
      </c>
      <c r="C287" s="21">
        <v>22012017</v>
      </c>
      <c r="D287" s="21">
        <v>637</v>
      </c>
      <c r="E287" s="21">
        <v>286</v>
      </c>
      <c r="F287" s="21">
        <v>1035.8</v>
      </c>
      <c r="G287" s="21">
        <v>0.65400000000000003</v>
      </c>
      <c r="H287" s="21">
        <v>389</v>
      </c>
      <c r="I287" s="21">
        <v>1035.4000000000001</v>
      </c>
    </row>
    <row r="288" spans="1:10" x14ac:dyDescent="0.2">
      <c r="A288" s="21">
        <v>2</v>
      </c>
      <c r="B288" s="21" t="s">
        <v>45</v>
      </c>
      <c r="C288" s="21">
        <v>22012017</v>
      </c>
      <c r="D288" s="21">
        <v>639</v>
      </c>
      <c r="E288" s="21">
        <v>287</v>
      </c>
      <c r="F288" s="21">
        <v>1020</v>
      </c>
      <c r="G288" s="21">
        <v>0.68300000000000005</v>
      </c>
      <c r="H288" s="21">
        <v>420</v>
      </c>
      <c r="I288" s="21">
        <v>1019.5</v>
      </c>
    </row>
    <row r="289" spans="1:9" x14ac:dyDescent="0.2">
      <c r="A289" s="21">
        <v>2</v>
      </c>
      <c r="B289" s="21" t="s">
        <v>46</v>
      </c>
      <c r="C289" s="21">
        <v>22012017</v>
      </c>
      <c r="D289" s="21">
        <v>641</v>
      </c>
      <c r="E289" s="21">
        <v>288</v>
      </c>
      <c r="F289" s="21">
        <v>1047.5</v>
      </c>
      <c r="G289" s="21">
        <v>0.58599999999999997</v>
      </c>
      <c r="H289" s="21">
        <v>351</v>
      </c>
      <c r="I289" s="21">
        <v>1047.0999999999999</v>
      </c>
    </row>
    <row r="290" spans="1:9" x14ac:dyDescent="0.2">
      <c r="A290" s="21">
        <v>2</v>
      </c>
      <c r="B290" s="21" t="s">
        <v>55</v>
      </c>
      <c r="C290" s="21">
        <v>22012017</v>
      </c>
      <c r="D290" s="21">
        <v>643</v>
      </c>
      <c r="E290" s="21">
        <v>289</v>
      </c>
      <c r="F290" s="21">
        <v>842.4</v>
      </c>
      <c r="G290" s="21">
        <v>0.32600000000000001</v>
      </c>
      <c r="H290" s="21">
        <v>250</v>
      </c>
      <c r="I290" s="21">
        <v>842.1</v>
      </c>
    </row>
    <row r="291" spans="1:9" x14ac:dyDescent="0.2">
      <c r="A291" s="21">
        <v>2</v>
      </c>
      <c r="B291" s="21" t="s">
        <v>57</v>
      </c>
      <c r="C291" s="21">
        <v>22012017</v>
      </c>
      <c r="D291" s="21">
        <v>646</v>
      </c>
      <c r="E291" s="21">
        <v>290</v>
      </c>
      <c r="F291" s="21">
        <v>850.5</v>
      </c>
      <c r="G291" s="21">
        <v>0.29299999999999998</v>
      </c>
      <c r="H291" s="21">
        <v>224</v>
      </c>
      <c r="I291" s="21">
        <v>850.3</v>
      </c>
    </row>
    <row r="292" spans="1:9" x14ac:dyDescent="0.2">
      <c r="A292" s="21">
        <v>2</v>
      </c>
      <c r="B292" s="21" t="s">
        <v>58</v>
      </c>
      <c r="C292" s="21">
        <v>22012017</v>
      </c>
      <c r="D292" s="21">
        <v>648</v>
      </c>
      <c r="E292" s="21">
        <v>291</v>
      </c>
      <c r="F292" s="21">
        <v>845.3</v>
      </c>
      <c r="G292" s="21">
        <v>0.28299999999999997</v>
      </c>
      <c r="H292" s="21">
        <v>229</v>
      </c>
      <c r="I292" s="21">
        <v>845.1</v>
      </c>
    </row>
    <row r="293" spans="1:9" x14ac:dyDescent="0.2">
      <c r="A293" s="21">
        <v>2</v>
      </c>
      <c r="B293" s="21" t="s">
        <v>61</v>
      </c>
      <c r="C293" s="21">
        <v>22012017</v>
      </c>
      <c r="D293" s="21">
        <v>650</v>
      </c>
      <c r="E293" s="21">
        <v>292</v>
      </c>
      <c r="F293" s="21">
        <v>948.5</v>
      </c>
      <c r="G293" s="21">
        <v>0.80200000000000005</v>
      </c>
      <c r="H293" s="21">
        <v>560</v>
      </c>
      <c r="I293" s="21">
        <v>947.9</v>
      </c>
    </row>
    <row r="294" spans="1:9" x14ac:dyDescent="0.2">
      <c r="A294" s="21">
        <v>2</v>
      </c>
      <c r="B294" s="21" t="s">
        <v>63</v>
      </c>
      <c r="C294" s="21">
        <v>22012017</v>
      </c>
      <c r="D294" s="21">
        <v>652</v>
      </c>
      <c r="E294" s="21">
        <v>293</v>
      </c>
      <c r="F294" s="21">
        <v>855.4</v>
      </c>
      <c r="G294" s="21">
        <v>0.33800000000000002</v>
      </c>
      <c r="H294" s="21">
        <v>260</v>
      </c>
      <c r="I294" s="21">
        <v>855.1</v>
      </c>
    </row>
    <row r="295" spans="1:9" x14ac:dyDescent="0.2">
      <c r="A295" s="21">
        <v>2</v>
      </c>
      <c r="B295" s="21" t="s">
        <v>64</v>
      </c>
      <c r="C295" s="21">
        <v>22012017</v>
      </c>
      <c r="D295" s="21">
        <v>654</v>
      </c>
      <c r="E295" s="21">
        <v>294</v>
      </c>
      <c r="F295" s="21">
        <v>845.2</v>
      </c>
      <c r="G295" s="21">
        <v>0.53300000000000003</v>
      </c>
      <c r="H295" s="21">
        <v>425</v>
      </c>
      <c r="I295" s="21">
        <v>844.8</v>
      </c>
    </row>
    <row r="296" spans="1:9" x14ac:dyDescent="0.2">
      <c r="A296" s="21">
        <v>2</v>
      </c>
      <c r="B296" s="21" t="s">
        <v>47</v>
      </c>
      <c r="C296" s="21">
        <v>22012017</v>
      </c>
      <c r="D296" s="21">
        <v>657</v>
      </c>
      <c r="E296" s="21">
        <v>295</v>
      </c>
      <c r="F296" s="21">
        <v>849.8</v>
      </c>
      <c r="G296" s="21">
        <v>0.439</v>
      </c>
      <c r="H296" s="21">
        <v>334</v>
      </c>
      <c r="I296" s="21">
        <v>849.5</v>
      </c>
    </row>
    <row r="297" spans="1:9" x14ac:dyDescent="0.2">
      <c r="A297" s="21">
        <v>2</v>
      </c>
      <c r="B297" s="21" t="s">
        <v>49</v>
      </c>
      <c r="C297" s="21">
        <v>22012017</v>
      </c>
      <c r="D297" s="21">
        <v>659</v>
      </c>
      <c r="E297" s="21">
        <v>296</v>
      </c>
      <c r="F297" s="21">
        <v>840</v>
      </c>
      <c r="G297" s="21">
        <v>0.48899999999999999</v>
      </c>
      <c r="H297" s="21">
        <v>389</v>
      </c>
      <c r="I297" s="21">
        <v>839.6</v>
      </c>
    </row>
    <row r="298" spans="1:9" x14ac:dyDescent="0.2">
      <c r="A298" s="21">
        <v>2</v>
      </c>
      <c r="B298" s="21" t="s">
        <v>50</v>
      </c>
      <c r="C298" s="21">
        <v>22012017</v>
      </c>
      <c r="D298" s="21">
        <v>701</v>
      </c>
      <c r="E298" s="21">
        <v>297</v>
      </c>
      <c r="F298" s="21">
        <v>870.2</v>
      </c>
      <c r="G298" s="21">
        <v>0.48399999999999999</v>
      </c>
      <c r="H298" s="21">
        <v>362</v>
      </c>
      <c r="I298" s="21">
        <v>869.8</v>
      </c>
    </row>
    <row r="299" spans="1:9" x14ac:dyDescent="0.2">
      <c r="A299" s="21">
        <v>2</v>
      </c>
      <c r="B299" s="21" t="s">
        <v>65</v>
      </c>
      <c r="C299" s="21">
        <v>22012017</v>
      </c>
      <c r="D299" s="21">
        <v>642</v>
      </c>
      <c r="E299" s="21">
        <v>298</v>
      </c>
      <c r="F299" s="21">
        <v>826.9</v>
      </c>
    </row>
    <row r="300" spans="1:9" x14ac:dyDescent="0.2">
      <c r="A300" s="21">
        <v>2</v>
      </c>
      <c r="B300" s="21" t="s">
        <v>135</v>
      </c>
      <c r="C300" s="21">
        <v>22012017</v>
      </c>
      <c r="D300" s="21">
        <v>640</v>
      </c>
      <c r="E300" s="21">
        <v>299</v>
      </c>
      <c r="F300" s="21">
        <v>405.97</v>
      </c>
    </row>
    <row r="301" spans="1:9" x14ac:dyDescent="0.2">
      <c r="A301" s="21">
        <v>2</v>
      </c>
      <c r="B301" s="21" t="s">
        <v>59</v>
      </c>
      <c r="C301" s="21">
        <v>22012017</v>
      </c>
      <c r="D301" s="21">
        <v>623</v>
      </c>
      <c r="E301" s="21">
        <v>300</v>
      </c>
      <c r="F301" s="21">
        <v>1073.5999999999999</v>
      </c>
    </row>
    <row r="302" spans="1:9" x14ac:dyDescent="0.2">
      <c r="A302" s="21">
        <v>2</v>
      </c>
      <c r="B302" s="21" t="s">
        <v>47</v>
      </c>
      <c r="C302" s="21">
        <v>24012017</v>
      </c>
      <c r="D302" s="21">
        <v>923</v>
      </c>
      <c r="E302" s="21">
        <v>301</v>
      </c>
      <c r="F302" s="21">
        <v>849.4</v>
      </c>
      <c r="G302" s="21">
        <v>0.123</v>
      </c>
      <c r="H302" s="21">
        <v>85</v>
      </c>
      <c r="I302" s="21">
        <v>849.3</v>
      </c>
    </row>
    <row r="303" spans="1:9" x14ac:dyDescent="0.2">
      <c r="A303" s="21">
        <v>2</v>
      </c>
      <c r="B303" s="21" t="s">
        <v>49</v>
      </c>
      <c r="C303" s="21">
        <v>24012017</v>
      </c>
      <c r="D303" s="21">
        <v>927</v>
      </c>
      <c r="E303" s="21">
        <v>302</v>
      </c>
      <c r="F303" s="21">
        <v>839.5</v>
      </c>
      <c r="G303" s="21">
        <v>0.111</v>
      </c>
      <c r="H303" s="21">
        <v>77</v>
      </c>
      <c r="I303" s="21">
        <v>839.5</v>
      </c>
    </row>
    <row r="304" spans="1:9" x14ac:dyDescent="0.2">
      <c r="A304" s="21">
        <v>2</v>
      </c>
      <c r="B304" s="21" t="s">
        <v>50</v>
      </c>
      <c r="C304" s="21">
        <v>24012017</v>
      </c>
      <c r="D304" s="21">
        <v>929</v>
      </c>
      <c r="E304" s="21">
        <v>303</v>
      </c>
      <c r="F304" s="21">
        <v>869.8</v>
      </c>
      <c r="G304" s="21">
        <v>0.126</v>
      </c>
      <c r="H304" s="21">
        <v>88</v>
      </c>
      <c r="I304" s="21">
        <v>869.7</v>
      </c>
    </row>
    <row r="305" spans="1:10" x14ac:dyDescent="0.2">
      <c r="A305" s="21">
        <v>2</v>
      </c>
      <c r="B305" s="21" t="s">
        <v>55</v>
      </c>
      <c r="C305" s="21">
        <v>24012017</v>
      </c>
      <c r="D305" s="21">
        <v>933</v>
      </c>
      <c r="E305" s="21">
        <v>304</v>
      </c>
      <c r="F305" s="21">
        <v>842.1</v>
      </c>
      <c r="G305" s="21">
        <v>0.20499999999999999</v>
      </c>
      <c r="H305" s="21">
        <v>150</v>
      </c>
      <c r="I305" s="21">
        <v>842</v>
      </c>
    </row>
    <row r="306" spans="1:10" x14ac:dyDescent="0.2">
      <c r="A306" s="21">
        <v>2</v>
      </c>
      <c r="B306" s="21" t="s">
        <v>57</v>
      </c>
      <c r="C306" s="21">
        <v>24012017</v>
      </c>
      <c r="D306" s="21">
        <v>937</v>
      </c>
      <c r="E306" s="21">
        <v>305</v>
      </c>
      <c r="F306" s="21">
        <v>850.3</v>
      </c>
      <c r="G306" s="21">
        <v>0.187</v>
      </c>
      <c r="H306" s="21">
        <v>135</v>
      </c>
      <c r="I306" s="21">
        <v>850.1</v>
      </c>
    </row>
    <row r="307" spans="1:10" x14ac:dyDescent="0.2">
      <c r="A307" s="21">
        <v>2</v>
      </c>
      <c r="B307" s="21" t="s">
        <v>58</v>
      </c>
      <c r="C307" s="21">
        <v>24012017</v>
      </c>
      <c r="D307" s="21">
        <v>940</v>
      </c>
      <c r="E307" s="21">
        <v>306</v>
      </c>
      <c r="F307" s="21">
        <v>845.1</v>
      </c>
      <c r="G307" s="21">
        <v>0.17799999999999999</v>
      </c>
      <c r="H307" s="21">
        <v>135</v>
      </c>
      <c r="I307" s="21">
        <v>844.9</v>
      </c>
    </row>
    <row r="308" spans="1:10" x14ac:dyDescent="0.2">
      <c r="A308" s="21">
        <v>2</v>
      </c>
      <c r="B308" s="21" t="s">
        <v>61</v>
      </c>
      <c r="C308" s="21">
        <v>24012017</v>
      </c>
      <c r="D308" s="21">
        <v>944</v>
      </c>
      <c r="E308" s="21">
        <v>307</v>
      </c>
      <c r="F308" s="21">
        <v>947.9</v>
      </c>
      <c r="G308" s="21">
        <v>0.48099999999999998</v>
      </c>
      <c r="H308" s="21">
        <v>220</v>
      </c>
      <c r="I308" s="21">
        <v>947.6</v>
      </c>
    </row>
    <row r="309" spans="1:10" x14ac:dyDescent="0.2">
      <c r="A309" s="21">
        <v>2</v>
      </c>
      <c r="B309" s="21" t="s">
        <v>63</v>
      </c>
      <c r="C309" s="21">
        <v>24012017</v>
      </c>
      <c r="D309" s="21">
        <v>949</v>
      </c>
      <c r="E309" s="21">
        <v>308</v>
      </c>
      <c r="F309" s="21">
        <v>854.9</v>
      </c>
      <c r="G309" s="21">
        <v>0.151</v>
      </c>
      <c r="H309" s="21">
        <v>110</v>
      </c>
      <c r="I309" s="21">
        <v>854.8</v>
      </c>
    </row>
    <row r="310" spans="1:10" x14ac:dyDescent="0.2">
      <c r="A310" s="21">
        <v>2</v>
      </c>
      <c r="B310" s="21" t="s">
        <v>64</v>
      </c>
      <c r="C310" s="21">
        <v>24012017</v>
      </c>
      <c r="D310" s="21">
        <v>952</v>
      </c>
      <c r="E310" s="21">
        <v>309</v>
      </c>
      <c r="F310" s="21">
        <v>844.7</v>
      </c>
      <c r="G310" s="21">
        <v>0.317</v>
      </c>
      <c r="H310" s="21">
        <v>250</v>
      </c>
      <c r="I310" s="21">
        <v>844.5</v>
      </c>
    </row>
    <row r="311" spans="1:10" x14ac:dyDescent="0.2">
      <c r="A311" s="21">
        <v>2</v>
      </c>
      <c r="B311" s="21" t="s">
        <v>43</v>
      </c>
      <c r="C311" s="21">
        <v>24012017</v>
      </c>
      <c r="D311" s="21">
        <v>1004</v>
      </c>
      <c r="E311" s="21">
        <v>310</v>
      </c>
      <c r="F311" s="21">
        <v>1035.3</v>
      </c>
      <c r="G311" s="21">
        <v>0.44400000000000001</v>
      </c>
      <c r="H311" s="21">
        <v>270</v>
      </c>
      <c r="I311" s="21">
        <v>1035</v>
      </c>
    </row>
    <row r="312" spans="1:10" x14ac:dyDescent="0.2">
      <c r="A312" s="21">
        <v>2</v>
      </c>
      <c r="B312" s="21" t="s">
        <v>45</v>
      </c>
      <c r="C312" s="21">
        <v>24012017</v>
      </c>
      <c r="D312" s="21">
        <v>1009</v>
      </c>
      <c r="E312" s="21">
        <v>311</v>
      </c>
      <c r="F312" s="21">
        <v>1019.5</v>
      </c>
      <c r="G312" s="21">
        <v>0.44400000000000001</v>
      </c>
      <c r="H312" s="21">
        <v>275</v>
      </c>
      <c r="I312" s="21">
        <v>1019.2</v>
      </c>
    </row>
    <row r="313" spans="1:10" x14ac:dyDescent="0.2">
      <c r="A313" s="21">
        <v>2</v>
      </c>
      <c r="B313" s="21" t="s">
        <v>46</v>
      </c>
      <c r="C313" s="21">
        <v>24012017</v>
      </c>
      <c r="D313" s="21">
        <v>1016</v>
      </c>
      <c r="E313" s="21">
        <v>312</v>
      </c>
      <c r="F313" s="21">
        <v>1047.0999999999999</v>
      </c>
      <c r="G313" s="21">
        <v>0.40300000000000002</v>
      </c>
      <c r="H313" s="21">
        <v>240</v>
      </c>
      <c r="I313" s="21">
        <v>1046.8</v>
      </c>
      <c r="J313" s="22" t="s">
        <v>139</v>
      </c>
    </row>
    <row r="314" spans="1:10" x14ac:dyDescent="0.2">
      <c r="A314" s="21">
        <v>2</v>
      </c>
      <c r="B314" s="21" t="s">
        <v>51</v>
      </c>
      <c r="C314" s="21">
        <v>24012017</v>
      </c>
      <c r="D314" s="21">
        <v>1018</v>
      </c>
      <c r="E314" s="21">
        <v>313</v>
      </c>
      <c r="F314" s="21">
        <v>823.4</v>
      </c>
      <c r="G314" s="21">
        <v>0.24099999999999999</v>
      </c>
      <c r="H314" s="21">
        <v>184</v>
      </c>
      <c r="I314" s="21">
        <v>823.2</v>
      </c>
    </row>
    <row r="315" spans="1:10" x14ac:dyDescent="0.2">
      <c r="A315" s="21">
        <v>2</v>
      </c>
      <c r="B315" s="21" t="s">
        <v>53</v>
      </c>
      <c r="C315" s="21">
        <v>24012017</v>
      </c>
      <c r="D315" s="21">
        <v>1021</v>
      </c>
      <c r="E315" s="21">
        <v>314</v>
      </c>
      <c r="F315" s="21">
        <v>840</v>
      </c>
      <c r="G315" s="21">
        <v>0.24199999999999999</v>
      </c>
      <c r="H315" s="21">
        <v>188</v>
      </c>
      <c r="I315" s="21">
        <v>839.8</v>
      </c>
      <c r="J315" s="22" t="s">
        <v>127</v>
      </c>
    </row>
    <row r="316" spans="1:10" x14ac:dyDescent="0.2">
      <c r="A316" s="21">
        <v>2</v>
      </c>
      <c r="B316" s="21" t="s">
        <v>54</v>
      </c>
      <c r="C316" s="21">
        <v>24012017</v>
      </c>
      <c r="D316" s="21">
        <v>1024</v>
      </c>
      <c r="E316" s="21">
        <v>315</v>
      </c>
      <c r="F316" s="21">
        <v>836.8</v>
      </c>
      <c r="G316" s="21">
        <v>0.214</v>
      </c>
      <c r="H316" s="21">
        <v>162</v>
      </c>
      <c r="I316" s="21">
        <v>836.6</v>
      </c>
    </row>
    <row r="317" spans="1:10" x14ac:dyDescent="0.2">
      <c r="A317" s="21">
        <v>2</v>
      </c>
      <c r="B317" s="21" t="s">
        <v>35</v>
      </c>
      <c r="C317" s="21">
        <v>24012017</v>
      </c>
      <c r="D317" s="21">
        <v>1028</v>
      </c>
      <c r="E317" s="21">
        <v>316</v>
      </c>
      <c r="F317" s="21">
        <v>959.5</v>
      </c>
      <c r="G317" s="21">
        <v>0.11799999999999999</v>
      </c>
      <c r="H317" s="21">
        <v>74</v>
      </c>
      <c r="I317" s="21">
        <v>959.5</v>
      </c>
    </row>
    <row r="318" spans="1:10" x14ac:dyDescent="0.2">
      <c r="A318" s="21">
        <v>2</v>
      </c>
      <c r="B318" s="21" t="s">
        <v>36</v>
      </c>
      <c r="C318" s="21">
        <v>24012017</v>
      </c>
      <c r="D318" s="21">
        <v>1031</v>
      </c>
      <c r="E318" s="21">
        <v>317</v>
      </c>
      <c r="F318" s="21">
        <v>989.5</v>
      </c>
      <c r="G318" s="21">
        <v>0.122</v>
      </c>
      <c r="H318" s="21">
        <v>73</v>
      </c>
      <c r="I318" s="21">
        <v>989.5</v>
      </c>
    </row>
    <row r="319" spans="1:10" x14ac:dyDescent="0.2">
      <c r="A319" s="21">
        <v>2</v>
      </c>
      <c r="B319" s="21" t="s">
        <v>37</v>
      </c>
      <c r="C319" s="21">
        <v>24012017</v>
      </c>
      <c r="D319" s="21">
        <v>1033</v>
      </c>
      <c r="E319" s="21">
        <v>318</v>
      </c>
      <c r="F319" s="21">
        <v>986.1</v>
      </c>
      <c r="G319" s="21">
        <v>0.115</v>
      </c>
      <c r="H319" s="21">
        <v>68</v>
      </c>
      <c r="I319" s="21">
        <v>986</v>
      </c>
    </row>
    <row r="320" spans="1:10" x14ac:dyDescent="0.2">
      <c r="A320" s="21">
        <v>2</v>
      </c>
      <c r="B320" s="21" t="s">
        <v>39</v>
      </c>
      <c r="C320" s="21">
        <v>24012017</v>
      </c>
      <c r="D320" s="21">
        <v>1037</v>
      </c>
      <c r="E320" s="21">
        <v>319</v>
      </c>
      <c r="F320" s="21">
        <v>837</v>
      </c>
      <c r="G320" s="21">
        <v>0.27400000000000002</v>
      </c>
      <c r="H320" s="21">
        <v>208</v>
      </c>
      <c r="I320" s="21">
        <v>836.8</v>
      </c>
    </row>
    <row r="321" spans="1:10" x14ac:dyDescent="0.2">
      <c r="A321" s="21">
        <v>2</v>
      </c>
      <c r="B321" s="21" t="s">
        <v>41</v>
      </c>
      <c r="C321" s="21">
        <v>24012017</v>
      </c>
      <c r="D321" s="21">
        <v>1042</v>
      </c>
      <c r="E321" s="21">
        <v>320</v>
      </c>
      <c r="F321" s="21">
        <v>850.8</v>
      </c>
      <c r="G321" s="21">
        <v>0.187</v>
      </c>
      <c r="H321" s="21">
        <v>135</v>
      </c>
      <c r="I321" s="21">
        <v>850.6</v>
      </c>
    </row>
    <row r="322" spans="1:10" x14ac:dyDescent="0.2">
      <c r="A322" s="21">
        <v>2</v>
      </c>
      <c r="B322" s="21" t="s">
        <v>42</v>
      </c>
      <c r="C322" s="21">
        <v>24012017</v>
      </c>
      <c r="D322" s="21">
        <v>1045</v>
      </c>
      <c r="E322" s="21">
        <v>321</v>
      </c>
      <c r="F322" s="21">
        <v>861.9</v>
      </c>
      <c r="G322" s="21">
        <v>0.30599999999999999</v>
      </c>
      <c r="H322" s="21">
        <v>232</v>
      </c>
      <c r="I322" s="21">
        <v>861.6</v>
      </c>
    </row>
    <row r="323" spans="1:10" x14ac:dyDescent="0.2">
      <c r="A323" s="21">
        <v>2</v>
      </c>
      <c r="B323" s="21" t="s">
        <v>65</v>
      </c>
      <c r="C323" s="21">
        <v>24012017</v>
      </c>
      <c r="D323" s="21">
        <v>1051</v>
      </c>
      <c r="E323" s="21">
        <v>322</v>
      </c>
      <c r="F323" s="21">
        <v>826.9</v>
      </c>
    </row>
    <row r="324" spans="1:10" x14ac:dyDescent="0.2">
      <c r="A324" s="21">
        <v>2</v>
      </c>
      <c r="B324" s="21" t="s">
        <v>59</v>
      </c>
      <c r="C324" s="21">
        <v>24012017</v>
      </c>
      <c r="D324" s="21">
        <v>1051</v>
      </c>
      <c r="E324" s="21">
        <v>323</v>
      </c>
      <c r="F324" s="21">
        <v>1073.5999999999999</v>
      </c>
    </row>
    <row r="325" spans="1:10" x14ac:dyDescent="0.2">
      <c r="A325" s="21">
        <v>2</v>
      </c>
      <c r="B325" s="21" t="s">
        <v>135</v>
      </c>
      <c r="C325" s="21">
        <v>24012017</v>
      </c>
      <c r="D325" s="21">
        <v>1052</v>
      </c>
      <c r="E325" s="21">
        <v>324</v>
      </c>
      <c r="F325" s="21">
        <v>405.96</v>
      </c>
    </row>
    <row r="326" spans="1:10" x14ac:dyDescent="0.2">
      <c r="A326" s="21">
        <v>2</v>
      </c>
      <c r="B326" s="21" t="s">
        <v>39</v>
      </c>
      <c r="C326" s="21">
        <v>28012017</v>
      </c>
      <c r="D326" s="21">
        <v>1822</v>
      </c>
      <c r="E326" s="21">
        <v>325</v>
      </c>
      <c r="F326" s="21">
        <v>836.8</v>
      </c>
      <c r="G326" s="21">
        <v>0.224</v>
      </c>
      <c r="H326" s="21">
        <v>170</v>
      </c>
      <c r="I326" s="21">
        <v>836.6</v>
      </c>
      <c r="J326" s="22" t="s">
        <v>140</v>
      </c>
    </row>
    <row r="327" spans="1:10" x14ac:dyDescent="0.2">
      <c r="A327" s="21">
        <v>2</v>
      </c>
      <c r="B327" s="21" t="s">
        <v>41</v>
      </c>
      <c r="C327" s="21">
        <v>28012017</v>
      </c>
      <c r="D327" s="21">
        <v>1825</v>
      </c>
      <c r="E327" s="21">
        <v>326</v>
      </c>
      <c r="F327" s="21">
        <v>850.5</v>
      </c>
      <c r="G327" s="21">
        <v>0.155</v>
      </c>
      <c r="H327" s="21">
        <v>110</v>
      </c>
      <c r="I327" s="21">
        <v>850.4</v>
      </c>
    </row>
    <row r="328" spans="1:10" x14ac:dyDescent="0.2">
      <c r="A328" s="21">
        <v>2</v>
      </c>
      <c r="B328" s="21" t="s">
        <v>42</v>
      </c>
      <c r="C328" s="21">
        <v>28012017</v>
      </c>
      <c r="D328" s="21">
        <v>1827</v>
      </c>
      <c r="E328" s="21">
        <v>327</v>
      </c>
      <c r="F328" s="21">
        <v>861.6</v>
      </c>
      <c r="G328" s="21">
        <v>0.255</v>
      </c>
      <c r="H328" s="21">
        <v>192</v>
      </c>
      <c r="I328" s="21">
        <v>861.4</v>
      </c>
    </row>
    <row r="329" spans="1:10" x14ac:dyDescent="0.2">
      <c r="A329" s="21">
        <v>2</v>
      </c>
      <c r="B329" s="21" t="s">
        <v>51</v>
      </c>
      <c r="C329" s="21">
        <v>28012017</v>
      </c>
      <c r="D329" s="21">
        <v>1829</v>
      </c>
      <c r="E329" s="21">
        <v>328</v>
      </c>
      <c r="F329" s="21">
        <v>823.2</v>
      </c>
      <c r="G329" s="21">
        <v>0.251</v>
      </c>
      <c r="H329" s="21">
        <v>200</v>
      </c>
      <c r="I329" s="21">
        <v>823</v>
      </c>
    </row>
    <row r="330" spans="1:10" x14ac:dyDescent="0.2">
      <c r="A330" s="21">
        <v>2</v>
      </c>
      <c r="B330" s="21" t="s">
        <v>53</v>
      </c>
      <c r="C330" s="21">
        <v>28012017</v>
      </c>
      <c r="D330" s="21">
        <v>1832</v>
      </c>
      <c r="E330" s="21">
        <v>329</v>
      </c>
      <c r="F330" s="21">
        <v>839.8</v>
      </c>
      <c r="G330" s="21">
        <v>0.25800000000000001</v>
      </c>
      <c r="H330" s="21">
        <v>192</v>
      </c>
      <c r="I330" s="21">
        <v>839.5</v>
      </c>
    </row>
    <row r="331" spans="1:10" x14ac:dyDescent="0.2">
      <c r="A331" s="21">
        <v>2</v>
      </c>
      <c r="B331" s="21" t="s">
        <v>54</v>
      </c>
      <c r="C331" s="21">
        <v>28012017</v>
      </c>
      <c r="D331" s="21">
        <v>1834</v>
      </c>
      <c r="E331" s="21">
        <v>330</v>
      </c>
      <c r="F331" s="21">
        <v>836.6</v>
      </c>
      <c r="G331" s="21">
        <v>0.22500000000000001</v>
      </c>
      <c r="H331" s="21">
        <v>180</v>
      </c>
      <c r="I331" s="21">
        <v>836.4</v>
      </c>
    </row>
    <row r="332" spans="1:10" x14ac:dyDescent="0.2">
      <c r="A332" s="21">
        <v>2</v>
      </c>
      <c r="B332" s="21" t="s">
        <v>35</v>
      </c>
      <c r="C332" s="21">
        <v>28012017</v>
      </c>
      <c r="D332" s="21">
        <v>1838</v>
      </c>
      <c r="E332" s="21">
        <v>331</v>
      </c>
      <c r="F332" s="21">
        <v>959.5</v>
      </c>
      <c r="G332" s="21">
        <v>0.17199999999999999</v>
      </c>
      <c r="H332" s="21">
        <v>108</v>
      </c>
      <c r="I332" s="21">
        <v>959.3</v>
      </c>
    </row>
    <row r="333" spans="1:10" x14ac:dyDescent="0.2">
      <c r="A333" s="21">
        <v>2</v>
      </c>
      <c r="B333" s="21" t="s">
        <v>36</v>
      </c>
      <c r="C333" s="21">
        <v>28012017</v>
      </c>
      <c r="D333" s="21">
        <v>1840</v>
      </c>
      <c r="E333" s="21">
        <v>332</v>
      </c>
      <c r="F333" s="21">
        <v>989.5</v>
      </c>
      <c r="G333" s="21">
        <v>0.182</v>
      </c>
      <c r="H333" s="21">
        <v>125</v>
      </c>
      <c r="I333" s="21">
        <v>989.3</v>
      </c>
    </row>
    <row r="334" spans="1:10" x14ac:dyDescent="0.2">
      <c r="A334" s="21">
        <v>2</v>
      </c>
      <c r="B334" s="21" t="s">
        <v>37</v>
      </c>
      <c r="C334" s="21">
        <v>28012017</v>
      </c>
      <c r="D334" s="21">
        <v>1843</v>
      </c>
      <c r="E334" s="21">
        <v>333</v>
      </c>
      <c r="F334" s="21">
        <v>986</v>
      </c>
      <c r="G334" s="21">
        <v>0.16300000000000001</v>
      </c>
      <c r="H334" s="21">
        <v>92</v>
      </c>
      <c r="I334" s="21">
        <v>985.9</v>
      </c>
    </row>
    <row r="335" spans="1:10" x14ac:dyDescent="0.2">
      <c r="A335" s="21">
        <v>2</v>
      </c>
      <c r="B335" s="21" t="s">
        <v>55</v>
      </c>
      <c r="C335" s="21">
        <v>28012017</v>
      </c>
      <c r="D335" s="21">
        <v>1846</v>
      </c>
      <c r="E335" s="21">
        <v>334</v>
      </c>
      <c r="F335" s="21">
        <v>841.9</v>
      </c>
      <c r="G335" s="21">
        <v>0.222</v>
      </c>
      <c r="H335" s="21">
        <v>165</v>
      </c>
      <c r="I335" s="21">
        <v>841.8</v>
      </c>
    </row>
    <row r="336" spans="1:10" x14ac:dyDescent="0.2">
      <c r="A336" s="21">
        <v>2</v>
      </c>
      <c r="B336" s="21" t="s">
        <v>57</v>
      </c>
      <c r="C336" s="21">
        <v>28012017</v>
      </c>
      <c r="D336" s="21">
        <v>1849</v>
      </c>
      <c r="E336" s="21">
        <v>335</v>
      </c>
      <c r="F336" s="21">
        <v>850.1</v>
      </c>
      <c r="G336" s="21">
        <v>0.218</v>
      </c>
      <c r="H336" s="21">
        <v>170</v>
      </c>
      <c r="I336" s="21">
        <v>849.9</v>
      </c>
    </row>
    <row r="337" spans="1:10" x14ac:dyDescent="0.2">
      <c r="A337" s="21">
        <v>2</v>
      </c>
      <c r="B337" s="21" t="s">
        <v>58</v>
      </c>
      <c r="C337" s="21">
        <v>28012017</v>
      </c>
      <c r="D337" s="21">
        <v>1851</v>
      </c>
      <c r="E337" s="21">
        <v>336</v>
      </c>
      <c r="F337" s="21">
        <v>844.9</v>
      </c>
      <c r="G337" s="21">
        <v>0.21</v>
      </c>
      <c r="H337" s="21">
        <v>155</v>
      </c>
      <c r="I337" s="21">
        <v>844.7</v>
      </c>
    </row>
    <row r="338" spans="1:10" x14ac:dyDescent="0.2">
      <c r="A338" s="21">
        <v>2</v>
      </c>
      <c r="B338" s="21" t="s">
        <v>43</v>
      </c>
      <c r="C338" s="21">
        <v>28012017</v>
      </c>
      <c r="D338" s="21">
        <v>1855</v>
      </c>
      <c r="E338" s="21">
        <v>337</v>
      </c>
      <c r="F338" s="21">
        <v>1035</v>
      </c>
      <c r="G338" s="21">
        <v>0.16600000000000001</v>
      </c>
      <c r="H338" s="21">
        <v>290</v>
      </c>
      <c r="I338" s="21">
        <v>1034.7</v>
      </c>
    </row>
    <row r="339" spans="1:10" x14ac:dyDescent="0.2">
      <c r="A339" s="21">
        <v>2</v>
      </c>
      <c r="B339" s="21" t="s">
        <v>45</v>
      </c>
      <c r="C339" s="21">
        <v>28012017</v>
      </c>
      <c r="D339" s="21">
        <v>1858</v>
      </c>
      <c r="E339" s="21">
        <v>338</v>
      </c>
      <c r="F339" s="21">
        <v>1019.2</v>
      </c>
      <c r="G339" s="21">
        <v>0.495</v>
      </c>
      <c r="H339" s="21">
        <v>310</v>
      </c>
      <c r="I339" s="21">
        <v>1018.9</v>
      </c>
      <c r="J339" s="22" t="s">
        <v>141</v>
      </c>
    </row>
    <row r="340" spans="1:10" x14ac:dyDescent="0.2">
      <c r="A340" s="21">
        <v>2</v>
      </c>
      <c r="B340" s="21" t="s">
        <v>46</v>
      </c>
      <c r="C340" s="21">
        <v>28012017</v>
      </c>
      <c r="D340" s="21">
        <v>1900</v>
      </c>
      <c r="E340" s="21">
        <v>339</v>
      </c>
      <c r="F340" s="21">
        <v>1046.8</v>
      </c>
      <c r="G340" s="21">
        <v>0.47499999999999998</v>
      </c>
      <c r="H340" s="21">
        <v>294</v>
      </c>
      <c r="I340" s="21">
        <v>1046.5</v>
      </c>
    </row>
    <row r="341" spans="1:10" x14ac:dyDescent="0.2">
      <c r="A341" s="21">
        <v>2</v>
      </c>
      <c r="B341" s="21" t="s">
        <v>47</v>
      </c>
      <c r="C341" s="21">
        <v>28012017</v>
      </c>
      <c r="D341" s="21">
        <v>1903</v>
      </c>
      <c r="E341" s="21">
        <v>340</v>
      </c>
      <c r="F341" s="21">
        <v>849.3</v>
      </c>
      <c r="G341" s="21">
        <v>0.13700000000000001</v>
      </c>
      <c r="H341" s="21">
        <v>96</v>
      </c>
      <c r="I341" s="21">
        <v>849.2</v>
      </c>
    </row>
    <row r="342" spans="1:10" x14ac:dyDescent="0.2">
      <c r="A342" s="21">
        <v>2</v>
      </c>
      <c r="B342" s="21" t="s">
        <v>49</v>
      </c>
      <c r="C342" s="21">
        <v>28012017</v>
      </c>
      <c r="D342" s="21">
        <v>1905</v>
      </c>
      <c r="E342" s="21">
        <v>341</v>
      </c>
      <c r="F342" s="21">
        <v>839.5</v>
      </c>
      <c r="G342" s="21">
        <v>0.158</v>
      </c>
      <c r="H342" s="21">
        <v>116</v>
      </c>
      <c r="I342" s="21">
        <v>839.4</v>
      </c>
    </row>
    <row r="343" spans="1:10" x14ac:dyDescent="0.2">
      <c r="A343" s="21">
        <v>2</v>
      </c>
      <c r="B343" s="21" t="s">
        <v>50</v>
      </c>
      <c r="C343" s="21">
        <v>28012017</v>
      </c>
      <c r="D343" s="21">
        <v>1907</v>
      </c>
      <c r="E343" s="21">
        <v>342</v>
      </c>
      <c r="F343" s="21">
        <v>869.7</v>
      </c>
      <c r="G343" s="21">
        <v>0.17</v>
      </c>
      <c r="H343" s="21">
        <v>120</v>
      </c>
      <c r="I343" s="21">
        <v>869.6</v>
      </c>
      <c r="J343" s="22" t="s">
        <v>142</v>
      </c>
    </row>
    <row r="344" spans="1:10" x14ac:dyDescent="0.2">
      <c r="A344" s="21">
        <v>2</v>
      </c>
      <c r="B344" s="21" t="s">
        <v>61</v>
      </c>
      <c r="C344" s="21">
        <v>28012017</v>
      </c>
      <c r="D344" s="21">
        <v>1912</v>
      </c>
      <c r="E344" s="21">
        <v>343</v>
      </c>
      <c r="F344" s="21">
        <v>947.5</v>
      </c>
      <c r="G344" s="21">
        <v>0.57199999999999995</v>
      </c>
      <c r="H344" s="21">
        <v>370</v>
      </c>
      <c r="I344" s="21">
        <v>947.2</v>
      </c>
    </row>
    <row r="345" spans="1:10" x14ac:dyDescent="0.2">
      <c r="A345" s="21">
        <v>2</v>
      </c>
      <c r="B345" s="21" t="s">
        <v>63</v>
      </c>
      <c r="C345" s="21">
        <v>28012017</v>
      </c>
      <c r="D345" s="21">
        <v>1915</v>
      </c>
      <c r="E345" s="21">
        <v>344</v>
      </c>
      <c r="F345" s="21">
        <v>854.6</v>
      </c>
      <c r="G345" s="21">
        <v>0.10199999999999999</v>
      </c>
      <c r="H345" s="21">
        <v>75</v>
      </c>
      <c r="I345" s="21">
        <v>854.5</v>
      </c>
      <c r="J345" s="22" t="s">
        <v>143</v>
      </c>
    </row>
    <row r="346" spans="1:10" x14ac:dyDescent="0.2">
      <c r="A346" s="21">
        <v>2</v>
      </c>
      <c r="B346" s="21" t="s">
        <v>64</v>
      </c>
      <c r="C346" s="21">
        <v>28012017</v>
      </c>
      <c r="D346" s="21">
        <v>1917</v>
      </c>
      <c r="E346" s="21">
        <v>345</v>
      </c>
      <c r="F346" s="21">
        <v>844.5</v>
      </c>
      <c r="G346" s="21">
        <v>0.36299999999999999</v>
      </c>
      <c r="H346" s="21">
        <v>278</v>
      </c>
      <c r="I346" s="21">
        <v>844.2</v>
      </c>
    </row>
    <row r="347" spans="1:10" x14ac:dyDescent="0.2">
      <c r="A347" s="21">
        <v>2</v>
      </c>
      <c r="B347" s="21" t="s">
        <v>59</v>
      </c>
      <c r="C347" s="21">
        <v>28012017</v>
      </c>
      <c r="E347" s="21">
        <v>346</v>
      </c>
      <c r="F347" s="21">
        <v>1073.5999999999999</v>
      </c>
    </row>
    <row r="348" spans="1:10" x14ac:dyDescent="0.2">
      <c r="A348" s="21">
        <v>2</v>
      </c>
      <c r="B348" s="21" t="s">
        <v>65</v>
      </c>
      <c r="C348" s="21">
        <v>28012017</v>
      </c>
      <c r="E348" s="21">
        <v>347</v>
      </c>
      <c r="F348" s="21">
        <v>826.9</v>
      </c>
    </row>
    <row r="349" spans="1:10" x14ac:dyDescent="0.2">
      <c r="A349" s="21">
        <v>2</v>
      </c>
      <c r="B349" s="21" t="s">
        <v>135</v>
      </c>
      <c r="C349" s="21">
        <v>28012017</v>
      </c>
      <c r="E349" s="21">
        <v>348</v>
      </c>
      <c r="F349" s="21">
        <v>405.96</v>
      </c>
    </row>
    <row r="350" spans="1:10" x14ac:dyDescent="0.2">
      <c r="A350" s="21">
        <v>2</v>
      </c>
      <c r="B350" s="21" t="s">
        <v>61</v>
      </c>
      <c r="C350" s="21">
        <v>31012017</v>
      </c>
      <c r="D350" s="21">
        <v>1648</v>
      </c>
      <c r="E350" s="21">
        <v>349</v>
      </c>
      <c r="F350" s="21">
        <v>947.2</v>
      </c>
      <c r="G350" s="21">
        <v>0.22</v>
      </c>
      <c r="H350" s="21">
        <v>150</v>
      </c>
      <c r="I350" s="21">
        <v>947</v>
      </c>
    </row>
    <row r="351" spans="1:10" x14ac:dyDescent="0.2">
      <c r="A351" s="21">
        <v>2</v>
      </c>
      <c r="B351" s="21" t="s">
        <v>63</v>
      </c>
      <c r="C351" s="21">
        <v>31012017</v>
      </c>
      <c r="D351" s="21">
        <v>1651</v>
      </c>
      <c r="E351" s="21">
        <v>350</v>
      </c>
      <c r="F351" s="21">
        <v>854.4</v>
      </c>
      <c r="G351" s="21">
        <v>8.1000000000000003E-2</v>
      </c>
      <c r="H351" s="21">
        <v>84</v>
      </c>
      <c r="I351" s="21">
        <v>854.4</v>
      </c>
    </row>
    <row r="352" spans="1:10" x14ac:dyDescent="0.2">
      <c r="A352" s="21">
        <v>2</v>
      </c>
      <c r="B352" s="21" t="s">
        <v>64</v>
      </c>
      <c r="C352" s="21">
        <v>31012017</v>
      </c>
      <c r="D352" s="21">
        <v>1653</v>
      </c>
      <c r="E352" s="21">
        <v>351</v>
      </c>
      <c r="F352" s="21">
        <v>844.2</v>
      </c>
      <c r="G352" s="21">
        <v>0.15</v>
      </c>
      <c r="H352" s="21">
        <v>112</v>
      </c>
      <c r="I352" s="21">
        <v>844</v>
      </c>
    </row>
    <row r="353" spans="1:9" x14ac:dyDescent="0.2">
      <c r="A353" s="21">
        <v>2</v>
      </c>
      <c r="B353" s="21" t="s">
        <v>43</v>
      </c>
      <c r="C353" s="21">
        <v>1022017</v>
      </c>
      <c r="D353" s="21">
        <v>1010</v>
      </c>
      <c r="E353" s="21">
        <v>352</v>
      </c>
      <c r="F353" s="21">
        <v>1034.7</v>
      </c>
      <c r="G353" s="21">
        <v>0.23400000000000001</v>
      </c>
      <c r="H353" s="21">
        <v>142</v>
      </c>
      <c r="I353" s="21">
        <v>1034.5</v>
      </c>
    </row>
    <row r="354" spans="1:9" x14ac:dyDescent="0.2">
      <c r="A354" s="21">
        <v>2</v>
      </c>
      <c r="B354" s="21" t="s">
        <v>45</v>
      </c>
      <c r="C354" s="21">
        <v>1022017</v>
      </c>
      <c r="D354" s="21">
        <v>1013</v>
      </c>
      <c r="E354" s="21">
        <v>353</v>
      </c>
      <c r="F354" s="21">
        <v>1018.8</v>
      </c>
      <c r="G354" s="21">
        <v>0.248</v>
      </c>
      <c r="H354" s="21">
        <v>150</v>
      </c>
      <c r="I354" s="21">
        <v>1018.7</v>
      </c>
    </row>
    <row r="355" spans="1:9" x14ac:dyDescent="0.2">
      <c r="A355" s="21">
        <v>2</v>
      </c>
      <c r="B355" s="21" t="s">
        <v>46</v>
      </c>
      <c r="C355" s="21">
        <v>1022017</v>
      </c>
      <c r="D355" s="21">
        <v>1015</v>
      </c>
      <c r="E355" s="21">
        <v>354</v>
      </c>
      <c r="F355" s="21">
        <v>1046.4000000000001</v>
      </c>
      <c r="G355" s="21">
        <v>0.24</v>
      </c>
      <c r="H355" s="21">
        <v>150</v>
      </c>
      <c r="I355" s="21">
        <v>1046.3</v>
      </c>
    </row>
    <row r="356" spans="1:9" x14ac:dyDescent="0.2">
      <c r="A356" s="21">
        <v>2</v>
      </c>
      <c r="B356" s="21" t="s">
        <v>35</v>
      </c>
      <c r="C356" s="21">
        <v>1022017</v>
      </c>
      <c r="D356" s="21">
        <v>1018</v>
      </c>
      <c r="E356" s="21">
        <v>355</v>
      </c>
      <c r="F356" s="21">
        <v>959.3</v>
      </c>
      <c r="G356" s="21">
        <v>9.6000000000000002E-2</v>
      </c>
      <c r="H356" s="21">
        <v>68</v>
      </c>
      <c r="I356" s="21">
        <v>959.2</v>
      </c>
    </row>
    <row r="357" spans="1:9" x14ac:dyDescent="0.2">
      <c r="A357" s="21">
        <v>2</v>
      </c>
      <c r="B357" s="21" t="s">
        <v>36</v>
      </c>
      <c r="C357" s="21">
        <v>1022017</v>
      </c>
      <c r="D357" s="21">
        <v>1022</v>
      </c>
      <c r="E357" s="21">
        <v>356</v>
      </c>
      <c r="F357" s="21">
        <v>989.3</v>
      </c>
      <c r="G357" s="21">
        <v>0.125</v>
      </c>
      <c r="H357" s="21">
        <v>75</v>
      </c>
      <c r="I357" s="21">
        <v>989.2</v>
      </c>
    </row>
    <row r="358" spans="1:9" x14ac:dyDescent="0.2">
      <c r="A358" s="21">
        <v>2</v>
      </c>
      <c r="B358" s="21" t="s">
        <v>37</v>
      </c>
      <c r="C358" s="21">
        <v>1022017</v>
      </c>
      <c r="D358" s="21">
        <v>1025</v>
      </c>
      <c r="E358" s="21">
        <v>357</v>
      </c>
      <c r="F358" s="21">
        <v>985.8</v>
      </c>
      <c r="G358" s="21">
        <v>0.105</v>
      </c>
      <c r="H358" s="21">
        <v>70</v>
      </c>
      <c r="I358" s="21">
        <v>985.8</v>
      </c>
    </row>
    <row r="359" spans="1:9" x14ac:dyDescent="0.2">
      <c r="A359" s="21">
        <v>2</v>
      </c>
      <c r="B359" s="21" t="s">
        <v>47</v>
      </c>
      <c r="C359" s="21">
        <v>1022017</v>
      </c>
      <c r="D359" s="21">
        <v>1029</v>
      </c>
      <c r="E359" s="21">
        <v>358</v>
      </c>
      <c r="F359" s="21">
        <v>849.2</v>
      </c>
      <c r="G359" s="21">
        <v>8.1000000000000003E-2</v>
      </c>
      <c r="H359" s="21">
        <v>54</v>
      </c>
      <c r="I359" s="21">
        <v>849.1</v>
      </c>
    </row>
    <row r="360" spans="1:9" x14ac:dyDescent="0.2">
      <c r="A360" s="21">
        <v>2</v>
      </c>
      <c r="B360" s="21" t="s">
        <v>49</v>
      </c>
      <c r="C360" s="21">
        <v>1022017</v>
      </c>
      <c r="D360" s="21">
        <v>1031</v>
      </c>
      <c r="E360" s="21">
        <v>359</v>
      </c>
      <c r="F360" s="21">
        <v>839.3</v>
      </c>
      <c r="G360" s="21">
        <v>8.5999999999999993E-2</v>
      </c>
      <c r="H360" s="21">
        <v>58</v>
      </c>
      <c r="I360" s="21">
        <v>839.3</v>
      </c>
    </row>
    <row r="361" spans="1:9" x14ac:dyDescent="0.2">
      <c r="A361" s="21">
        <v>2</v>
      </c>
      <c r="B361" s="21" t="s">
        <v>50</v>
      </c>
      <c r="C361" s="21">
        <v>1022017</v>
      </c>
      <c r="D361" s="21">
        <v>1034</v>
      </c>
      <c r="E361" s="21">
        <v>360</v>
      </c>
      <c r="F361" s="21">
        <v>869.5</v>
      </c>
      <c r="G361" s="21">
        <v>9.5000000000000001E-2</v>
      </c>
      <c r="H361" s="21">
        <v>65</v>
      </c>
      <c r="I361" s="21">
        <v>869.5</v>
      </c>
    </row>
    <row r="362" spans="1:9" x14ac:dyDescent="0.2">
      <c r="A362" s="21">
        <v>2</v>
      </c>
      <c r="B362" s="21" t="s">
        <v>55</v>
      </c>
      <c r="C362" s="21">
        <v>1022017</v>
      </c>
      <c r="D362" s="21">
        <v>1037</v>
      </c>
      <c r="E362" s="21">
        <v>361</v>
      </c>
      <c r="F362" s="21">
        <v>841.7</v>
      </c>
      <c r="G362" s="21">
        <v>0.123</v>
      </c>
      <c r="H362" s="21">
        <v>87</v>
      </c>
      <c r="I362" s="21">
        <v>841.6</v>
      </c>
    </row>
    <row r="363" spans="1:9" x14ac:dyDescent="0.2">
      <c r="A363" s="21">
        <v>2</v>
      </c>
      <c r="B363" s="21" t="s">
        <v>57</v>
      </c>
      <c r="C363" s="21">
        <v>1022017</v>
      </c>
      <c r="D363" s="21">
        <v>1040</v>
      </c>
      <c r="E363" s="21">
        <v>362</v>
      </c>
      <c r="F363" s="21">
        <v>849.9</v>
      </c>
      <c r="G363" s="21">
        <v>0.111</v>
      </c>
      <c r="H363" s="21">
        <v>78</v>
      </c>
      <c r="I363" s="21">
        <v>849.8</v>
      </c>
    </row>
    <row r="364" spans="1:9" x14ac:dyDescent="0.2">
      <c r="A364" s="21">
        <v>2</v>
      </c>
      <c r="B364" s="21" t="s">
        <v>58</v>
      </c>
      <c r="C364" s="21">
        <v>1022017</v>
      </c>
      <c r="D364" s="21">
        <v>1043</v>
      </c>
      <c r="E364" s="21">
        <v>363</v>
      </c>
      <c r="F364" s="21">
        <v>844.7</v>
      </c>
      <c r="G364" s="21">
        <v>0.11</v>
      </c>
      <c r="H364" s="21">
        <v>78</v>
      </c>
      <c r="I364" s="21">
        <v>844.6</v>
      </c>
    </row>
    <row r="365" spans="1:9" x14ac:dyDescent="0.2">
      <c r="A365" s="21">
        <v>2</v>
      </c>
      <c r="B365" s="21" t="s">
        <v>39</v>
      </c>
      <c r="C365" s="21">
        <v>1022017</v>
      </c>
      <c r="D365" s="21">
        <v>1046</v>
      </c>
      <c r="E365" s="21">
        <v>364</v>
      </c>
      <c r="F365" s="21">
        <v>836.5</v>
      </c>
      <c r="G365" s="21">
        <v>0.11799999999999999</v>
      </c>
      <c r="H365" s="21">
        <v>80</v>
      </c>
      <c r="I365" s="21">
        <v>836.4</v>
      </c>
    </row>
    <row r="366" spans="1:9" x14ac:dyDescent="0.2">
      <c r="A366" s="21">
        <v>2</v>
      </c>
      <c r="B366" s="21" t="s">
        <v>41</v>
      </c>
      <c r="C366" s="21">
        <v>1022017</v>
      </c>
      <c r="D366" s="21">
        <v>1048</v>
      </c>
      <c r="E366" s="21">
        <v>365</v>
      </c>
      <c r="F366" s="21">
        <v>850.3</v>
      </c>
      <c r="G366" s="21">
        <v>6.5000000000000002E-2</v>
      </c>
      <c r="H366" s="21">
        <v>49</v>
      </c>
      <c r="I366" s="21">
        <v>850.3</v>
      </c>
    </row>
    <row r="367" spans="1:9" x14ac:dyDescent="0.2">
      <c r="A367" s="21">
        <v>2</v>
      </c>
      <c r="B367" s="21" t="s">
        <v>42</v>
      </c>
      <c r="C367" s="21">
        <v>1022017</v>
      </c>
      <c r="D367" s="21">
        <v>1050</v>
      </c>
      <c r="E367" s="21">
        <v>366</v>
      </c>
      <c r="F367" s="21">
        <v>861.3</v>
      </c>
      <c r="G367" s="21">
        <v>0.11799999999999999</v>
      </c>
      <c r="H367" s="21">
        <v>82</v>
      </c>
      <c r="I367" s="21">
        <v>861.3</v>
      </c>
    </row>
    <row r="368" spans="1:9" x14ac:dyDescent="0.2">
      <c r="A368" s="21">
        <v>2</v>
      </c>
      <c r="B368" s="21" t="s">
        <v>51</v>
      </c>
      <c r="C368" s="21">
        <v>1022017</v>
      </c>
      <c r="D368" s="21">
        <v>1053</v>
      </c>
      <c r="E368" s="21">
        <v>367</v>
      </c>
      <c r="F368" s="21">
        <v>823</v>
      </c>
      <c r="G368" s="21">
        <v>0.13</v>
      </c>
      <c r="H368" s="21">
        <v>95</v>
      </c>
      <c r="I368" s="21">
        <v>822.9</v>
      </c>
    </row>
    <row r="369" spans="1:9" x14ac:dyDescent="0.2">
      <c r="A369" s="21">
        <v>2</v>
      </c>
      <c r="B369" s="21" t="s">
        <v>53</v>
      </c>
      <c r="C369" s="21">
        <v>1022017</v>
      </c>
      <c r="D369" s="21">
        <v>1055</v>
      </c>
      <c r="E369" s="21">
        <v>368</v>
      </c>
      <c r="F369" s="21">
        <v>839.5</v>
      </c>
      <c r="G369" s="21">
        <v>0.14000000000000001</v>
      </c>
      <c r="H369" s="21">
        <v>100</v>
      </c>
      <c r="I369" s="21">
        <v>839.4</v>
      </c>
    </row>
    <row r="370" spans="1:9" x14ac:dyDescent="0.2">
      <c r="A370" s="21">
        <v>2</v>
      </c>
      <c r="B370" s="21" t="s">
        <v>54</v>
      </c>
      <c r="C370" s="21">
        <v>1022017</v>
      </c>
      <c r="D370" s="21">
        <v>1057</v>
      </c>
      <c r="E370" s="21">
        <v>369</v>
      </c>
      <c r="F370" s="21">
        <v>836.4</v>
      </c>
      <c r="G370" s="21">
        <v>0.123</v>
      </c>
      <c r="H370" s="21">
        <v>90</v>
      </c>
      <c r="I370" s="21">
        <v>836.3</v>
      </c>
    </row>
    <row r="371" spans="1:9" x14ac:dyDescent="0.2">
      <c r="A371" s="21">
        <v>2</v>
      </c>
      <c r="B371" s="21" t="s">
        <v>59</v>
      </c>
      <c r="C371" s="21">
        <v>1022017</v>
      </c>
      <c r="E371" s="21">
        <v>370</v>
      </c>
      <c r="F371" s="21">
        <v>1073.5</v>
      </c>
    </row>
    <row r="372" spans="1:9" x14ac:dyDescent="0.2">
      <c r="A372" s="21">
        <v>2</v>
      </c>
      <c r="B372" s="21" t="s">
        <v>65</v>
      </c>
      <c r="C372" s="21">
        <v>1022017</v>
      </c>
      <c r="E372" s="21">
        <v>371</v>
      </c>
      <c r="F372" s="21">
        <v>826.8</v>
      </c>
    </row>
    <row r="373" spans="1:9" x14ac:dyDescent="0.2">
      <c r="A373" s="21">
        <v>2</v>
      </c>
      <c r="B373" s="21" t="s">
        <v>135</v>
      </c>
      <c r="C373" s="21">
        <v>1022017</v>
      </c>
      <c r="E373" s="21">
        <v>372</v>
      </c>
      <c r="F373" s="21">
        <v>405.94</v>
      </c>
    </row>
    <row r="374" spans="1:9" x14ac:dyDescent="0.2">
      <c r="A374" s="21">
        <v>2</v>
      </c>
      <c r="B374" s="21" t="s">
        <v>61</v>
      </c>
      <c r="C374" s="21">
        <v>6022017</v>
      </c>
      <c r="D374" s="21">
        <v>1709</v>
      </c>
      <c r="E374" s="21">
        <v>373</v>
      </c>
      <c r="F374" s="21">
        <v>947</v>
      </c>
      <c r="G374" s="21">
        <v>0.27</v>
      </c>
      <c r="H374" s="21">
        <v>174</v>
      </c>
      <c r="I374" s="21">
        <v>946.8</v>
      </c>
    </row>
    <row r="375" spans="1:9" x14ac:dyDescent="0.2">
      <c r="A375" s="21">
        <v>2</v>
      </c>
      <c r="B375" s="21" t="s">
        <v>63</v>
      </c>
      <c r="C375" s="21">
        <v>6022017</v>
      </c>
      <c r="D375" s="21">
        <v>1701</v>
      </c>
      <c r="E375" s="21">
        <v>374</v>
      </c>
      <c r="F375" s="21">
        <v>854.2</v>
      </c>
      <c r="G375" s="21">
        <v>0</v>
      </c>
      <c r="H375" s="21">
        <v>5</v>
      </c>
      <c r="I375" s="21">
        <v>854.2</v>
      </c>
    </row>
    <row r="376" spans="1:9" x14ac:dyDescent="0.2">
      <c r="A376" s="21">
        <v>2</v>
      </c>
      <c r="B376" s="21" t="s">
        <v>64</v>
      </c>
      <c r="C376" s="21">
        <v>6022017</v>
      </c>
      <c r="D376" s="21">
        <v>1704</v>
      </c>
      <c r="E376" s="21">
        <v>375</v>
      </c>
      <c r="F376" s="21">
        <v>844</v>
      </c>
      <c r="G376" s="21">
        <v>0.155</v>
      </c>
      <c r="H376" s="21">
        <v>113</v>
      </c>
      <c r="I376" s="21">
        <v>843.9</v>
      </c>
    </row>
    <row r="377" spans="1:9" x14ac:dyDescent="0.2">
      <c r="A377" s="21">
        <v>2</v>
      </c>
      <c r="B377" s="21" t="s">
        <v>43</v>
      </c>
      <c r="C377" s="21">
        <v>6022017</v>
      </c>
      <c r="D377" s="21">
        <v>1717</v>
      </c>
      <c r="E377" s="21">
        <v>376</v>
      </c>
      <c r="F377" s="21">
        <v>1034.5</v>
      </c>
      <c r="G377" s="21">
        <v>0.26700000000000002</v>
      </c>
      <c r="H377" s="21">
        <v>156</v>
      </c>
      <c r="I377" s="21">
        <v>1034.4000000000001</v>
      </c>
    </row>
    <row r="378" spans="1:9" x14ac:dyDescent="0.2">
      <c r="A378" s="21">
        <v>2</v>
      </c>
      <c r="B378" s="21" t="s">
        <v>45</v>
      </c>
      <c r="C378" s="21">
        <v>6022017</v>
      </c>
      <c r="D378" s="21">
        <v>1720</v>
      </c>
      <c r="E378" s="21">
        <v>377</v>
      </c>
      <c r="F378" s="21">
        <v>1018.7</v>
      </c>
      <c r="G378" s="21">
        <v>0.26800000000000002</v>
      </c>
      <c r="H378" s="21">
        <v>162</v>
      </c>
      <c r="I378" s="21">
        <v>1018.5</v>
      </c>
    </row>
    <row r="379" spans="1:9" x14ac:dyDescent="0.2">
      <c r="A379" s="21">
        <v>2</v>
      </c>
      <c r="B379" s="21" t="s">
        <v>46</v>
      </c>
      <c r="C379" s="21">
        <v>6022017</v>
      </c>
      <c r="D379" s="21">
        <v>1722</v>
      </c>
      <c r="E379" s="21">
        <v>378</v>
      </c>
      <c r="F379" s="21">
        <v>1046.3</v>
      </c>
      <c r="G379" s="21">
        <v>0.26200000000000001</v>
      </c>
      <c r="H379" s="21">
        <v>154</v>
      </c>
      <c r="I379" s="21">
        <v>1046.2</v>
      </c>
    </row>
    <row r="380" spans="1:9" x14ac:dyDescent="0.2">
      <c r="A380" s="21">
        <v>2</v>
      </c>
      <c r="B380" s="21" t="s">
        <v>35</v>
      </c>
      <c r="C380" s="21">
        <v>6022017</v>
      </c>
      <c r="D380" s="21">
        <v>1727</v>
      </c>
      <c r="E380" s="21">
        <v>379</v>
      </c>
      <c r="F380" s="21">
        <v>959.2</v>
      </c>
      <c r="G380" s="21">
        <v>7.5999999999999998E-2</v>
      </c>
      <c r="H380" s="21">
        <v>36</v>
      </c>
      <c r="I380" s="21">
        <v>959.2</v>
      </c>
    </row>
    <row r="381" spans="1:9" x14ac:dyDescent="0.2">
      <c r="A381" s="21">
        <v>2</v>
      </c>
      <c r="B381" s="21" t="s">
        <v>36</v>
      </c>
      <c r="C381" s="21">
        <v>6022017</v>
      </c>
      <c r="D381" s="21">
        <v>1730</v>
      </c>
      <c r="E381" s="21">
        <v>380</v>
      </c>
      <c r="F381" s="21">
        <v>989.2</v>
      </c>
      <c r="G381" s="21">
        <v>0.14699999999999999</v>
      </c>
      <c r="H381" s="21">
        <v>86</v>
      </c>
      <c r="I381" s="21">
        <v>989.1</v>
      </c>
    </row>
    <row r="382" spans="1:9" x14ac:dyDescent="0.2">
      <c r="A382" s="21">
        <v>2</v>
      </c>
      <c r="B382" s="21" t="s">
        <v>37</v>
      </c>
      <c r="C382" s="21">
        <v>6022017</v>
      </c>
      <c r="D382" s="21">
        <v>1733</v>
      </c>
      <c r="E382" s="21">
        <v>381</v>
      </c>
      <c r="F382" s="21">
        <v>985.7</v>
      </c>
      <c r="G382" s="21">
        <v>6.8000000000000005E-2</v>
      </c>
      <c r="H382" s="21">
        <v>38</v>
      </c>
      <c r="I382" s="21">
        <v>985.7</v>
      </c>
    </row>
    <row r="383" spans="1:9" x14ac:dyDescent="0.2">
      <c r="A383" s="21">
        <v>2</v>
      </c>
      <c r="B383" s="21" t="s">
        <v>47</v>
      </c>
      <c r="C383" s="21">
        <v>6022017</v>
      </c>
      <c r="D383" s="21">
        <v>1737</v>
      </c>
      <c r="E383" s="21">
        <v>382</v>
      </c>
      <c r="F383" s="21">
        <v>849.1</v>
      </c>
      <c r="G383" s="21">
        <v>7.2999999999999995E-2</v>
      </c>
      <c r="H383" s="21">
        <v>48</v>
      </c>
      <c r="I383" s="21">
        <v>849.1</v>
      </c>
    </row>
    <row r="384" spans="1:9" x14ac:dyDescent="0.2">
      <c r="A384" s="21">
        <v>2</v>
      </c>
      <c r="B384" s="21" t="s">
        <v>49</v>
      </c>
      <c r="C384" s="21">
        <v>6022017</v>
      </c>
      <c r="D384" s="21">
        <v>1740</v>
      </c>
      <c r="E384" s="21">
        <v>383</v>
      </c>
      <c r="F384" s="21">
        <v>839.3</v>
      </c>
      <c r="G384" s="21">
        <v>9.8000000000000004E-2</v>
      </c>
      <c r="H384" s="21">
        <v>66</v>
      </c>
      <c r="I384" s="21">
        <v>839.2</v>
      </c>
    </row>
    <row r="385" spans="1:10" x14ac:dyDescent="0.2">
      <c r="A385" s="21">
        <v>2</v>
      </c>
      <c r="B385" s="21" t="s">
        <v>50</v>
      </c>
      <c r="C385" s="21">
        <v>6022017</v>
      </c>
      <c r="D385" s="21">
        <v>1742</v>
      </c>
      <c r="E385" s="21">
        <v>384</v>
      </c>
      <c r="F385" s="21">
        <v>869.5</v>
      </c>
      <c r="G385" s="21">
        <v>0.10299999999999999</v>
      </c>
      <c r="H385" s="21">
        <v>68</v>
      </c>
      <c r="I385" s="21">
        <v>869.4</v>
      </c>
    </row>
    <row r="386" spans="1:10" x14ac:dyDescent="0.2">
      <c r="A386" s="21">
        <v>2</v>
      </c>
      <c r="B386" s="21" t="s">
        <v>55</v>
      </c>
      <c r="C386" s="21">
        <v>6022017</v>
      </c>
      <c r="D386" s="21">
        <v>1744</v>
      </c>
      <c r="E386" s="21">
        <v>385</v>
      </c>
      <c r="F386" s="21">
        <v>841.6</v>
      </c>
      <c r="G386" s="21">
        <v>0.13</v>
      </c>
      <c r="H386" s="21">
        <v>93</v>
      </c>
      <c r="I386" s="21">
        <v>841.5</v>
      </c>
    </row>
    <row r="387" spans="1:10" x14ac:dyDescent="0.2">
      <c r="A387" s="21">
        <v>2</v>
      </c>
      <c r="B387" s="21" t="s">
        <v>57</v>
      </c>
      <c r="C387" s="21">
        <v>6022017</v>
      </c>
      <c r="D387" s="21">
        <v>1747</v>
      </c>
      <c r="E387" s="21">
        <v>386</v>
      </c>
      <c r="F387" s="21">
        <v>849.8</v>
      </c>
      <c r="G387" s="21">
        <v>0.123</v>
      </c>
      <c r="H387" s="21">
        <v>87</v>
      </c>
      <c r="I387" s="21">
        <v>849.7</v>
      </c>
    </row>
    <row r="388" spans="1:10" x14ac:dyDescent="0.2">
      <c r="A388" s="21">
        <v>2</v>
      </c>
      <c r="B388" s="21" t="s">
        <v>58</v>
      </c>
      <c r="C388" s="21">
        <v>6022017</v>
      </c>
      <c r="D388" s="21">
        <v>1749</v>
      </c>
      <c r="E388" s="21">
        <v>387</v>
      </c>
      <c r="F388" s="21">
        <v>844.6</v>
      </c>
      <c r="G388" s="21">
        <v>0.107</v>
      </c>
      <c r="H388" s="21">
        <v>75</v>
      </c>
      <c r="I388" s="21">
        <v>844.5</v>
      </c>
    </row>
    <row r="389" spans="1:10" x14ac:dyDescent="0.2">
      <c r="A389" s="21">
        <v>2</v>
      </c>
      <c r="B389" s="21" t="s">
        <v>39</v>
      </c>
      <c r="C389" s="21">
        <v>6022017</v>
      </c>
      <c r="D389" s="21">
        <v>1753</v>
      </c>
      <c r="E389" s="21">
        <v>388</v>
      </c>
      <c r="F389" s="21">
        <v>836.4</v>
      </c>
      <c r="G389" s="21">
        <v>0.105</v>
      </c>
      <c r="H389" s="21">
        <v>70</v>
      </c>
      <c r="I389" s="21">
        <v>836.4</v>
      </c>
    </row>
    <row r="390" spans="1:10" x14ac:dyDescent="0.2">
      <c r="A390" s="21">
        <v>2</v>
      </c>
      <c r="B390" s="21" t="s">
        <v>41</v>
      </c>
      <c r="C390" s="21">
        <v>6022017</v>
      </c>
      <c r="D390" s="21">
        <v>1755</v>
      </c>
      <c r="E390" s="21">
        <v>389</v>
      </c>
      <c r="F390" s="21">
        <v>850.2</v>
      </c>
      <c r="G390" s="21">
        <v>6.3E-2</v>
      </c>
      <c r="H390" s="21">
        <v>42</v>
      </c>
      <c r="I390" s="21">
        <v>850.2</v>
      </c>
    </row>
    <row r="391" spans="1:10" x14ac:dyDescent="0.2">
      <c r="A391" s="21">
        <v>2</v>
      </c>
      <c r="B391" s="21" t="s">
        <v>42</v>
      </c>
      <c r="C391" s="21">
        <v>6022017</v>
      </c>
      <c r="D391" s="21">
        <v>1757</v>
      </c>
      <c r="E391" s="21">
        <v>390</v>
      </c>
      <c r="F391" s="21">
        <v>861.3</v>
      </c>
      <c r="G391" s="21">
        <v>0.11700000000000001</v>
      </c>
      <c r="H391" s="21">
        <v>84</v>
      </c>
      <c r="I391" s="21">
        <v>861.2</v>
      </c>
    </row>
    <row r="392" spans="1:10" x14ac:dyDescent="0.2">
      <c r="A392" s="21">
        <v>2</v>
      </c>
      <c r="B392" s="21" t="s">
        <v>51</v>
      </c>
      <c r="C392" s="21">
        <v>6022017</v>
      </c>
      <c r="D392" s="21">
        <v>1759</v>
      </c>
      <c r="E392" s="21">
        <v>391</v>
      </c>
      <c r="F392" s="21">
        <v>822.9</v>
      </c>
      <c r="G392" s="21">
        <v>0.13700000000000001</v>
      </c>
      <c r="H392" s="21">
        <v>97</v>
      </c>
      <c r="I392" s="21">
        <v>822.8</v>
      </c>
    </row>
    <row r="393" spans="1:10" x14ac:dyDescent="0.2">
      <c r="A393" s="21">
        <v>2</v>
      </c>
      <c r="B393" s="21" t="s">
        <v>53</v>
      </c>
      <c r="C393" s="21">
        <v>6022017</v>
      </c>
      <c r="D393" s="21">
        <v>1802</v>
      </c>
      <c r="E393" s="21">
        <v>392</v>
      </c>
      <c r="F393" s="21">
        <v>839.4</v>
      </c>
      <c r="G393" s="21">
        <v>0.13200000000000001</v>
      </c>
      <c r="H393" s="21">
        <v>93</v>
      </c>
      <c r="I393" s="21">
        <v>839.3</v>
      </c>
      <c r="J393" s="22" t="s">
        <v>144</v>
      </c>
    </row>
    <row r="394" spans="1:10" x14ac:dyDescent="0.2">
      <c r="A394" s="21">
        <v>2</v>
      </c>
      <c r="B394" s="21" t="s">
        <v>54</v>
      </c>
      <c r="C394" s="21">
        <v>6022017</v>
      </c>
      <c r="D394" s="21">
        <v>1804</v>
      </c>
      <c r="E394" s="21">
        <v>393</v>
      </c>
      <c r="F394" s="21">
        <v>836.3</v>
      </c>
      <c r="G394" s="21">
        <v>0.115</v>
      </c>
      <c r="H394" s="21">
        <v>80</v>
      </c>
      <c r="I394" s="21">
        <v>836.2</v>
      </c>
    </row>
    <row r="395" spans="1:10" x14ac:dyDescent="0.2">
      <c r="A395" s="21">
        <v>2</v>
      </c>
      <c r="B395" s="21" t="s">
        <v>59</v>
      </c>
      <c r="C395" s="21">
        <v>6022017</v>
      </c>
      <c r="E395" s="21">
        <v>394</v>
      </c>
      <c r="F395" s="21">
        <v>1073.5999999999999</v>
      </c>
    </row>
    <row r="396" spans="1:10" x14ac:dyDescent="0.2">
      <c r="A396" s="21">
        <v>2</v>
      </c>
      <c r="B396" s="21" t="s">
        <v>65</v>
      </c>
      <c r="C396" s="21">
        <v>6022017</v>
      </c>
      <c r="E396" s="21">
        <v>395</v>
      </c>
      <c r="F396" s="21">
        <v>826.9</v>
      </c>
    </row>
    <row r="397" spans="1:10" x14ac:dyDescent="0.2">
      <c r="A397" s="21">
        <v>2</v>
      </c>
      <c r="B397" s="21" t="s">
        <v>135</v>
      </c>
      <c r="C397" s="21">
        <v>6022017</v>
      </c>
      <c r="E397" s="21">
        <v>396</v>
      </c>
      <c r="F397" s="21">
        <v>405.95</v>
      </c>
    </row>
    <row r="398" spans="1:10" x14ac:dyDescent="0.2">
      <c r="A398" s="21">
        <v>2</v>
      </c>
      <c r="B398" s="21" t="s">
        <v>51</v>
      </c>
      <c r="C398" s="21">
        <v>17022017</v>
      </c>
      <c r="D398" s="21">
        <v>1707</v>
      </c>
      <c r="E398" s="21">
        <v>397</v>
      </c>
      <c r="F398" s="21">
        <v>822.8</v>
      </c>
      <c r="G398" s="21">
        <v>0.16900000000000001</v>
      </c>
      <c r="H398" s="21">
        <v>123</v>
      </c>
      <c r="I398" s="21">
        <v>822.6</v>
      </c>
      <c r="J398" s="22" t="s">
        <v>145</v>
      </c>
    </row>
    <row r="399" spans="1:10" x14ac:dyDescent="0.2">
      <c r="A399" s="21">
        <v>2</v>
      </c>
      <c r="B399" s="21" t="s">
        <v>53</v>
      </c>
      <c r="C399" s="21">
        <v>17022017</v>
      </c>
      <c r="D399" s="21">
        <v>1712</v>
      </c>
      <c r="E399" s="21">
        <v>398</v>
      </c>
      <c r="F399" s="21">
        <v>839.3</v>
      </c>
      <c r="G399" s="21">
        <v>0.182</v>
      </c>
      <c r="H399" s="21">
        <v>134</v>
      </c>
      <c r="I399" s="21">
        <v>839.1</v>
      </c>
    </row>
    <row r="400" spans="1:10" x14ac:dyDescent="0.2">
      <c r="A400" s="21">
        <v>2</v>
      </c>
      <c r="B400" s="21" t="s">
        <v>54</v>
      </c>
      <c r="C400" s="21">
        <v>17022017</v>
      </c>
      <c r="D400" s="21">
        <v>1716</v>
      </c>
      <c r="E400" s="21">
        <v>399</v>
      </c>
      <c r="F400" s="21">
        <v>836.2</v>
      </c>
      <c r="G400" s="21">
        <v>0.14000000000000001</v>
      </c>
      <c r="H400" s="21">
        <v>105</v>
      </c>
      <c r="I400" s="21">
        <v>836</v>
      </c>
    </row>
    <row r="401" spans="1:10" x14ac:dyDescent="0.2">
      <c r="A401" s="21">
        <v>2</v>
      </c>
      <c r="B401" s="21" t="s">
        <v>55</v>
      </c>
      <c r="C401" s="21">
        <v>17022017</v>
      </c>
      <c r="D401" s="21">
        <v>1720</v>
      </c>
      <c r="E401" s="21">
        <v>400</v>
      </c>
      <c r="F401" s="21">
        <v>841.5</v>
      </c>
      <c r="G401" s="21">
        <v>0.182</v>
      </c>
      <c r="H401" s="21">
        <v>134</v>
      </c>
      <c r="I401" s="21">
        <v>841.4</v>
      </c>
    </row>
    <row r="402" spans="1:10" x14ac:dyDescent="0.2">
      <c r="A402" s="21">
        <v>2</v>
      </c>
      <c r="B402" s="21" t="s">
        <v>57</v>
      </c>
      <c r="C402" s="21">
        <v>17022017</v>
      </c>
      <c r="D402" s="21">
        <v>1720</v>
      </c>
      <c r="E402" s="21">
        <v>401</v>
      </c>
      <c r="F402" s="21">
        <v>849.7</v>
      </c>
      <c r="G402" s="21">
        <v>0.16600000000000001</v>
      </c>
      <c r="H402" s="21">
        <v>120</v>
      </c>
      <c r="I402" s="21">
        <v>849.5</v>
      </c>
    </row>
    <row r="403" spans="1:10" x14ac:dyDescent="0.2">
      <c r="A403" s="21">
        <v>2</v>
      </c>
      <c r="B403" s="21" t="s">
        <v>58</v>
      </c>
      <c r="C403" s="21">
        <v>17022017</v>
      </c>
      <c r="D403" s="21">
        <v>1724</v>
      </c>
      <c r="E403" s="21">
        <v>402</v>
      </c>
      <c r="F403" s="21">
        <v>844.5</v>
      </c>
      <c r="G403" s="21">
        <v>0.14599999999999999</v>
      </c>
      <c r="H403" s="21">
        <v>105</v>
      </c>
      <c r="I403" s="21">
        <v>844.3</v>
      </c>
    </row>
    <row r="404" spans="1:10" x14ac:dyDescent="0.2">
      <c r="A404" s="21">
        <v>2</v>
      </c>
      <c r="B404" s="21" t="s">
        <v>35</v>
      </c>
      <c r="C404" s="21">
        <v>17022017</v>
      </c>
      <c r="D404" s="21">
        <v>1726</v>
      </c>
      <c r="E404" s="21">
        <v>403</v>
      </c>
      <c r="F404" s="21">
        <v>959.1</v>
      </c>
      <c r="G404" s="21">
        <v>0.129</v>
      </c>
      <c r="H404" s="21">
        <v>80</v>
      </c>
      <c r="I404" s="21">
        <v>959</v>
      </c>
    </row>
    <row r="405" spans="1:10" x14ac:dyDescent="0.2">
      <c r="A405" s="21">
        <v>2</v>
      </c>
      <c r="B405" s="21" t="s">
        <v>36</v>
      </c>
      <c r="C405" s="21">
        <v>17022017</v>
      </c>
      <c r="D405" s="21">
        <v>1728</v>
      </c>
      <c r="E405" s="21">
        <v>404</v>
      </c>
      <c r="F405" s="21">
        <v>989.1</v>
      </c>
      <c r="G405" s="21">
        <v>0.224</v>
      </c>
      <c r="H405" s="21">
        <v>140</v>
      </c>
      <c r="I405" s="21">
        <v>989</v>
      </c>
    </row>
    <row r="406" spans="1:10" x14ac:dyDescent="0.2">
      <c r="A406" s="21">
        <v>2</v>
      </c>
      <c r="B406" s="21" t="s">
        <v>37</v>
      </c>
      <c r="C406" s="21">
        <v>17022017</v>
      </c>
      <c r="D406" s="21">
        <v>1730</v>
      </c>
      <c r="E406" s="21">
        <v>405</v>
      </c>
      <c r="F406" s="21">
        <v>985.6</v>
      </c>
      <c r="G406" s="21">
        <v>7.4999999999999997E-2</v>
      </c>
      <c r="H406" s="21">
        <v>42</v>
      </c>
      <c r="I406" s="21">
        <v>985.5</v>
      </c>
    </row>
    <row r="407" spans="1:10" x14ac:dyDescent="0.2">
      <c r="A407" s="21">
        <v>2</v>
      </c>
      <c r="B407" s="21" t="s">
        <v>61</v>
      </c>
      <c r="C407" s="21">
        <v>17022017</v>
      </c>
      <c r="D407" s="21">
        <v>1733</v>
      </c>
      <c r="E407" s="21">
        <v>406</v>
      </c>
      <c r="F407" s="21">
        <v>946.8</v>
      </c>
      <c r="G407" s="21">
        <v>0.32700000000000001</v>
      </c>
      <c r="H407" s="21">
        <v>222</v>
      </c>
      <c r="I407" s="21">
        <v>946.5</v>
      </c>
    </row>
    <row r="408" spans="1:10" x14ac:dyDescent="0.2">
      <c r="A408" s="21">
        <v>2</v>
      </c>
      <c r="B408" s="21" t="s">
        <v>63</v>
      </c>
      <c r="C408" s="21">
        <v>17022017</v>
      </c>
      <c r="D408" s="21">
        <v>1735</v>
      </c>
      <c r="E408" s="21">
        <v>407</v>
      </c>
      <c r="F408" s="21">
        <v>854</v>
      </c>
      <c r="G408" s="21">
        <v>0</v>
      </c>
      <c r="H408" s="21">
        <v>0</v>
      </c>
      <c r="I408" s="21">
        <v>854</v>
      </c>
      <c r="J408" s="22" t="s">
        <v>146</v>
      </c>
    </row>
    <row r="409" spans="1:10" x14ac:dyDescent="0.2">
      <c r="A409" s="21">
        <v>2</v>
      </c>
      <c r="B409" s="21" t="s">
        <v>64</v>
      </c>
      <c r="C409" s="21">
        <v>17022017</v>
      </c>
      <c r="D409" s="21">
        <v>1738</v>
      </c>
      <c r="E409" s="21">
        <v>408</v>
      </c>
      <c r="F409" s="21">
        <v>843.8</v>
      </c>
      <c r="G409" s="21">
        <v>0.157</v>
      </c>
      <c r="H409" s="21">
        <v>118</v>
      </c>
      <c r="I409" s="21">
        <v>843.7</v>
      </c>
      <c r="J409" s="22" t="s">
        <v>147</v>
      </c>
    </row>
    <row r="410" spans="1:10" x14ac:dyDescent="0.2">
      <c r="A410" s="21">
        <v>2</v>
      </c>
      <c r="B410" s="21" t="s">
        <v>39</v>
      </c>
      <c r="C410" s="21">
        <v>17022017</v>
      </c>
      <c r="D410" s="21">
        <v>1740</v>
      </c>
      <c r="E410" s="21">
        <v>409</v>
      </c>
      <c r="F410" s="21">
        <v>836.3</v>
      </c>
      <c r="G410" s="21">
        <v>0.14899999999999999</v>
      </c>
      <c r="H410" s="21">
        <v>107</v>
      </c>
      <c r="I410" s="21">
        <v>836.2</v>
      </c>
    </row>
    <row r="411" spans="1:10" x14ac:dyDescent="0.2">
      <c r="A411" s="21">
        <v>2</v>
      </c>
      <c r="B411" s="21" t="s">
        <v>41</v>
      </c>
      <c r="C411" s="21">
        <v>17022017</v>
      </c>
      <c r="D411" s="21">
        <v>1742</v>
      </c>
      <c r="E411" s="21">
        <v>410</v>
      </c>
      <c r="F411" s="21">
        <v>850.1</v>
      </c>
      <c r="G411" s="21">
        <v>8.6999999999999994E-2</v>
      </c>
      <c r="H411" s="21">
        <v>58</v>
      </c>
      <c r="I411" s="21">
        <v>850</v>
      </c>
    </row>
    <row r="412" spans="1:10" x14ac:dyDescent="0.2">
      <c r="A412" s="21">
        <v>2</v>
      </c>
      <c r="B412" s="21" t="s">
        <v>42</v>
      </c>
      <c r="C412" s="21">
        <v>17022017</v>
      </c>
      <c r="D412" s="21">
        <v>1742</v>
      </c>
      <c r="E412" s="21">
        <v>411</v>
      </c>
      <c r="F412" s="21">
        <v>861.2</v>
      </c>
      <c r="G412" s="21">
        <v>0.16900000000000001</v>
      </c>
      <c r="H412" s="21">
        <v>125</v>
      </c>
      <c r="I412" s="21">
        <v>861</v>
      </c>
    </row>
    <row r="413" spans="1:10" x14ac:dyDescent="0.2">
      <c r="A413" s="21">
        <v>2</v>
      </c>
      <c r="B413" s="21" t="s">
        <v>47</v>
      </c>
      <c r="C413" s="21">
        <v>17022017</v>
      </c>
      <c r="D413" s="21">
        <v>1745</v>
      </c>
      <c r="E413" s="21">
        <v>412</v>
      </c>
      <c r="F413" s="21">
        <v>849.1</v>
      </c>
      <c r="G413" s="21">
        <v>0.13800000000000001</v>
      </c>
      <c r="H413" s="21">
        <v>88</v>
      </c>
      <c r="I413" s="21">
        <v>849</v>
      </c>
    </row>
    <row r="414" spans="1:10" x14ac:dyDescent="0.2">
      <c r="A414" s="21">
        <v>2</v>
      </c>
      <c r="B414" s="21" t="s">
        <v>49</v>
      </c>
      <c r="C414" s="21">
        <v>17022017</v>
      </c>
      <c r="D414" s="21">
        <v>1748</v>
      </c>
      <c r="E414" s="21">
        <v>413</v>
      </c>
      <c r="F414" s="21">
        <v>839.2</v>
      </c>
      <c r="G414" s="21">
        <v>0.159</v>
      </c>
      <c r="H414" s="21">
        <v>118</v>
      </c>
      <c r="I414" s="21">
        <v>839.1</v>
      </c>
    </row>
    <row r="415" spans="1:10" x14ac:dyDescent="0.2">
      <c r="A415" s="21">
        <v>2</v>
      </c>
      <c r="B415" s="21" t="s">
        <v>50</v>
      </c>
      <c r="C415" s="21">
        <v>17022017</v>
      </c>
      <c r="D415" s="21">
        <v>1750</v>
      </c>
      <c r="E415" s="21">
        <v>414</v>
      </c>
      <c r="F415" s="21">
        <v>869.4</v>
      </c>
      <c r="G415" s="21">
        <v>0.17699999999999999</v>
      </c>
      <c r="H415" s="21">
        <v>128</v>
      </c>
      <c r="I415" s="21">
        <v>869.3</v>
      </c>
    </row>
    <row r="416" spans="1:10" x14ac:dyDescent="0.2">
      <c r="A416" s="21">
        <v>2</v>
      </c>
      <c r="B416" s="21" t="s">
        <v>43</v>
      </c>
      <c r="C416" s="21">
        <v>17022017</v>
      </c>
      <c r="D416" s="21">
        <v>1753</v>
      </c>
      <c r="E416" s="21">
        <v>415</v>
      </c>
      <c r="F416" s="21">
        <v>1034.3</v>
      </c>
      <c r="G416" s="21">
        <v>0.23400000000000001</v>
      </c>
      <c r="H416" s="21">
        <v>140</v>
      </c>
      <c r="I416" s="21">
        <v>1034.0999999999999</v>
      </c>
      <c r="J416" s="22" t="s">
        <v>148</v>
      </c>
    </row>
    <row r="417" spans="1:10" x14ac:dyDescent="0.2">
      <c r="A417" s="21">
        <v>2</v>
      </c>
      <c r="B417" s="21" t="s">
        <v>45</v>
      </c>
      <c r="C417" s="21">
        <v>17022017</v>
      </c>
      <c r="D417" s="21">
        <v>1756</v>
      </c>
      <c r="E417" s="21">
        <v>416</v>
      </c>
      <c r="F417" s="21">
        <v>1018.5</v>
      </c>
      <c r="G417" s="21">
        <v>0.35699999999999998</v>
      </c>
      <c r="H417" s="21">
        <v>220</v>
      </c>
      <c r="I417" s="21">
        <v>1018.3</v>
      </c>
    </row>
    <row r="418" spans="1:10" x14ac:dyDescent="0.2">
      <c r="A418" s="21">
        <v>2</v>
      </c>
      <c r="B418" s="21" t="s">
        <v>46</v>
      </c>
      <c r="C418" s="21">
        <v>17022017</v>
      </c>
      <c r="D418" s="21">
        <v>1758</v>
      </c>
      <c r="E418" s="21">
        <v>417</v>
      </c>
      <c r="F418" s="21">
        <v>1046.2</v>
      </c>
      <c r="G418" s="21">
        <v>0.34399999999999997</v>
      </c>
      <c r="H418" s="21">
        <v>222</v>
      </c>
      <c r="I418" s="21">
        <v>1045.9000000000001</v>
      </c>
      <c r="J418" s="22" t="s">
        <v>148</v>
      </c>
    </row>
    <row r="419" spans="1:10" x14ac:dyDescent="0.2">
      <c r="A419" s="21">
        <v>2</v>
      </c>
      <c r="B419" s="21" t="s">
        <v>59</v>
      </c>
      <c r="C419" s="21">
        <v>17022017</v>
      </c>
      <c r="E419" s="21">
        <v>418</v>
      </c>
      <c r="F419" s="21">
        <v>1073.5999999999999</v>
      </c>
    </row>
    <row r="420" spans="1:10" x14ac:dyDescent="0.2">
      <c r="A420" s="21">
        <v>2</v>
      </c>
      <c r="B420" s="21" t="s">
        <v>65</v>
      </c>
      <c r="C420" s="21">
        <v>17022017</v>
      </c>
      <c r="E420" s="21">
        <v>419</v>
      </c>
      <c r="F420" s="21">
        <v>826.9</v>
      </c>
    </row>
    <row r="421" spans="1:10" x14ac:dyDescent="0.2">
      <c r="A421" s="21">
        <v>2</v>
      </c>
      <c r="B421" s="21" t="s">
        <v>135</v>
      </c>
      <c r="C421" s="21">
        <v>17022017</v>
      </c>
      <c r="E421" s="21">
        <v>420</v>
      </c>
      <c r="F421" s="21">
        <v>405.95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indowProtection="1" tabSelected="1" workbookViewId="0">
      <selection activeCell="D7" sqref="D7"/>
    </sheetView>
  </sheetViews>
  <sheetFormatPr defaultColWidth="8.875" defaultRowHeight="12.75" x14ac:dyDescent="0.2"/>
  <cols>
    <col min="1" max="1" width="11.5" style="1" bestFit="1" customWidth="1"/>
    <col min="2" max="2" width="19.125" style="1" bestFit="1" customWidth="1"/>
    <col min="3" max="3" width="8.875" style="1"/>
    <col min="4" max="4" width="49.875" style="1" customWidth="1"/>
    <col min="5" max="16384" width="8.875" style="1"/>
  </cols>
  <sheetData>
    <row r="1" spans="1:4" x14ac:dyDescent="0.2">
      <c r="A1" s="1" t="s">
        <v>159</v>
      </c>
      <c r="B1" s="1" t="s">
        <v>160</v>
      </c>
      <c r="C1" s="1" t="s">
        <v>161</v>
      </c>
      <c r="D1" s="1" t="s">
        <v>162</v>
      </c>
    </row>
    <row r="2" spans="1:4" x14ac:dyDescent="0.2">
      <c r="A2" s="2" t="s">
        <v>163</v>
      </c>
      <c r="B2" s="1" t="s">
        <v>164</v>
      </c>
      <c r="C2" s="1" t="s">
        <v>165</v>
      </c>
      <c r="D2" s="1" t="s">
        <v>166</v>
      </c>
    </row>
    <row r="3" spans="1:4" x14ac:dyDescent="0.2">
      <c r="A3" s="2" t="s">
        <v>168</v>
      </c>
      <c r="B3" s="1" t="s">
        <v>164</v>
      </c>
      <c r="C3" s="1" t="s">
        <v>169</v>
      </c>
      <c r="D3" s="1" t="s">
        <v>170</v>
      </c>
    </row>
    <row r="4" spans="1:4" x14ac:dyDescent="0.2">
      <c r="A4" s="2" t="s">
        <v>171</v>
      </c>
      <c r="B4" s="1" t="s">
        <v>164</v>
      </c>
      <c r="C4" s="1" t="s">
        <v>172</v>
      </c>
      <c r="D4" s="1" t="s">
        <v>173</v>
      </c>
    </row>
    <row r="5" spans="1:4" x14ac:dyDescent="0.2">
      <c r="A5" s="2" t="s">
        <v>174</v>
      </c>
      <c r="B5" s="1" t="s">
        <v>164</v>
      </c>
      <c r="C5" s="1" t="s">
        <v>172</v>
      </c>
      <c r="D5" s="1" t="s">
        <v>175</v>
      </c>
    </row>
    <row r="6" spans="1:4" x14ac:dyDescent="0.2">
      <c r="A6" s="2" t="s">
        <v>174</v>
      </c>
      <c r="B6" s="1" t="s">
        <v>164</v>
      </c>
      <c r="C6" s="1" t="s">
        <v>172</v>
      </c>
      <c r="D6" s="1" t="s">
        <v>176</v>
      </c>
    </row>
    <row r="7" spans="1:4" x14ac:dyDescent="0.2">
      <c r="A7" s="2" t="s">
        <v>178</v>
      </c>
      <c r="B7" s="1" t="s">
        <v>164</v>
      </c>
      <c r="C7" s="1" t="s">
        <v>172</v>
      </c>
      <c r="D7" s="1" t="s">
        <v>179</v>
      </c>
    </row>
    <row r="8" spans="1:4" x14ac:dyDescent="0.2">
      <c r="A8" s="2"/>
    </row>
    <row r="9" spans="1:4" x14ac:dyDescent="0.2">
      <c r="A9" s="2"/>
    </row>
    <row r="10" spans="1:4" x14ac:dyDescent="0.2">
      <c r="A10" s="2"/>
    </row>
    <row r="11" spans="1:4" x14ac:dyDescent="0.2">
      <c r="A11" s="2"/>
    </row>
    <row r="12" spans="1:4" x14ac:dyDescent="0.2">
      <c r="A12" s="2"/>
    </row>
    <row r="13" spans="1:4" x14ac:dyDescent="0.2">
      <c r="A13" s="2"/>
    </row>
    <row r="14" spans="1:4" x14ac:dyDescent="0.2">
      <c r="A14" s="2"/>
    </row>
    <row r="15" spans="1:4" x14ac:dyDescent="0.2">
      <c r="A15" s="2"/>
    </row>
    <row r="16" spans="1:4" x14ac:dyDescent="0.2">
      <c r="A16" s="2"/>
    </row>
    <row r="17" spans="1:1" x14ac:dyDescent="0.2">
      <c r="A17" s="2"/>
    </row>
    <row r="18" spans="1:1" x14ac:dyDescent="0.2">
      <c r="A18" s="2"/>
    </row>
    <row r="19" spans="1:1" x14ac:dyDescent="0.2">
      <c r="A19" s="2"/>
    </row>
    <row r="20" spans="1:1" x14ac:dyDescent="0.2">
      <c r="A20" s="2"/>
    </row>
    <row r="21" spans="1:1" x14ac:dyDescent="0.2">
      <c r="A21" s="2"/>
    </row>
    <row r="22" spans="1:1" x14ac:dyDescent="0.2">
      <c r="A22" s="2"/>
    </row>
    <row r="23" spans="1:1" x14ac:dyDescent="0.2">
      <c r="A23" s="2"/>
    </row>
    <row r="24" spans="1:1" x14ac:dyDescent="0.2">
      <c r="A24" s="2"/>
    </row>
    <row r="25" spans="1:1" x14ac:dyDescent="0.2">
      <c r="A25" s="2"/>
    </row>
    <row r="26" spans="1:1" x14ac:dyDescent="0.2">
      <c r="A26" s="2"/>
    </row>
    <row r="27" spans="1:1" x14ac:dyDescent="0.2">
      <c r="A27" s="2"/>
    </row>
    <row r="28" spans="1:1" x14ac:dyDescent="0.2">
      <c r="A28" s="2"/>
    </row>
    <row r="29" spans="1:1" x14ac:dyDescent="0.2">
      <c r="A29" s="2"/>
    </row>
    <row r="30" spans="1:1" x14ac:dyDescent="0.2">
      <c r="A30" s="2"/>
    </row>
    <row r="31" spans="1:1" x14ac:dyDescent="0.2">
      <c r="A31" s="2"/>
    </row>
    <row r="32" spans="1:1" x14ac:dyDescent="0.2">
      <c r="A32" s="2"/>
    </row>
    <row r="33" spans="1:1" x14ac:dyDescent="0.2">
      <c r="A33" s="2"/>
    </row>
    <row r="34" spans="1:1" x14ac:dyDescent="0.2">
      <c r="A34" s="2"/>
    </row>
    <row r="35" spans="1:1" x14ac:dyDescent="0.2">
      <c r="A35" s="2"/>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emplate/>
  <TotalTime>4898</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Setup</vt:lpstr>
      <vt:lpstr>Biogas</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dc:creator>
  <dc:description/>
  <cp:lastModifiedBy>Camilla Glismand Justesen</cp:lastModifiedBy>
  <cp:revision>250</cp:revision>
  <dcterms:created xsi:type="dcterms:W3CDTF">2016-08-02T11:07:48Z</dcterms:created>
  <dcterms:modified xsi:type="dcterms:W3CDTF">2019-02-18T11:18:20Z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