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ashaolshanova/GramNegative-Accumulation/Computational-chemistry-course-project/pKa/results_from_Dina\"/>
    </mc:Choice>
  </mc:AlternateContent>
  <xr:revisionPtr revIDLastSave="0" documentId="13_ncr:1_{A933E62F-5DCB-D34D-ABD9-94B5195D2C85}" xr6:coauthVersionLast="47" xr6:coauthVersionMax="47" xr10:uidLastSave="{00000000-0000-0000-0000-000000000000}"/>
  <bookViews>
    <workbookView xWindow="240" yWindow="460" windowWidth="26740" windowHeight="15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F13" i="1"/>
  <c r="F14" i="1"/>
  <c r="F11" i="1"/>
  <c r="E12" i="1"/>
  <c r="E13" i="1"/>
  <c r="E14" i="1"/>
  <c r="E11" i="1"/>
  <c r="C12" i="1"/>
  <c r="C13" i="1"/>
  <c r="C14" i="1"/>
  <c r="C15" i="1"/>
  <c r="C11" i="1"/>
  <c r="B12" i="1"/>
  <c r="B13" i="1"/>
  <c r="B14" i="1"/>
  <c r="B15" i="1"/>
  <c r="B11" i="1"/>
</calcChain>
</file>

<file path=xl/sharedStrings.xml><?xml version="1.0" encoding="utf-8"?>
<sst xmlns="http://schemas.openxmlformats.org/spreadsheetml/2006/main" count="29" uniqueCount="21">
  <si>
    <t>name</t>
  </si>
  <si>
    <t>2-2</t>
  </si>
  <si>
    <t>2-20</t>
  </si>
  <si>
    <t>2-3</t>
  </si>
  <si>
    <t>2-46</t>
  </si>
  <si>
    <t>NH3</t>
  </si>
  <si>
    <t>charged_pka (ΔGA-)</t>
  </si>
  <si>
    <t>neutral_pka (ΔGHA)</t>
  </si>
  <si>
    <t>eV</t>
  </si>
  <si>
    <t xml:space="preserve">Changing energy from eV to kcal/mol (1 eV/particle is equivalent to </t>
  </si>
  <si>
    <t xml:space="preserve">T =  </t>
  </si>
  <si>
    <t xml:space="preserve">R = </t>
  </si>
  <si>
    <t xml:space="preserve">H_const = </t>
  </si>
  <si>
    <t>-265.6</t>
  </si>
  <si>
    <t>K</t>
  </si>
  <si>
    <t xml:space="preserve">pKb = </t>
  </si>
  <si>
    <t>kcal/mol/K</t>
  </si>
  <si>
    <t>pKa</t>
  </si>
  <si>
    <t xml:space="preserve"> kcal/mol)</t>
  </si>
  <si>
    <t>ΔGsum (kcal/mol)</t>
  </si>
  <si>
    <t xml:space="preserve">ln10=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</si>
</sst>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2" borderId="1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6" borderId="1" xfId="0" applyFill="1" applyBorder="1"/>
    <xf numFmtId="11" fontId="0" fillId="4" borderId="1" xfId="0" applyNumberForma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11" fontId="0" fillId="7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346833</xdr:colOff>
      <xdr:row>1</xdr:row>
      <xdr:rowOff>16185</xdr:rowOff>
    </xdr:from>
    <xdr:to>
      <xdr:col>18</xdr:col>
      <xdr:colOff>654253</xdr:colOff>
      <xdr:row>5</xdr:row>
      <xdr:rowOff>106995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E275AE5-53EF-303C-6735-5B3CF942E4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14833" y="219385"/>
          <a:ext cx="6479620" cy="903610"/>
        </a:xfrm>
        <a:prstGeom prst="rect">
          <a:avLst/>
        </a:prstGeom>
      </xdr:spPr>
    </xdr:pic>
    <xdr:clientData/>
  </xdr:twoCellAnchor>
  <xdr:twoCellAnchor editAs="oneCell">
    <xdr:from>
      <xdr:col>9</xdr:col>
      <xdr:colOff>231747</xdr:colOff>
      <xdr:row>6</xdr:row>
      <xdr:rowOff>0</xdr:rowOff>
    </xdr:from>
    <xdr:to>
      <xdr:col>19</xdr:col>
      <xdr:colOff>16185</xdr:colOff>
      <xdr:row>12</xdr:row>
      <xdr:rowOff>174429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7B29621-3781-5D0B-2762-9455DE0E4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99747" y="1219200"/>
          <a:ext cx="6642438" cy="1393629"/>
        </a:xfrm>
        <a:prstGeom prst="rect">
          <a:avLst/>
        </a:prstGeom>
      </xdr:spPr>
    </xdr:pic>
    <xdr:clientData/>
  </xdr:twoCellAnchor>
  <xdr:twoCellAnchor editAs="oneCell">
    <xdr:from>
      <xdr:col>10</xdr:col>
      <xdr:colOff>248830</xdr:colOff>
      <xdr:row>13</xdr:row>
      <xdr:rowOff>48517</xdr:rowOff>
    </xdr:from>
    <xdr:to>
      <xdr:col>18</xdr:col>
      <xdr:colOff>214664</xdr:colOff>
      <xdr:row>19</xdr:row>
      <xdr:rowOff>1315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E951A40-57C5-62F2-C3BF-DB5E061CDD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602630" y="2690117"/>
          <a:ext cx="5452234" cy="1171998"/>
        </a:xfrm>
        <a:prstGeom prst="rect">
          <a:avLst/>
        </a:prstGeom>
      </xdr:spPr>
    </xdr:pic>
    <xdr:clientData/>
  </xdr:twoCellAnchor>
  <xdr:twoCellAnchor editAs="oneCell">
    <xdr:from>
      <xdr:col>9</xdr:col>
      <xdr:colOff>664895</xdr:colOff>
      <xdr:row>19</xdr:row>
      <xdr:rowOff>126550</xdr:rowOff>
    </xdr:from>
    <xdr:to>
      <xdr:col>18</xdr:col>
      <xdr:colOff>485073</xdr:colOff>
      <xdr:row>24</xdr:row>
      <xdr:rowOff>82281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C93EF24-4C50-1668-F4CC-7CA7E7A19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332895" y="3987350"/>
          <a:ext cx="5992378" cy="971731"/>
        </a:xfrm>
        <a:prstGeom prst="rect">
          <a:avLst/>
        </a:prstGeom>
      </xdr:spPr>
    </xdr:pic>
    <xdr:clientData/>
  </xdr:twoCellAnchor>
  <xdr:twoCellAnchor editAs="oneCell">
    <xdr:from>
      <xdr:col>9</xdr:col>
      <xdr:colOff>237140</xdr:colOff>
      <xdr:row>24</xdr:row>
      <xdr:rowOff>153306</xdr:rowOff>
    </xdr:from>
    <xdr:to>
      <xdr:col>19</xdr:col>
      <xdr:colOff>275691</xdr:colOff>
      <xdr:row>38</xdr:row>
      <xdr:rowOff>175665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86D791A-AC62-C259-97C9-8245C2402D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905140" y="5030106"/>
          <a:ext cx="6896551" cy="2867159"/>
        </a:xfrm>
        <a:prstGeom prst="rect">
          <a:avLst/>
        </a:prstGeom>
      </xdr:spPr>
    </xdr:pic>
    <xdr:clientData/>
  </xdr:twoCellAnchor>
  <xdr:twoCellAnchor editAs="oneCell">
    <xdr:from>
      <xdr:col>1</xdr:col>
      <xdr:colOff>40640</xdr:colOff>
      <xdr:row>18</xdr:row>
      <xdr:rowOff>40640</xdr:rowOff>
    </xdr:from>
    <xdr:to>
      <xdr:col>3</xdr:col>
      <xdr:colOff>55880</xdr:colOff>
      <xdr:row>22</xdr:row>
      <xdr:rowOff>157480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FFE10A8-26B6-EF09-7B4C-62A7BC9233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64640" y="3515360"/>
          <a:ext cx="3530600" cy="889000"/>
        </a:xfrm>
        <a:prstGeom prst="rect">
          <a:avLst/>
        </a:prstGeom>
      </xdr:spPr>
    </xdr:pic>
    <xdr:clientData/>
  </xdr:twoCellAnchor>
  <xdr:twoCellAnchor editAs="oneCell">
    <xdr:from>
      <xdr:col>0</xdr:col>
      <xdr:colOff>497840</xdr:colOff>
      <xdr:row>23</xdr:row>
      <xdr:rowOff>71120</xdr:rowOff>
    </xdr:from>
    <xdr:to>
      <xdr:col>4</xdr:col>
      <xdr:colOff>845820</xdr:colOff>
      <xdr:row>27</xdr:row>
      <xdr:rowOff>162560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F962B1F-2AA6-38C1-842D-7E8D78F7E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97840" y="4511040"/>
          <a:ext cx="6057900" cy="863600"/>
        </a:xfrm>
        <a:prstGeom prst="rect">
          <a:avLst/>
        </a:prstGeom>
      </xdr:spPr>
    </xdr:pic>
    <xdr:clientData/>
  </xdr:twoCellAnchor>
  <xdr:twoCellAnchor editAs="oneCell">
    <xdr:from>
      <xdr:col>8</xdr:col>
      <xdr:colOff>428574</xdr:colOff>
      <xdr:row>39</xdr:row>
      <xdr:rowOff>131435</xdr:rowOff>
    </xdr:from>
    <xdr:to>
      <xdr:col>20</xdr:col>
      <xdr:colOff>181025</xdr:colOff>
      <xdr:row>46</xdr:row>
      <xdr:rowOff>51236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C8251FD-5EB8-EDB3-6B8E-C9B419BF2B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410774" y="8056235"/>
          <a:ext cx="7982051" cy="13422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zoomScale="66" workbookViewId="0">
      <selection activeCell="Y36" sqref="Y36"/>
    </sheetView>
  </sheetViews>
  <sheetFormatPr baseColWidth="10" defaultColWidth="8.83203125" defaultRowHeight="15" x14ac:dyDescent="0.2"/>
  <cols>
    <col min="1" max="1" width="20" customWidth="1"/>
    <col min="2" max="2" width="22" customWidth="1"/>
    <col min="3" max="3" width="24.1640625" customWidth="1"/>
    <col min="5" max="5" width="16.33203125" style="4" customWidth="1"/>
    <col min="6" max="6" width="14.6640625" customWidth="1"/>
    <col min="7" max="7" width="15.5" customWidth="1"/>
  </cols>
  <sheetData>
    <row r="1" spans="1:8" x14ac:dyDescent="0.2">
      <c r="A1" s="1" t="s">
        <v>0</v>
      </c>
      <c r="B1" s="1" t="s">
        <v>6</v>
      </c>
      <c r="C1" s="1" t="s">
        <v>7</v>
      </c>
      <c r="D1" s="3" t="s">
        <v>8</v>
      </c>
    </row>
    <row r="2" spans="1:8" x14ac:dyDescent="0.2">
      <c r="A2" s="2" t="s">
        <v>1</v>
      </c>
      <c r="B2" s="2">
        <v>-105216.0988083953</v>
      </c>
      <c r="C2" s="2">
        <v>-105203.41114310241</v>
      </c>
      <c r="F2" s="7" t="s">
        <v>10</v>
      </c>
      <c r="G2" s="11">
        <v>298.14999999999998</v>
      </c>
      <c r="H2" t="s">
        <v>14</v>
      </c>
    </row>
    <row r="3" spans="1:8" x14ac:dyDescent="0.2">
      <c r="A3" s="2" t="s">
        <v>2</v>
      </c>
      <c r="B3" s="2">
        <v>-106284.9661460245</v>
      </c>
      <c r="C3" s="2">
        <v>-106272.4529136011</v>
      </c>
      <c r="F3" s="7" t="s">
        <v>11</v>
      </c>
      <c r="G3" s="14">
        <v>1.9872036000000001E-3</v>
      </c>
      <c r="H3" t="s">
        <v>16</v>
      </c>
    </row>
    <row r="4" spans="1:8" x14ac:dyDescent="0.2">
      <c r="A4" s="2" t="s">
        <v>3</v>
      </c>
      <c r="B4" s="2">
        <v>-22582.80039069962</v>
      </c>
      <c r="C4" s="2">
        <v>-22570.15922237109</v>
      </c>
      <c r="F4" s="7" t="s">
        <v>12</v>
      </c>
      <c r="G4" s="11" t="s">
        <v>13</v>
      </c>
    </row>
    <row r="5" spans="1:8" x14ac:dyDescent="0.2">
      <c r="A5" s="2" t="s">
        <v>4</v>
      </c>
      <c r="B5" s="2">
        <v>-27159.66615552954</v>
      </c>
      <c r="C5" s="2">
        <v>-27172.20804831709</v>
      </c>
      <c r="F5" s="7" t="s">
        <v>15</v>
      </c>
      <c r="G5" s="12">
        <v>4.76</v>
      </c>
    </row>
    <row r="6" spans="1:8" x14ac:dyDescent="0.2">
      <c r="A6" s="2" t="s">
        <v>5</v>
      </c>
      <c r="B6" s="2">
        <v>-1550.9861249307769</v>
      </c>
      <c r="C6" s="2">
        <v>-1538.4263436807371</v>
      </c>
      <c r="F6" s="13" t="s">
        <v>20</v>
      </c>
      <c r="G6" s="13">
        <v>2.3025850929899998</v>
      </c>
    </row>
    <row r="8" spans="1:8" x14ac:dyDescent="0.2">
      <c r="A8" s="5" t="s">
        <v>9</v>
      </c>
      <c r="B8" s="5"/>
      <c r="C8" s="5"/>
      <c r="D8" s="6">
        <v>23.062100000000001</v>
      </c>
      <c r="E8" s="4" t="s">
        <v>18</v>
      </c>
    </row>
    <row r="10" spans="1:8" x14ac:dyDescent="0.2">
      <c r="A10" s="1" t="s">
        <v>0</v>
      </c>
      <c r="B10" s="1" t="s">
        <v>6</v>
      </c>
      <c r="C10" s="1" t="s">
        <v>7</v>
      </c>
      <c r="D10" s="2"/>
      <c r="E10" s="10" t="s">
        <v>19</v>
      </c>
      <c r="F10" s="15" t="s">
        <v>17</v>
      </c>
    </row>
    <row r="11" spans="1:8" x14ac:dyDescent="0.2">
      <c r="A11" s="2" t="s">
        <v>1</v>
      </c>
      <c r="B11" s="2">
        <f>B2*$D$8</f>
        <v>-2426504.1923290933</v>
      </c>
      <c r="C11" s="2">
        <f>C2*$D$8</f>
        <v>-2426211.588123342</v>
      </c>
      <c r="D11" s="2"/>
      <c r="E11" s="9">
        <f>B11-C11+$B$15 - $C$15</f>
        <v>-582.25913691786263</v>
      </c>
      <c r="F11" s="16">
        <f>E11/($G$3*$G$2*$G$6) - $G$5</f>
        <v>-431.55905056815931</v>
      </c>
    </row>
    <row r="12" spans="1:8" x14ac:dyDescent="0.2">
      <c r="A12" s="2" t="s">
        <v>2</v>
      </c>
      <c r="B12" s="2">
        <f t="shared" ref="B12:C15" si="0">B3*$D$8</f>
        <v>-2451154.5177562316</v>
      </c>
      <c r="C12" s="2">
        <f t="shared" si="0"/>
        <v>-2450865.93633876</v>
      </c>
      <c r="D12" s="2"/>
      <c r="E12" s="9">
        <f t="shared" ref="E12:E14" si="1">B12-C12+$B$15 - $C$15</f>
        <v>-578.23634863817279</v>
      </c>
      <c r="F12" s="16">
        <f t="shared" ref="F12:F14" si="2">E12/($G$3*$G$2*$G$6) - $G$5</f>
        <v>-428.61032531930067</v>
      </c>
    </row>
    <row r="13" spans="1:8" x14ac:dyDescent="0.2">
      <c r="A13" s="2" t="s">
        <v>3</v>
      </c>
      <c r="B13" s="2">
        <f t="shared" si="0"/>
        <v>-520806.80089035374</v>
      </c>
      <c r="C13" s="2">
        <f t="shared" si="0"/>
        <v>-520515.26900224434</v>
      </c>
      <c r="D13" s="2"/>
      <c r="E13" s="9">
        <f t="shared" si="1"/>
        <v>-581.1868192759357</v>
      </c>
      <c r="F13" s="16">
        <f t="shared" si="2"/>
        <v>-430.77303602160447</v>
      </c>
    </row>
    <row r="14" spans="1:8" x14ac:dyDescent="0.2">
      <c r="A14" s="2" t="s">
        <v>4</v>
      </c>
      <c r="B14" s="2">
        <f t="shared" si="0"/>
        <v>-626358.93684543786</v>
      </c>
      <c r="C14" s="2">
        <f t="shared" si="0"/>
        <v>-626648.17923109361</v>
      </c>
      <c r="D14" s="2"/>
      <c r="E14" s="9">
        <f t="shared" si="1"/>
        <v>-0.41254551077872748</v>
      </c>
      <c r="F14" s="16">
        <f t="shared" si="2"/>
        <v>-5.0623980581027022</v>
      </c>
    </row>
    <row r="15" spans="1:8" x14ac:dyDescent="0.2">
      <c r="A15" s="8" t="s">
        <v>5</v>
      </c>
      <c r="B15" s="8">
        <f t="shared" si="0"/>
        <v>-35768.997111766068</v>
      </c>
      <c r="C15" s="8">
        <f t="shared" si="0"/>
        <v>-35479.342180599531</v>
      </c>
    </row>
  </sheetData>
  <mergeCells count="1">
    <mergeCell ref="A8:C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2023-09-20T07:33:04Z</dcterms:created>
  <dcterms:modified xsi:type="dcterms:W3CDTF">2023-09-20T08:08:04Z</dcterms:modified>
</cp:coreProperties>
</file>