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wmf" ContentType="image/x-wmf"/>
  <Default Extension="vml" ContentType="application/vnd.openxmlformats-officedocument.vmlDrawing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4" lowestEdited="4" rupBuild="4506"/>
  <workbookPr defaultThemeVersion="124226"/>
  <bookViews>
    <workbookView xWindow="0" yWindow="0" windowWidth="9990" windowHeight="6000"/>
  </bookViews>
  <sheets>
    <sheet name="Sheet1" sheetId="1" r:id="rId1"/>
    <sheet name="Лист1" sheetId="2" r:id="rId2"/>
    <sheet name="Лист2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G15" i="3"/>
  <c r="A13"/>
  <c r="A14" s="1"/>
  <c r="A15" s="1"/>
  <c r="A16" s="1"/>
  <c r="A17" s="1"/>
  <c r="A18" s="1"/>
  <c r="A19" s="1"/>
  <c r="A20" s="1"/>
  <c r="A21" s="1"/>
  <c r="E57" i="1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9"/>
  <c r="G13" i="3" l="1"/>
  <c r="G14"/>
  <c r="G16" l="1"/>
  <c r="G17"/>
  <c r="G18" s="1"/>
  <c r="G19" s="1"/>
  <c r="C23"/>
  <c r="G20" l="1"/>
  <c r="C25"/>
  <c r="G21" l="1"/>
  <c r="C27"/>
</calcChain>
</file>

<file path=xl/sharedStrings.xml><?xml version="1.0" encoding="utf-8"?>
<sst xmlns="http://schemas.openxmlformats.org/spreadsheetml/2006/main" uniqueCount="131" count="131">
  <si>
    <t>Инвентарный номер</t>
  </si>
  <si>
    <t>01310016</t>
  </si>
  <si>
    <t>01310017</t>
  </si>
  <si>
    <t>01320318</t>
  </si>
  <si>
    <t>01320319</t>
  </si>
  <si>
    <t>01320321</t>
  </si>
  <si>
    <t>01320322</t>
  </si>
  <si>
    <t>01320326</t>
  </si>
  <si>
    <t>01380243</t>
  </si>
  <si>
    <t>01380244</t>
  </si>
  <si>
    <t>01380245</t>
  </si>
  <si>
    <t>01380246</t>
  </si>
  <si>
    <t>01380247</t>
  </si>
  <si>
    <t>01380248</t>
  </si>
  <si>
    <t>01380249</t>
  </si>
  <si>
    <t>01380250</t>
  </si>
  <si>
    <t>01380251</t>
  </si>
  <si>
    <t>01380252</t>
  </si>
  <si>
    <t>01380253</t>
  </si>
  <si>
    <t>01380254</t>
  </si>
  <si>
    <t>01380255</t>
  </si>
  <si>
    <t>01380256</t>
  </si>
  <si>
    <t>01380257</t>
  </si>
  <si>
    <t>01320323</t>
  </si>
  <si>
    <t>01320324</t>
  </si>
  <si>
    <t>01320325</t>
  </si>
  <si>
    <t>01380259</t>
  </si>
  <si>
    <t>01380261</t>
  </si>
  <si>
    <t>01320029</t>
  </si>
  <si>
    <t>01320105</t>
  </si>
  <si>
    <t>01320139</t>
  </si>
  <si>
    <t>01380045</t>
  </si>
  <si>
    <t>01380056</t>
  </si>
  <si>
    <t>01380057</t>
  </si>
  <si>
    <t>01380058</t>
  </si>
  <si>
    <t>01380145</t>
  </si>
  <si>
    <t>01380204</t>
  </si>
  <si>
    <t>01380205</t>
  </si>
  <si>
    <t>01380206</t>
  </si>
  <si>
    <t>01380217</t>
  </si>
  <si>
    <t>01380224</t>
  </si>
  <si>
    <t>01380225</t>
  </si>
  <si>
    <t>01380226</t>
  </si>
  <si>
    <t>01380227</t>
  </si>
  <si>
    <t>01380230</t>
  </si>
  <si>
    <t>01380270</t>
  </si>
  <si>
    <t>01380271</t>
  </si>
  <si>
    <t>Наименование</t>
  </si>
  <si>
    <t>Электроскворода СЭСМ 745*866*910* мм. 0.2 ч чугунная чаша, шт</t>
  </si>
  <si>
    <t>Электроскворода СЭСМ 745*866*910 мм 0.2 ч чугунная чаша, шт</t>
  </si>
  <si>
    <t>Машина протирочная МПР-350М-02 600* 300650 протирочно-резочная, шт</t>
  </si>
  <si>
    <t>Шкаф жарочный 850*900*1625 ШЖЭ-00, шт</t>
  </si>
  <si>
    <t>Машина картофелеочистительная МОК 300м, шт</t>
  </si>
  <si>
    <t>Машина протирочно-резательная МПР-350м, шт</t>
  </si>
  <si>
    <t>Печь пароконвекционная ППК-5 в комплекте с гастроемкостями, шт</t>
  </si>
  <si>
    <t>Электроплита ПЭСМ-6 1400*800*850, шт</t>
  </si>
  <si>
    <t>Котел пищеварочный эл. секц. КПЭС 60, шт</t>
  </si>
  <si>
    <t>Шкаф холодильный 800*755*2100 "Днепр 80" ШС, шт</t>
  </si>
  <si>
    <t>Шкаф холодильный 800*755*2100 "Днепр -80" ШС, шт</t>
  </si>
  <si>
    <t>Шкаф холодильный 1600*755*2100 "Днепр 160" ШС, шт</t>
  </si>
  <si>
    <t>Машина тестомесильная 625*340*610 МТ-12, шт</t>
  </si>
  <si>
    <t>Мясорубка МИМ-350, шт</t>
  </si>
  <si>
    <t>Котел пищеварочный КПЭМ-100, шт</t>
  </si>
  <si>
    <t>Котел пищеварочный КПЭМ-160, шт</t>
  </si>
  <si>
    <r>
      <t xml:space="preserve">Ларь морозильный </t>
    </r>
    <r>
      <rPr>
        <rFont val="Arial"/>
        <sz val="8"/>
      </rPr>
      <t xml:space="preserve">ELCOLD EL45, </t>
    </r>
    <r>
      <rPr>
        <rFont val="Arial"/>
        <charset val="204"/>
        <sz val="8"/>
      </rPr>
      <t>шт</t>
    </r>
  </si>
  <si>
    <t>Блинный аппарат " БА-2/5" (Масленица), шт</t>
  </si>
  <si>
    <t>Каток гладильный ЛГ-16, шт</t>
  </si>
  <si>
    <t>Центрифуга, шт</t>
  </si>
  <si>
    <r>
      <t xml:space="preserve">Машина стиральная отжимная В10-322, </t>
    </r>
    <r>
      <rPr>
        <rFont val="Arial"/>
        <b val="1"/>
        <sz val="6"/>
      </rPr>
      <t>HIT</t>
    </r>
  </si>
  <si>
    <t>Машина стиральная Л60-222, шт</t>
  </si>
  <si>
    <t>Машина стиральная ЛЗО-222, шт</t>
  </si>
  <si>
    <t>Шкаф жарочный ЭШ-ЗМ, шт</t>
  </si>
  <si>
    <t>Каток сушильный КГ 1628-11, шт</t>
  </si>
  <si>
    <t>Эл. колорифер, шт</t>
  </si>
  <si>
    <t>Швейная машина, шт</t>
  </si>
  <si>
    <t>Холодильник Минск-16"Е", шт</t>
  </si>
  <si>
    <t>Холодильник Минск 16Е, шт</t>
  </si>
  <si>
    <t>Машина тестомесильная ТММ, шт</t>
  </si>
  <si>
    <t>Швейная машина -1022 кл, шт</t>
  </si>
  <si>
    <t>Шкаф жарочный, шт</t>
  </si>
  <si>
    <t>Швейная машина "АЛЕСЯ", шт</t>
  </si>
  <si>
    <t>Швейная машина МБК, шт</t>
  </si>
  <si>
    <t>Машина посудомоечная ММУ-1000, шт</t>
  </si>
  <si>
    <t>Холодильник "Атлант", шт</t>
  </si>
  <si>
    <t>Машина стиральная Л-50-221 люкс, шт</t>
  </si>
  <si>
    <t>Шкаф холодильный СМ 107, шт</t>
  </si>
  <si>
    <t>Шкаф холодильный СМ 110, шт</t>
  </si>
  <si>
    <t>О1380114</t>
  </si>
  <si>
    <t>О1380260</t>
  </si>
  <si>
    <t>Число ТО за год</t>
  </si>
  <si>
    <t>Норма трудоемкости, чел.*час.</t>
  </si>
  <si>
    <t>Трудоемкость ремонта за год, чел*час.</t>
  </si>
  <si>
    <t>ИТОГО:</t>
  </si>
  <si>
    <t>оклад</t>
  </si>
  <si>
    <t>окллад часовой</t>
  </si>
  <si>
    <t>Утверждаю:</t>
  </si>
  <si>
    <t>Директор ООО "ЭнергоКипНаладка"</t>
  </si>
  <si>
    <t>_____________ В.Е. Рыхлицкий</t>
  </si>
  <si>
    <t xml:space="preserve">КАЛЬКУЛЯЦИЯ </t>
  </si>
  <si>
    <t>на 1 час технического обслуживания</t>
  </si>
  <si>
    <t>№ п.п.</t>
  </si>
  <si>
    <t>Наименование статей затрат</t>
  </si>
  <si>
    <t>%</t>
  </si>
  <si>
    <t>Сумма</t>
  </si>
  <si>
    <t>Заработная плата</t>
  </si>
  <si>
    <t xml:space="preserve">Отчисления на социальное страхование </t>
  </si>
  <si>
    <t xml:space="preserve">Обязательное страхование </t>
  </si>
  <si>
    <t>Общехозяйственные расходы</t>
  </si>
  <si>
    <t>Итого себестоимость</t>
  </si>
  <si>
    <t xml:space="preserve">Прибыль </t>
  </si>
  <si>
    <t>Итого стоимость с учётом прибыли</t>
  </si>
  <si>
    <t>Цена без учета НДС</t>
  </si>
  <si>
    <t xml:space="preserve">НДС </t>
  </si>
  <si>
    <t>Стоимость с НДС</t>
  </si>
  <si>
    <t xml:space="preserve">Итого: </t>
  </si>
  <si>
    <t>НДС:</t>
  </si>
  <si>
    <t>Итого с НДС:</t>
  </si>
  <si>
    <t>Расчёт составил: ___________________ Пашник Л.З.</t>
  </si>
  <si>
    <t>м.п.</t>
  </si>
  <si>
    <t>янв.</t>
  </si>
  <si>
    <t>февр</t>
  </si>
  <si>
    <t>март</t>
  </si>
  <si>
    <t>апр</t>
  </si>
  <si>
    <t>май</t>
  </si>
  <si>
    <t>июнь</t>
  </si>
  <si>
    <t>июль</t>
  </si>
  <si>
    <t>август</t>
  </si>
  <si>
    <t>сент</t>
  </si>
  <si>
    <t>окт</t>
  </si>
  <si>
    <t>нояб</t>
  </si>
  <si>
    <t>дек.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</si>
</sst>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17">
    <font>
      <name val="Arial"/>
      <sz val="10"/>
    </font>
    <font>
      <name val="Arial"/>
      <sz val="10"/>
    </font>
    <font>
      <name val="Arial"/>
      <charset val="204"/>
      <b val="1"/>
      <sz val="10"/>
    </font>
    <font>
      <name val="Arial"/>
      <charset val="204"/>
      <b val="1"/>
      <sz val="11"/>
    </font>
    <font>
      <name val="Arial"/>
      <charset val="204"/>
      <sz val="8"/>
    </font>
    <font>
      <name val="Arial"/>
      <sz val="8"/>
    </font>
    <font>
      <name val="Arial"/>
      <b val="1"/>
      <sz val="6"/>
    </font>
    <font>
      <name val="Arial"/>
      <charset val="204"/>
      <family val="2"/>
      <sz val="8"/>
    </font>
    <font>
      <name val="Arial"/>
      <charset val="204"/>
      <family val="2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i val="1"/>
      <sz val="11"/>
    </font>
    <font>
      <name val="Arial Cyr"/>
      <charset val="204"/>
      <sz val="11"/>
    </font>
    <font>
      <name val="Arial Cyr"/>
      <charset val="204"/>
      <b val="1"/>
      <sz val="11"/>
    </font>
    <font>
      <name val="Times New Roman"/>
      <charset val="204"/>
      <family val="1"/>
      <b val="1"/>
      <sz val="10"/>
    </font>
    <font>
      <name val="Arial Cyr"/>
      <charset val="204"/>
      <b val="1"/>
      <sz val="10"/>
    </font>
    <font>
      <name val="Times New Roman"/>
      <charset val="204"/>
      <family val="1"/>
      <sz val="1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false" applyFont="false" applyFill="false" applyBorder="false" applyAlignment="false" applyProtection="false">
      <alignment vertical="top"/>
    </xf>
  </cellStyleXfs>
  <cellXfs count="6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1" xfId="0" applyNumberFormat="1" applyFont="1" applyFill="1" applyBorder="1" applyAlignment="1" applyProtection="1">
      <alignment horizontal="left" vertical="top" indent="8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vertical="top"/>
    </xf>
    <xf numFmtId="1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left" vertical="center"/>
    </xf>
    <xf numFmtId="3" fontId="10" fillId="0" borderId="7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left" vertical="center"/>
    </xf>
    <xf numFmtId="2" fontId="10" fillId="0" borderId="9" xfId="0" applyNumberFormat="1" applyFont="1" applyBorder="1" applyAlignment="1">
      <alignment horizontal="left" vertical="center"/>
    </xf>
    <xf numFmtId="2" fontId="10" fillId="0" borderId="10" xfId="0" applyNumberFormat="1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3" fontId="9" fillId="0" borderId="7" xfId="0" applyNumberFormat="1" applyFont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left" vertical="center"/>
    </xf>
    <xf numFmtId="2" fontId="9" fillId="0" borderId="11" xfId="0" applyNumberFormat="1" applyFont="1" applyFill="1" applyBorder="1" applyAlignment="1">
      <alignment horizontal="left" vertical="center"/>
    </xf>
    <xf numFmtId="3" fontId="9" fillId="0" borderId="12" xfId="0" applyNumberFormat="1" applyFont="1" applyFill="1" applyBorder="1" applyAlignment="1">
      <alignment horizontal="center" vertical="center"/>
    </xf>
    <xf numFmtId="1" fontId="9" fillId="0" borderId="13" xfId="0" applyNumberFormat="1" applyFont="1" applyFill="1" applyBorder="1" applyAlignment="1">
      <alignment horizontal="center" vertical="center"/>
    </xf>
    <xf numFmtId="2" fontId="9" fillId="0" borderId="13" xfId="0" applyNumberFormat="1" applyFont="1" applyFill="1" applyBorder="1" applyAlignment="1">
      <alignment horizontal="left" vertical="center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1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1" fontId="16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16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</sheetNames>
    <definedNames>
      <definedName name="БелРуб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57"/>
  <sheetViews>
    <sheetView tabSelected="1" topLeftCell="A10" workbookViewId="0">
      <selection activeCell="F8" sqref="F8"/>
    </sheetView>
  </sheetViews>
  <sheetFormatPr defaultRowHeight="12.75"/>
  <cols>
    <col min="1" max="1" width="10.42578125" customWidth="1"/>
    <col min="2" max="2" width="38.5703125" customWidth="1"/>
    <col min="3" max="3" width="11.5703125" customWidth="1"/>
    <col min="4" max="4" width="11.42578125" customWidth="1"/>
    <col min="5" max="5" width="12.140625" customWidth="1"/>
    <col min="6" max="6" width="11.140625" customWidth="1"/>
  </cols>
  <sheetData>
    <row r="1" spans="1:1" customFormat="false">
      <c r="A1" s="1"/>
    </row>
    <row r="2" spans="1:1" customFormat="false" ht="15">
      <c r="A2" s="2"/>
    </row>
    <row r="4" spans="1:1" customFormat="false">
      <c r="A4" s="3"/>
    </row>
    <row r="5" spans="1:1" customFormat="false">
      <c r="A5" s="3"/>
    </row>
    <row r="6" spans="1:1" customFormat="false">
      <c r="A6" s="3"/>
    </row>
    <row r="7" spans="6:18" customFormat="false">
      <c r="F7">
        <v>2014</v>
      </c>
      <c r="R7">
        <v>2015</v>
      </c>
    </row>
    <row r="8" spans="1:29" customFormat="false" ht="33.75">
      <c r="A8" s="4" t="s">
        <v>0</v>
      </c>
      <c r="B8" s="5" t="s">
        <v>47</v>
      </c>
      <c r="C8" s="10" t="s">
        <v>89</v>
      </c>
      <c r="D8" s="10" t="s">
        <v>90</v>
      </c>
      <c r="E8" s="10" t="s">
        <v>91</v>
      </c>
      <c r="F8" s="10" t="s">
        <v>119</v>
      </c>
      <c r="G8" s="10" t="s">
        <v>120</v>
      </c>
      <c r="H8" s="10" t="s">
        <v>121</v>
      </c>
      <c r="I8" s="10" t="s">
        <v>122</v>
      </c>
      <c r="J8" s="10" t="s">
        <v>123</v>
      </c>
      <c r="K8" s="10" t="s">
        <v>124</v>
      </c>
      <c r="L8" s="10" t="s">
        <v>125</v>
      </c>
      <c r="M8" s="10" t="s">
        <v>126</v>
      </c>
      <c r="N8" s="10" t="s">
        <v>127</v>
      </c>
      <c r="O8" s="10" t="s">
        <v>128</v>
      </c>
      <c r="P8" s="10" t="s">
        <v>129</v>
      </c>
      <c r="Q8" s="10" t="s">
        <v>130</v>
      </c>
      <c r="R8" s="10" t="s">
        <v>119</v>
      </c>
      <c r="S8" s="10" t="s">
        <v>120</v>
      </c>
      <c r="T8" s="10" t="s">
        <v>121</v>
      </c>
      <c r="U8" s="10" t="s">
        <v>122</v>
      </c>
      <c r="V8" s="10" t="s">
        <v>123</v>
      </c>
      <c r="W8" s="10" t="s">
        <v>124</v>
      </c>
      <c r="X8" s="10" t="s">
        <v>125</v>
      </c>
      <c r="Y8" s="10" t="s">
        <v>126</v>
      </c>
      <c r="Z8" s="10" t="s">
        <v>127</v>
      </c>
      <c r="AA8" s="10" t="s">
        <v>128</v>
      </c>
      <c r="AB8" s="10" t="s">
        <v>129</v>
      </c>
      <c r="AC8" s="10" t="s">
        <v>130</v>
      </c>
    </row>
    <row r="9" spans="1:29" customFormat="false" ht="22.5">
      <c r="A9" s="7" t="s">
        <v>1</v>
      </c>
      <c r="B9" s="6" t="s">
        <v>48</v>
      </c>
      <c r="C9" s="8">
        <v>1.5</v>
      </c>
      <c r="D9" s="8">
        <v>8</v>
      </c>
      <c r="E9" s="8">
        <f>C9*D9</f>
        <v>12</v>
      </c>
      <c r="F9" s="8"/>
      <c r="G9" s="8"/>
      <c r="H9" s="8"/>
      <c r="I9" s="8"/>
      <c r="J9" s="8"/>
      <c r="K9" s="8"/>
      <c r="L9" s="8"/>
      <c r="M9" s="8">
        <v>8</v>
      </c>
      <c r="N9" s="8"/>
      <c r="O9" s="8"/>
      <c r="P9" s="8"/>
      <c r="Q9" s="8"/>
      <c r="R9" s="8"/>
      <c r="S9" s="8"/>
      <c r="T9" s="8"/>
      <c r="U9" s="8">
        <v>8</v>
      </c>
      <c r="V9" s="8"/>
      <c r="W9" s="8"/>
      <c r="X9" s="8"/>
      <c r="Y9" s="8"/>
      <c r="Z9" s="8"/>
      <c r="AA9" s="8"/>
      <c r="AB9" s="8"/>
      <c r="AC9" s="8">
        <v>8</v>
      </c>
    </row>
    <row r="10" spans="1:29" customFormat="false" ht="22.5">
      <c r="A10" s="7" t="s">
        <v>2</v>
      </c>
      <c r="B10" s="6" t="s">
        <v>49</v>
      </c>
      <c r="C10" s="8">
        <v>1.5</v>
      </c>
      <c r="D10" s="8">
        <v>8</v>
      </c>
      <c r="E10" s="8">
        <f t="shared" ref="E10:E56" si="0">C10*D10</f>
        <v>12</v>
      </c>
      <c r="F10" s="8">
        <v>8</v>
      </c>
      <c r="G10" s="8"/>
      <c r="H10" s="8"/>
      <c r="I10" s="8"/>
      <c r="J10" s="8"/>
      <c r="K10" s="8"/>
      <c r="L10" s="8"/>
      <c r="M10" s="8"/>
      <c r="N10" s="8">
        <v>8</v>
      </c>
      <c r="O10" s="8"/>
      <c r="P10" s="8"/>
      <c r="Q10" s="8"/>
      <c r="R10" s="8"/>
      <c r="S10" s="8"/>
      <c r="T10" s="8"/>
      <c r="U10" s="8"/>
      <c r="V10" s="8">
        <v>8</v>
      </c>
      <c r="W10" s="8"/>
      <c r="X10" s="8"/>
      <c r="Y10" s="8"/>
      <c r="Z10" s="8"/>
      <c r="AA10" s="8"/>
      <c r="AB10" s="8"/>
      <c r="AC10" s="8"/>
    </row>
    <row r="11" spans="1:29" customFormat="false" ht="22.5">
      <c r="A11" s="7" t="s">
        <v>3</v>
      </c>
      <c r="B11" s="6" t="s">
        <v>50</v>
      </c>
      <c r="C11" s="8">
        <v>2</v>
      </c>
      <c r="D11" s="8">
        <v>5</v>
      </c>
      <c r="E11" s="8">
        <f t="shared" si="0"/>
        <v>10</v>
      </c>
      <c r="F11" s="8"/>
      <c r="G11" s="8"/>
      <c r="H11" s="8"/>
      <c r="I11" s="8"/>
      <c r="J11" s="8"/>
      <c r="K11" s="8">
        <v>5</v>
      </c>
      <c r="L11" s="8"/>
      <c r="M11" s="8"/>
      <c r="N11" s="8"/>
      <c r="O11" s="8"/>
      <c r="P11" s="8"/>
      <c r="Q11" s="8">
        <v>5</v>
      </c>
      <c r="R11" s="8"/>
      <c r="S11" s="8"/>
      <c r="T11" s="8"/>
      <c r="U11" s="8"/>
      <c r="V11" s="8"/>
      <c r="W11" s="8">
        <v>5</v>
      </c>
      <c r="X11" s="8"/>
      <c r="Y11" s="8"/>
      <c r="Z11" s="8"/>
      <c r="AA11" s="8"/>
      <c r="AB11" s="8"/>
      <c r="AC11" s="8">
        <v>5</v>
      </c>
    </row>
    <row r="12" spans="1:29" customFormat="false">
      <c r="A12" s="7" t="s">
        <v>4</v>
      </c>
      <c r="B12" s="6" t="s">
        <v>51</v>
      </c>
      <c r="C12" s="8">
        <v>1.5</v>
      </c>
      <c r="D12" s="8">
        <v>8</v>
      </c>
      <c r="E12" s="8">
        <f t="shared" si="0"/>
        <v>12</v>
      </c>
      <c r="F12" s="8"/>
      <c r="G12" s="8"/>
      <c r="H12" s="8"/>
      <c r="I12" s="8"/>
      <c r="J12" s="8"/>
      <c r="K12" s="8"/>
      <c r="L12" s="8">
        <v>8</v>
      </c>
      <c r="M12" s="8"/>
      <c r="N12" s="8"/>
      <c r="O12" s="8"/>
      <c r="P12" s="8"/>
      <c r="Q12" s="8"/>
      <c r="R12" s="8"/>
      <c r="S12" s="8"/>
      <c r="T12" s="8">
        <v>8</v>
      </c>
      <c r="U12" s="8"/>
      <c r="V12" s="8"/>
      <c r="W12" s="8"/>
      <c r="X12" s="8"/>
      <c r="Y12" s="8"/>
      <c r="Z12" s="8"/>
      <c r="AA12" s="8"/>
      <c r="AB12" s="8">
        <v>8</v>
      </c>
      <c r="AC12" s="8"/>
    </row>
    <row r="13" spans="1:29" customFormat="false">
      <c r="A13" s="7" t="s">
        <v>5</v>
      </c>
      <c r="B13" s="6" t="s">
        <v>52</v>
      </c>
      <c r="C13" s="8">
        <v>2</v>
      </c>
      <c r="D13" s="8">
        <v>5</v>
      </c>
      <c r="E13" s="8">
        <f t="shared" si="0"/>
        <v>10</v>
      </c>
      <c r="F13" s="8"/>
      <c r="G13" s="8">
        <v>5</v>
      </c>
      <c r="H13" s="8"/>
      <c r="I13" s="8"/>
      <c r="J13" s="8"/>
      <c r="K13" s="8"/>
      <c r="L13" s="8"/>
      <c r="M13" s="8">
        <v>5</v>
      </c>
      <c r="N13" s="8"/>
      <c r="O13" s="8"/>
      <c r="P13" s="8"/>
      <c r="Q13" s="8"/>
      <c r="R13" s="8"/>
      <c r="S13" s="8">
        <v>5</v>
      </c>
      <c r="T13" s="8"/>
      <c r="U13" s="8"/>
      <c r="V13" s="8"/>
      <c r="W13" s="8"/>
      <c r="X13" s="8"/>
      <c r="Y13" s="8">
        <v>5</v>
      </c>
      <c r="Z13" s="8"/>
      <c r="AA13" s="8"/>
      <c r="AB13" s="8"/>
      <c r="AC13" s="8"/>
    </row>
    <row r="14" spans="1:29" customFormat="false">
      <c r="A14" s="7" t="s">
        <v>6</v>
      </c>
      <c r="B14" s="6" t="s">
        <v>53</v>
      </c>
      <c r="C14" s="8">
        <v>2</v>
      </c>
      <c r="D14" s="8">
        <v>5</v>
      </c>
      <c r="E14" s="8">
        <f t="shared" si="0"/>
        <v>10</v>
      </c>
      <c r="F14" s="8"/>
      <c r="G14" s="8"/>
      <c r="H14" s="8"/>
      <c r="I14" s="8"/>
      <c r="J14" s="8">
        <v>5</v>
      </c>
      <c r="K14" s="8"/>
      <c r="L14" s="8"/>
      <c r="M14" s="8"/>
      <c r="N14" s="8"/>
      <c r="O14" s="8"/>
      <c r="P14" s="8">
        <v>5</v>
      </c>
      <c r="Q14" s="8"/>
      <c r="R14" s="8"/>
      <c r="S14" s="8"/>
      <c r="T14" s="8"/>
      <c r="U14" s="8"/>
      <c r="V14" s="8">
        <v>5</v>
      </c>
      <c r="W14" s="8"/>
      <c r="X14" s="8"/>
      <c r="Y14" s="8"/>
      <c r="Z14" s="8"/>
      <c r="AA14" s="8"/>
      <c r="AB14" s="8">
        <v>5</v>
      </c>
      <c r="AC14" s="8"/>
    </row>
    <row r="15" spans="1:29" customFormat="false" ht="22.5">
      <c r="A15" s="7" t="s">
        <v>7</v>
      </c>
      <c r="B15" s="6" t="s">
        <v>54</v>
      </c>
      <c r="C15" s="8">
        <v>1.5</v>
      </c>
      <c r="D15" s="8">
        <v>8</v>
      </c>
      <c r="E15" s="8">
        <f t="shared" si="0"/>
        <v>12</v>
      </c>
      <c r="F15" s="8"/>
      <c r="G15" s="8"/>
      <c r="H15" s="8"/>
      <c r="I15" s="8">
        <v>8</v>
      </c>
      <c r="J15" s="8"/>
      <c r="K15" s="8"/>
      <c r="L15" s="8"/>
      <c r="M15" s="8"/>
      <c r="N15" s="8"/>
      <c r="O15" s="8"/>
      <c r="P15" s="8"/>
      <c r="Q15" s="8">
        <v>8</v>
      </c>
      <c r="R15" s="8"/>
      <c r="S15" s="8"/>
      <c r="T15" s="8"/>
      <c r="U15" s="8"/>
      <c r="V15" s="8"/>
      <c r="W15" s="8"/>
      <c r="X15" s="8"/>
      <c r="Y15" s="8">
        <v>8</v>
      </c>
      <c r="Z15" s="8"/>
      <c r="AA15" s="8"/>
      <c r="AB15" s="8"/>
      <c r="AC15" s="8"/>
    </row>
    <row r="16" spans="1:29" customFormat="false">
      <c r="A16" s="7" t="s">
        <v>8</v>
      </c>
      <c r="B16" s="7" t="s">
        <v>55</v>
      </c>
      <c r="C16" s="8">
        <v>1.5</v>
      </c>
      <c r="D16" s="8">
        <v>8</v>
      </c>
      <c r="E16" s="8">
        <f t="shared" si="0"/>
        <v>12</v>
      </c>
      <c r="F16" s="8"/>
      <c r="G16" s="8"/>
      <c r="H16" s="8"/>
      <c r="I16" s="8"/>
      <c r="J16" s="8">
        <v>8</v>
      </c>
      <c r="K16" s="8"/>
      <c r="L16" s="8"/>
      <c r="M16" s="8"/>
      <c r="N16" s="8"/>
      <c r="O16" s="8"/>
      <c r="P16" s="8"/>
      <c r="Q16" s="8"/>
      <c r="R16" s="8">
        <v>8</v>
      </c>
      <c r="S16" s="8"/>
      <c r="T16" s="8"/>
      <c r="U16" s="8"/>
      <c r="V16" s="8"/>
      <c r="W16" s="8"/>
      <c r="X16" s="8"/>
      <c r="Y16" s="8"/>
      <c r="Z16" s="8">
        <v>8</v>
      </c>
      <c r="AA16" s="8"/>
      <c r="AB16" s="8"/>
      <c r="AC16" s="8"/>
    </row>
    <row r="17" spans="1:29" customFormat="false">
      <c r="A17" s="7" t="s">
        <v>9</v>
      </c>
      <c r="B17" s="6" t="s">
        <v>56</v>
      </c>
      <c r="C17" s="8">
        <v>1.5</v>
      </c>
      <c r="D17" s="8">
        <v>8</v>
      </c>
      <c r="E17" s="8">
        <f t="shared" si="0"/>
        <v>12</v>
      </c>
      <c r="F17" s="8"/>
      <c r="G17" s="8"/>
      <c r="H17" s="8">
        <v>8</v>
      </c>
      <c r="I17" s="8"/>
      <c r="J17" s="8"/>
      <c r="K17" s="8"/>
      <c r="L17" s="8"/>
      <c r="M17" s="8"/>
      <c r="N17" s="8"/>
      <c r="O17" s="8"/>
      <c r="P17" s="8">
        <v>8</v>
      </c>
      <c r="Q17" s="8"/>
      <c r="R17" s="8"/>
      <c r="S17" s="8"/>
      <c r="T17" s="8"/>
      <c r="U17" s="8"/>
      <c r="V17" s="8"/>
      <c r="W17" s="8"/>
      <c r="X17" s="8">
        <v>8</v>
      </c>
      <c r="Y17" s="8"/>
      <c r="Z17" s="8"/>
      <c r="AA17" s="8"/>
      <c r="AB17" s="8"/>
      <c r="AC17" s="8"/>
    </row>
    <row r="18" spans="1:29" customFormat="false" ht="22.5">
      <c r="A18" s="7" t="s">
        <v>10</v>
      </c>
      <c r="B18" s="6" t="s">
        <v>57</v>
      </c>
      <c r="C18" s="8">
        <v>2</v>
      </c>
      <c r="D18" s="8">
        <v>24</v>
      </c>
      <c r="E18" s="8">
        <f t="shared" si="0"/>
        <v>48</v>
      </c>
      <c r="F18" s="8"/>
      <c r="G18" s="8"/>
      <c r="H18" s="8">
        <v>24</v>
      </c>
      <c r="I18" s="8"/>
      <c r="J18" s="8"/>
      <c r="K18" s="8"/>
      <c r="L18" s="8"/>
      <c r="M18" s="8"/>
      <c r="N18" s="8">
        <v>24</v>
      </c>
      <c r="O18" s="8"/>
      <c r="P18" s="8"/>
      <c r="Q18" s="8"/>
      <c r="R18" s="8"/>
      <c r="S18" s="8"/>
      <c r="T18" s="8">
        <v>24</v>
      </c>
      <c r="U18" s="8"/>
      <c r="V18" s="8"/>
      <c r="W18" s="8"/>
      <c r="X18" s="8"/>
      <c r="Y18" s="8"/>
      <c r="Z18" s="8">
        <v>24</v>
      </c>
      <c r="AA18" s="8"/>
      <c r="AB18" s="8"/>
      <c r="AC18" s="8"/>
    </row>
    <row r="19" spans="1:29" customFormat="false" ht="22.5">
      <c r="A19" s="7" t="s">
        <v>11</v>
      </c>
      <c r="B19" s="6" t="s">
        <v>57</v>
      </c>
      <c r="C19" s="8">
        <v>2</v>
      </c>
      <c r="D19" s="8">
        <v>24</v>
      </c>
      <c r="E19" s="8">
        <f t="shared" si="0"/>
        <v>48</v>
      </c>
      <c r="F19" s="8"/>
      <c r="G19" s="8"/>
      <c r="H19" s="8"/>
      <c r="I19" s="8">
        <v>24</v>
      </c>
      <c r="J19" s="8"/>
      <c r="K19" s="8"/>
      <c r="L19" s="8"/>
      <c r="M19" s="8"/>
      <c r="N19" s="8"/>
      <c r="O19" s="8">
        <v>24</v>
      </c>
      <c r="P19" s="8"/>
      <c r="Q19" s="8"/>
      <c r="R19" s="8"/>
      <c r="S19" s="8"/>
      <c r="T19" s="8"/>
      <c r="U19" s="8">
        <v>24</v>
      </c>
      <c r="V19" s="8"/>
      <c r="W19" s="8"/>
      <c r="X19" s="8"/>
      <c r="Y19" s="8"/>
      <c r="Z19" s="8"/>
      <c r="AA19" s="8">
        <v>24</v>
      </c>
      <c r="AB19" s="8"/>
      <c r="AC19" s="8"/>
    </row>
    <row r="20" spans="1:29" customFormat="false" ht="22.5">
      <c r="A20" s="7" t="s">
        <v>12</v>
      </c>
      <c r="B20" s="6" t="s">
        <v>58</v>
      </c>
      <c r="C20" s="8">
        <v>2</v>
      </c>
      <c r="D20" s="8">
        <v>24</v>
      </c>
      <c r="E20" s="8">
        <f t="shared" si="0"/>
        <v>48</v>
      </c>
      <c r="F20" s="8"/>
      <c r="G20" s="8">
        <v>24</v>
      </c>
      <c r="H20" s="8"/>
      <c r="I20" s="8"/>
      <c r="J20" s="8"/>
      <c r="K20" s="8"/>
      <c r="L20" s="8"/>
      <c r="M20" s="8">
        <v>24</v>
      </c>
      <c r="N20" s="8"/>
      <c r="O20" s="8"/>
      <c r="P20" s="8"/>
      <c r="Q20" s="8"/>
      <c r="R20" s="8"/>
      <c r="S20" s="8">
        <v>24</v>
      </c>
      <c r="T20" s="8"/>
      <c r="U20" s="8"/>
      <c r="V20" s="8"/>
      <c r="W20" s="8"/>
      <c r="X20" s="8"/>
      <c r="Y20" s="8">
        <v>24</v>
      </c>
      <c r="Z20" s="8"/>
      <c r="AA20" s="8"/>
      <c r="AB20" s="8"/>
      <c r="AC20" s="8"/>
    </row>
    <row r="21" spans="1:29" customFormat="false" ht="22.5">
      <c r="A21" s="7" t="s">
        <v>13</v>
      </c>
      <c r="B21" s="6" t="s">
        <v>57</v>
      </c>
      <c r="C21" s="8">
        <v>2</v>
      </c>
      <c r="D21" s="8">
        <v>24</v>
      </c>
      <c r="E21" s="8">
        <f t="shared" si="0"/>
        <v>48</v>
      </c>
      <c r="F21" s="8">
        <v>24</v>
      </c>
      <c r="G21" s="8"/>
      <c r="H21" s="8"/>
      <c r="I21" s="8"/>
      <c r="J21" s="8"/>
      <c r="K21" s="8"/>
      <c r="L21" s="8">
        <v>24</v>
      </c>
      <c r="M21" s="8"/>
      <c r="N21" s="8"/>
      <c r="O21" s="8"/>
      <c r="P21" s="8"/>
      <c r="Q21" s="8"/>
      <c r="R21" s="8">
        <v>24</v>
      </c>
      <c r="S21" s="8"/>
      <c r="T21" s="8"/>
      <c r="U21" s="8"/>
      <c r="V21" s="8"/>
      <c r="W21" s="8"/>
      <c r="X21" s="8">
        <v>24</v>
      </c>
      <c r="Y21" s="8"/>
      <c r="Z21" s="8"/>
      <c r="AA21" s="8"/>
      <c r="AB21" s="8"/>
      <c r="AC21" s="8"/>
    </row>
    <row r="22" spans="1:29" customFormat="false" ht="22.5">
      <c r="A22" s="7" t="s">
        <v>14</v>
      </c>
      <c r="B22" s="6" t="s">
        <v>59</v>
      </c>
      <c r="C22" s="8">
        <v>2</v>
      </c>
      <c r="D22" s="8">
        <v>24</v>
      </c>
      <c r="E22" s="8">
        <f t="shared" si="0"/>
        <v>48</v>
      </c>
      <c r="F22" s="8"/>
      <c r="G22" s="8"/>
      <c r="H22" s="8"/>
      <c r="I22" s="8"/>
      <c r="J22" s="8"/>
      <c r="K22" s="8">
        <v>24</v>
      </c>
      <c r="L22" s="8"/>
      <c r="M22" s="8"/>
      <c r="N22" s="8"/>
      <c r="O22" s="8"/>
      <c r="P22" s="8"/>
      <c r="Q22" s="8">
        <v>24</v>
      </c>
      <c r="R22" s="8"/>
      <c r="S22" s="8"/>
      <c r="T22" s="8"/>
      <c r="U22" s="8"/>
      <c r="V22" s="8"/>
      <c r="W22" s="8">
        <v>24</v>
      </c>
      <c r="X22" s="8"/>
      <c r="Y22" s="8"/>
      <c r="Z22" s="8"/>
      <c r="AA22" s="8"/>
      <c r="AB22" s="8"/>
      <c r="AC22" s="8">
        <v>24</v>
      </c>
    </row>
    <row r="23" spans="1:29" customFormat="false">
      <c r="A23" s="7" t="s">
        <v>15</v>
      </c>
      <c r="B23" s="6" t="s">
        <v>60</v>
      </c>
      <c r="C23" s="8">
        <v>2</v>
      </c>
      <c r="D23" s="8">
        <v>5</v>
      </c>
      <c r="E23" s="8">
        <f t="shared" si="0"/>
        <v>10</v>
      </c>
      <c r="F23" s="8">
        <v>5</v>
      </c>
      <c r="G23" s="8"/>
      <c r="H23" s="8"/>
      <c r="I23" s="8"/>
      <c r="J23" s="8"/>
      <c r="K23" s="8"/>
      <c r="L23" s="8">
        <v>5</v>
      </c>
      <c r="M23" s="8"/>
      <c r="N23" s="8"/>
      <c r="O23" s="8"/>
      <c r="P23" s="8"/>
      <c r="Q23" s="8"/>
      <c r="R23" s="8">
        <v>5</v>
      </c>
      <c r="S23" s="8"/>
      <c r="T23" s="8"/>
      <c r="U23" s="8"/>
      <c r="V23" s="8"/>
      <c r="W23" s="8"/>
      <c r="X23" s="8">
        <v>5</v>
      </c>
      <c r="Y23" s="8"/>
      <c r="Z23" s="8"/>
      <c r="AA23" s="8"/>
      <c r="AB23" s="8"/>
      <c r="AC23" s="8"/>
    </row>
    <row r="24" spans="1:29" customFormat="false">
      <c r="A24" s="7" t="s">
        <v>16</v>
      </c>
      <c r="B24" s="7" t="s">
        <v>61</v>
      </c>
      <c r="C24" s="8">
        <v>2</v>
      </c>
      <c r="D24" s="8">
        <v>5</v>
      </c>
      <c r="E24" s="8">
        <f t="shared" si="0"/>
        <v>10</v>
      </c>
      <c r="F24" s="8"/>
      <c r="G24" s="8"/>
      <c r="H24" s="8"/>
      <c r="I24" s="8">
        <v>5</v>
      </c>
      <c r="J24" s="8"/>
      <c r="K24" s="8"/>
      <c r="L24" s="8"/>
      <c r="M24" s="8"/>
      <c r="N24" s="8"/>
      <c r="O24" s="8">
        <v>5</v>
      </c>
      <c r="P24" s="8"/>
      <c r="Q24" s="8"/>
      <c r="R24" s="8"/>
      <c r="S24" s="8"/>
      <c r="T24" s="8"/>
      <c r="U24" s="8">
        <v>5</v>
      </c>
      <c r="V24" s="8"/>
      <c r="W24" s="8"/>
      <c r="X24" s="8"/>
      <c r="Y24" s="8"/>
      <c r="Z24" s="8"/>
      <c r="AA24" s="8">
        <v>5</v>
      </c>
      <c r="AB24" s="8"/>
      <c r="AC24" s="8"/>
    </row>
    <row r="25" spans="1:29" customFormat="false">
      <c r="A25" s="7" t="s">
        <v>17</v>
      </c>
      <c r="B25" s="7" t="s">
        <v>62</v>
      </c>
      <c r="C25" s="8">
        <v>1.5</v>
      </c>
      <c r="D25" s="8">
        <v>8</v>
      </c>
      <c r="E25" s="8">
        <f t="shared" si="0"/>
        <v>12</v>
      </c>
      <c r="F25" s="8"/>
      <c r="G25" s="8">
        <v>8</v>
      </c>
      <c r="H25" s="8"/>
      <c r="I25" s="8"/>
      <c r="J25" s="8"/>
      <c r="K25" s="8"/>
      <c r="L25" s="8"/>
      <c r="M25" s="8"/>
      <c r="N25" s="8"/>
      <c r="O25" s="8">
        <v>8</v>
      </c>
      <c r="P25" s="8"/>
      <c r="Q25" s="8"/>
      <c r="R25" s="8"/>
      <c r="S25" s="8"/>
      <c r="T25" s="8"/>
      <c r="U25" s="8"/>
      <c r="V25" s="8"/>
      <c r="W25" s="8">
        <v>8</v>
      </c>
      <c r="X25" s="8"/>
      <c r="Y25" s="8"/>
      <c r="Z25" s="8"/>
      <c r="AA25" s="8"/>
      <c r="AB25" s="8"/>
      <c r="AC25" s="8"/>
    </row>
    <row r="26" spans="1:29" customFormat="false">
      <c r="A26" s="7" t="s">
        <v>18</v>
      </c>
      <c r="B26" s="7" t="s">
        <v>63</v>
      </c>
      <c r="C26" s="8">
        <v>1.5</v>
      </c>
      <c r="D26" s="8">
        <v>8</v>
      </c>
      <c r="E26" s="8">
        <f t="shared" si="0"/>
        <v>12</v>
      </c>
      <c r="F26" s="8"/>
      <c r="G26" s="8"/>
      <c r="H26" s="8"/>
      <c r="I26" s="8"/>
      <c r="J26" s="8"/>
      <c r="K26" s="8">
        <v>8</v>
      </c>
      <c r="L26" s="8"/>
      <c r="M26" s="8"/>
      <c r="N26" s="8"/>
      <c r="O26" s="8"/>
      <c r="P26" s="8"/>
      <c r="Q26" s="8"/>
      <c r="R26" s="8"/>
      <c r="S26" s="8">
        <v>8</v>
      </c>
      <c r="T26" s="8"/>
      <c r="U26" s="8"/>
      <c r="V26" s="8"/>
      <c r="W26" s="8"/>
      <c r="X26" s="8"/>
      <c r="Y26" s="8"/>
      <c r="Z26" s="8"/>
      <c r="AA26" s="8">
        <v>8</v>
      </c>
      <c r="AB26" s="8"/>
      <c r="AC26" s="8"/>
    </row>
    <row r="27" spans="1:29" customFormat="false">
      <c r="A27" s="7" t="s">
        <v>19</v>
      </c>
      <c r="B27" s="7" t="s">
        <v>64</v>
      </c>
      <c r="C27" s="8">
        <v>2</v>
      </c>
      <c r="D27" s="8">
        <v>24</v>
      </c>
      <c r="E27" s="8">
        <f t="shared" si="0"/>
        <v>48</v>
      </c>
      <c r="F27" s="8"/>
      <c r="G27" s="8"/>
      <c r="H27" s="8"/>
      <c r="I27" s="8">
        <v>24</v>
      </c>
      <c r="J27" s="8"/>
      <c r="K27" s="8"/>
      <c r="L27" s="8"/>
      <c r="M27" s="8"/>
      <c r="N27" s="8"/>
      <c r="O27" s="8">
        <v>24</v>
      </c>
      <c r="P27" s="8"/>
      <c r="Q27" s="8"/>
      <c r="R27" s="8"/>
      <c r="S27" s="8"/>
      <c r="T27" s="8"/>
      <c r="U27" s="8">
        <v>24</v>
      </c>
      <c r="V27" s="8"/>
      <c r="W27" s="8"/>
      <c r="X27" s="8"/>
      <c r="Y27" s="8"/>
      <c r="Z27" s="8"/>
      <c r="AA27" s="8">
        <v>24</v>
      </c>
      <c r="AB27" s="8"/>
      <c r="AC27" s="8"/>
    </row>
    <row r="28" spans="1:29" customFormat="false">
      <c r="A28" s="7" t="s">
        <v>20</v>
      </c>
      <c r="B28" s="7" t="s">
        <v>64</v>
      </c>
      <c r="C28" s="8">
        <v>2</v>
      </c>
      <c r="D28" s="8">
        <v>24</v>
      </c>
      <c r="E28" s="8">
        <f t="shared" si="0"/>
        <v>48</v>
      </c>
      <c r="F28" s="8"/>
      <c r="G28" s="8"/>
      <c r="H28" s="8"/>
      <c r="I28" s="8"/>
      <c r="J28" s="8">
        <v>24</v>
      </c>
      <c r="K28" s="8"/>
      <c r="L28" s="8"/>
      <c r="M28" s="8"/>
      <c r="N28" s="8"/>
      <c r="O28" s="8"/>
      <c r="P28" s="8">
        <v>24</v>
      </c>
      <c r="Q28" s="8"/>
      <c r="R28" s="8"/>
      <c r="S28" s="8"/>
      <c r="T28" s="8"/>
      <c r="U28" s="8"/>
      <c r="V28" s="8">
        <v>24</v>
      </c>
      <c r="W28" s="8"/>
      <c r="X28" s="8"/>
      <c r="Y28" s="8"/>
      <c r="Z28" s="8"/>
      <c r="AA28" s="8"/>
      <c r="AB28" s="8">
        <v>24</v>
      </c>
      <c r="AC28" s="8"/>
    </row>
    <row r="29" spans="1:29" customFormat="false">
      <c r="A29" s="7" t="s">
        <v>21</v>
      </c>
      <c r="B29" s="7" t="s">
        <v>64</v>
      </c>
      <c r="C29" s="8">
        <v>2</v>
      </c>
      <c r="D29" s="8">
        <v>24</v>
      </c>
      <c r="E29" s="8">
        <f t="shared" si="0"/>
        <v>48</v>
      </c>
      <c r="F29" s="8"/>
      <c r="G29" s="8"/>
      <c r="H29" s="8"/>
      <c r="I29" s="8">
        <v>24</v>
      </c>
      <c r="J29" s="8"/>
      <c r="K29" s="8"/>
      <c r="L29" s="8"/>
      <c r="M29" s="8"/>
      <c r="N29" s="8"/>
      <c r="O29" s="8">
        <v>24</v>
      </c>
      <c r="P29" s="8"/>
      <c r="Q29" s="8"/>
      <c r="R29" s="8"/>
      <c r="S29" s="8"/>
      <c r="T29" s="8"/>
      <c r="U29" s="8">
        <v>24</v>
      </c>
      <c r="V29" s="8"/>
      <c r="W29" s="8"/>
      <c r="X29" s="8"/>
      <c r="Y29" s="8"/>
      <c r="Z29" s="8"/>
      <c r="AA29" s="8">
        <v>24</v>
      </c>
      <c r="AB29" s="8"/>
      <c r="AC29" s="8"/>
    </row>
    <row r="30" spans="1:29" customFormat="false">
      <c r="A30" s="7" t="s">
        <v>22</v>
      </c>
      <c r="B30" s="6" t="s">
        <v>65</v>
      </c>
      <c r="C30" s="8">
        <v>1.5</v>
      </c>
      <c r="D30" s="8">
        <v>8</v>
      </c>
      <c r="E30" s="8">
        <f t="shared" si="0"/>
        <v>12</v>
      </c>
      <c r="F30" s="8"/>
      <c r="G30" s="8"/>
      <c r="H30" s="8">
        <v>8</v>
      </c>
      <c r="I30" s="8"/>
      <c r="J30" s="8"/>
      <c r="K30" s="8"/>
      <c r="L30" s="8"/>
      <c r="M30" s="8"/>
      <c r="N30" s="8"/>
      <c r="O30" s="8"/>
      <c r="P30" s="8">
        <v>8</v>
      </c>
      <c r="Q30" s="8"/>
      <c r="R30" s="8"/>
      <c r="S30" s="8"/>
      <c r="T30" s="8"/>
      <c r="U30" s="8"/>
      <c r="V30" s="8"/>
      <c r="W30" s="8"/>
      <c r="X30" s="8">
        <v>8</v>
      </c>
      <c r="Y30" s="8"/>
      <c r="Z30" s="8"/>
      <c r="AA30" s="8"/>
      <c r="AB30" s="8"/>
      <c r="AC30" s="8"/>
    </row>
    <row r="31" spans="1:29" customFormat="false">
      <c r="A31" s="7" t="s">
        <v>23</v>
      </c>
      <c r="B31" s="7" t="s">
        <v>66</v>
      </c>
      <c r="C31" s="8">
        <v>2</v>
      </c>
      <c r="D31" s="8">
        <v>5</v>
      </c>
      <c r="E31" s="8">
        <f t="shared" si="0"/>
        <v>10</v>
      </c>
      <c r="F31" s="8">
        <v>5</v>
      </c>
      <c r="G31" s="8"/>
      <c r="H31" s="8"/>
      <c r="I31" s="8"/>
      <c r="J31" s="8"/>
      <c r="K31" s="8"/>
      <c r="L31" s="8">
        <v>5</v>
      </c>
      <c r="M31" s="8"/>
      <c r="N31" s="8"/>
      <c r="O31" s="8"/>
      <c r="P31" s="8"/>
      <c r="Q31" s="8"/>
      <c r="R31" s="8">
        <v>5</v>
      </c>
      <c r="S31" s="8"/>
      <c r="T31" s="8"/>
      <c r="U31" s="8"/>
      <c r="V31" s="8"/>
      <c r="W31" s="8"/>
      <c r="X31" s="8">
        <v>5</v>
      </c>
      <c r="Y31" s="8"/>
      <c r="Z31" s="8"/>
      <c r="AA31" s="8"/>
      <c r="AB31" s="8"/>
      <c r="AC31" s="8"/>
    </row>
    <row r="32" spans="1:29" customFormat="false">
      <c r="A32" s="7" t="s">
        <v>24</v>
      </c>
      <c r="B32" s="7" t="s">
        <v>67</v>
      </c>
      <c r="C32" s="8">
        <v>2</v>
      </c>
      <c r="D32" s="8">
        <v>5</v>
      </c>
      <c r="E32" s="8">
        <f t="shared" si="0"/>
        <v>10</v>
      </c>
      <c r="F32" s="8">
        <v>5</v>
      </c>
      <c r="G32" s="8"/>
      <c r="H32" s="8"/>
      <c r="I32" s="8"/>
      <c r="J32" s="8"/>
      <c r="K32" s="8"/>
      <c r="L32" s="8">
        <v>5</v>
      </c>
      <c r="M32" s="8"/>
      <c r="N32" s="8"/>
      <c r="O32" s="8"/>
      <c r="P32" s="8"/>
      <c r="Q32" s="8"/>
      <c r="R32" s="8">
        <v>5</v>
      </c>
      <c r="S32" s="8"/>
      <c r="T32" s="8"/>
      <c r="U32" s="8"/>
      <c r="V32" s="8"/>
      <c r="W32" s="8"/>
      <c r="X32" s="8">
        <v>5</v>
      </c>
      <c r="Y32" s="8"/>
      <c r="Z32" s="8"/>
      <c r="AA32" s="8"/>
      <c r="AB32" s="8"/>
      <c r="AC32" s="8"/>
    </row>
    <row r="33" spans="1:29" customFormat="false">
      <c r="A33" s="7" t="s">
        <v>25</v>
      </c>
      <c r="B33" s="7" t="s">
        <v>67</v>
      </c>
      <c r="C33" s="8">
        <v>2</v>
      </c>
      <c r="D33" s="8">
        <v>5</v>
      </c>
      <c r="E33" s="8">
        <f t="shared" si="0"/>
        <v>10</v>
      </c>
      <c r="F33" s="8"/>
      <c r="G33" s="8"/>
      <c r="H33" s="8"/>
      <c r="I33" s="8"/>
      <c r="J33" s="8"/>
      <c r="K33" s="8">
        <v>5</v>
      </c>
      <c r="L33" s="8"/>
      <c r="M33" s="8"/>
      <c r="N33" s="8"/>
      <c r="O33" s="8"/>
      <c r="P33" s="8"/>
      <c r="Q33" s="8">
        <v>5</v>
      </c>
      <c r="R33" s="8"/>
      <c r="S33" s="8"/>
      <c r="T33" s="8"/>
      <c r="U33" s="8"/>
      <c r="V33" s="8"/>
      <c r="W33" s="8">
        <v>5</v>
      </c>
      <c r="X33" s="8"/>
      <c r="Y33" s="8"/>
      <c r="Z33" s="8"/>
      <c r="AA33" s="8"/>
      <c r="AB33" s="8"/>
      <c r="AC33" s="8">
        <v>5</v>
      </c>
    </row>
    <row r="34" spans="1:29" customFormat="false">
      <c r="A34" s="7" t="s">
        <v>26</v>
      </c>
      <c r="B34" s="6" t="s">
        <v>68</v>
      </c>
      <c r="C34" s="8">
        <v>2</v>
      </c>
      <c r="D34" s="8">
        <v>5</v>
      </c>
      <c r="E34" s="8">
        <f t="shared" si="0"/>
        <v>10</v>
      </c>
      <c r="F34" s="8"/>
      <c r="G34" s="8">
        <v>5</v>
      </c>
      <c r="H34" s="8"/>
      <c r="I34" s="8"/>
      <c r="J34" s="8"/>
      <c r="K34" s="8"/>
      <c r="L34" s="8"/>
      <c r="M34" s="8">
        <v>5</v>
      </c>
      <c r="N34" s="8"/>
      <c r="O34" s="8"/>
      <c r="P34" s="8"/>
      <c r="Q34" s="8"/>
      <c r="R34" s="8"/>
      <c r="S34" s="8">
        <v>5</v>
      </c>
      <c r="T34" s="8"/>
      <c r="U34" s="8"/>
      <c r="V34" s="8"/>
      <c r="W34" s="8"/>
      <c r="X34" s="8"/>
      <c r="Y34" s="8">
        <v>5</v>
      </c>
      <c r="Z34" s="8"/>
      <c r="AA34" s="8"/>
      <c r="AB34" s="8"/>
      <c r="AC34" s="8"/>
    </row>
    <row r="35" spans="1:29" customFormat="false">
      <c r="A35" s="9" t="s">
        <v>88</v>
      </c>
      <c r="B35" s="7" t="s">
        <v>69</v>
      </c>
      <c r="C35" s="8">
        <v>2</v>
      </c>
      <c r="D35" s="8">
        <v>5</v>
      </c>
      <c r="E35" s="8">
        <f t="shared" si="0"/>
        <v>10</v>
      </c>
      <c r="F35" s="8">
        <v>5</v>
      </c>
      <c r="G35" s="8"/>
      <c r="H35" s="8"/>
      <c r="I35" s="8"/>
      <c r="J35" s="8"/>
      <c r="K35" s="8"/>
      <c r="L35" s="8">
        <v>5</v>
      </c>
      <c r="M35" s="8"/>
      <c r="N35" s="8"/>
      <c r="O35" s="8"/>
      <c r="P35" s="8"/>
      <c r="Q35" s="8"/>
      <c r="R35" s="8">
        <v>5</v>
      </c>
      <c r="S35" s="8"/>
      <c r="T35" s="8"/>
      <c r="U35" s="8"/>
      <c r="V35" s="8"/>
      <c r="W35" s="8"/>
      <c r="X35" s="8">
        <v>5</v>
      </c>
      <c r="Y35" s="8"/>
      <c r="Z35" s="8"/>
      <c r="AA35" s="8"/>
      <c r="AB35" s="8"/>
      <c r="AC35" s="8"/>
    </row>
    <row r="36" spans="1:29" customFormat="false">
      <c r="A36" s="7" t="s">
        <v>27</v>
      </c>
      <c r="B36" s="7" t="s">
        <v>70</v>
      </c>
      <c r="C36" s="8">
        <v>2</v>
      </c>
      <c r="D36" s="8">
        <v>5</v>
      </c>
      <c r="E36" s="8">
        <f t="shared" si="0"/>
        <v>10</v>
      </c>
      <c r="F36" s="8"/>
      <c r="G36" s="8"/>
      <c r="H36" s="8">
        <v>5</v>
      </c>
      <c r="I36" s="8"/>
      <c r="J36" s="8"/>
      <c r="K36" s="8"/>
      <c r="L36" s="8"/>
      <c r="M36" s="8"/>
      <c r="N36" s="8">
        <v>5</v>
      </c>
      <c r="O36" s="8"/>
      <c r="P36" s="8"/>
      <c r="Q36" s="8"/>
      <c r="R36" s="8"/>
      <c r="S36" s="8"/>
      <c r="T36" s="8">
        <v>5</v>
      </c>
      <c r="U36" s="8"/>
      <c r="V36" s="8"/>
      <c r="W36" s="8"/>
      <c r="X36" s="8"/>
      <c r="Y36" s="8"/>
      <c r="Z36" s="8">
        <v>5</v>
      </c>
      <c r="AA36" s="8"/>
      <c r="AB36" s="8"/>
      <c r="AC36" s="8"/>
    </row>
    <row r="37" spans="1:29" customFormat="false">
      <c r="A37" s="7" t="s">
        <v>28</v>
      </c>
      <c r="B37" s="7" t="s">
        <v>71</v>
      </c>
      <c r="C37" s="8">
        <v>1.5</v>
      </c>
      <c r="D37" s="8">
        <v>8</v>
      </c>
      <c r="E37" s="8">
        <f t="shared" si="0"/>
        <v>12</v>
      </c>
      <c r="F37" s="8"/>
      <c r="G37" s="8"/>
      <c r="H37" s="8">
        <v>8</v>
      </c>
      <c r="I37" s="8"/>
      <c r="J37" s="8"/>
      <c r="K37" s="8"/>
      <c r="L37" s="8"/>
      <c r="M37" s="8"/>
      <c r="N37" s="8"/>
      <c r="O37" s="8"/>
      <c r="P37" s="8">
        <v>8</v>
      </c>
      <c r="Q37" s="8"/>
      <c r="R37" s="8"/>
      <c r="S37" s="8"/>
      <c r="T37" s="8"/>
      <c r="U37" s="8"/>
      <c r="V37" s="8"/>
      <c r="W37" s="8"/>
      <c r="X37" s="8">
        <v>8</v>
      </c>
      <c r="Y37" s="8"/>
      <c r="Z37" s="8"/>
      <c r="AA37" s="8"/>
      <c r="AB37" s="8"/>
      <c r="AC37" s="8"/>
    </row>
    <row r="38" spans="1:29" customFormat="false">
      <c r="A38" s="7" t="s">
        <v>29</v>
      </c>
      <c r="B38" s="7" t="s">
        <v>72</v>
      </c>
      <c r="C38" s="8">
        <v>2</v>
      </c>
      <c r="D38" s="8">
        <v>5</v>
      </c>
      <c r="E38" s="8">
        <f t="shared" si="0"/>
        <v>10</v>
      </c>
      <c r="F38" s="8"/>
      <c r="G38" s="8"/>
      <c r="H38" s="8"/>
      <c r="I38" s="8"/>
      <c r="J38" s="8">
        <v>5</v>
      </c>
      <c r="K38" s="8"/>
      <c r="L38" s="8"/>
      <c r="M38" s="8"/>
      <c r="N38" s="8"/>
      <c r="O38" s="8"/>
      <c r="P38" s="8">
        <v>5</v>
      </c>
      <c r="Q38" s="8"/>
      <c r="R38" s="8"/>
      <c r="S38" s="8"/>
      <c r="T38" s="8"/>
      <c r="U38" s="8"/>
      <c r="V38" s="8">
        <v>5</v>
      </c>
      <c r="W38" s="8"/>
      <c r="X38" s="8"/>
      <c r="Y38" s="8"/>
      <c r="Z38" s="8"/>
      <c r="AA38" s="8"/>
      <c r="AB38" s="8">
        <v>5</v>
      </c>
      <c r="AC38" s="8"/>
    </row>
    <row r="39" spans="1:29" customFormat="false">
      <c r="A39" s="7" t="s">
        <v>30</v>
      </c>
      <c r="B39" s="7" t="s">
        <v>73</v>
      </c>
      <c r="C39" s="8">
        <v>1.5</v>
      </c>
      <c r="D39" s="8">
        <v>8</v>
      </c>
      <c r="E39" s="8">
        <f t="shared" si="0"/>
        <v>12</v>
      </c>
      <c r="F39" s="8"/>
      <c r="G39" s="8"/>
      <c r="H39" s="8">
        <v>8</v>
      </c>
      <c r="I39" s="8"/>
      <c r="J39" s="8"/>
      <c r="K39" s="8"/>
      <c r="L39" s="8"/>
      <c r="M39" s="8"/>
      <c r="N39" s="8"/>
      <c r="O39" s="8"/>
      <c r="P39" s="8">
        <v>8</v>
      </c>
      <c r="Q39" s="8"/>
      <c r="R39" s="8"/>
      <c r="S39" s="8"/>
      <c r="T39" s="8"/>
      <c r="U39" s="8"/>
      <c r="V39" s="8"/>
      <c r="W39" s="8"/>
      <c r="X39" s="8">
        <v>8</v>
      </c>
      <c r="Y39" s="8"/>
      <c r="Z39" s="8"/>
      <c r="AA39" s="8"/>
      <c r="AB39" s="8"/>
      <c r="AC39" s="8"/>
    </row>
    <row r="40" spans="1:29" customFormat="false">
      <c r="A40" s="7" t="s">
        <v>31</v>
      </c>
      <c r="B40" s="7" t="s">
        <v>74</v>
      </c>
      <c r="C40" s="8">
        <v>2</v>
      </c>
      <c r="D40" s="8">
        <v>5</v>
      </c>
      <c r="E40" s="8">
        <f t="shared" si="0"/>
        <v>10</v>
      </c>
      <c r="F40" s="8"/>
      <c r="G40" s="8">
        <v>5</v>
      </c>
      <c r="H40" s="8"/>
      <c r="I40" s="8"/>
      <c r="J40" s="8"/>
      <c r="K40" s="8"/>
      <c r="L40" s="8"/>
      <c r="M40" s="8">
        <v>5</v>
      </c>
      <c r="N40" s="8"/>
      <c r="O40" s="8"/>
      <c r="P40" s="8"/>
      <c r="Q40" s="8"/>
      <c r="R40" s="8"/>
      <c r="S40" s="8">
        <v>5</v>
      </c>
      <c r="T40" s="8"/>
      <c r="U40" s="8"/>
      <c r="V40" s="8"/>
      <c r="W40" s="8"/>
      <c r="X40" s="8"/>
      <c r="Y40" s="8">
        <v>5</v>
      </c>
      <c r="Z40" s="8"/>
      <c r="AA40" s="8"/>
      <c r="AB40" s="8"/>
      <c r="AC40" s="8"/>
    </row>
    <row r="41" spans="1:29" customFormat="false">
      <c r="A41" s="7" t="s">
        <v>32</v>
      </c>
      <c r="B41" s="7" t="s">
        <v>75</v>
      </c>
      <c r="C41" s="8">
        <v>2</v>
      </c>
      <c r="D41" s="8">
        <v>24</v>
      </c>
      <c r="E41" s="8">
        <f t="shared" si="0"/>
        <v>48</v>
      </c>
      <c r="F41" s="8"/>
      <c r="G41" s="8"/>
      <c r="H41" s="8"/>
      <c r="I41" s="8"/>
      <c r="J41" s="8"/>
      <c r="K41" s="8">
        <v>24</v>
      </c>
      <c r="L41" s="8"/>
      <c r="M41" s="8"/>
      <c r="N41" s="8"/>
      <c r="O41" s="8"/>
      <c r="P41" s="8"/>
      <c r="Q41" s="8">
        <v>24</v>
      </c>
      <c r="R41" s="8"/>
      <c r="S41" s="8"/>
      <c r="T41" s="8"/>
      <c r="U41" s="8"/>
      <c r="V41" s="8"/>
      <c r="W41" s="8">
        <v>24</v>
      </c>
      <c r="X41" s="8"/>
      <c r="Y41" s="8"/>
      <c r="Z41" s="8"/>
      <c r="AA41" s="8"/>
      <c r="AB41" s="8"/>
      <c r="AC41" s="8">
        <v>24</v>
      </c>
    </row>
    <row r="42" spans="1:29" customFormat="false">
      <c r="A42" s="7" t="s">
        <v>33</v>
      </c>
      <c r="B42" s="7" t="s">
        <v>76</v>
      </c>
      <c r="C42" s="8">
        <v>2</v>
      </c>
      <c r="D42" s="8">
        <v>24</v>
      </c>
      <c r="E42" s="8">
        <f t="shared" si="0"/>
        <v>48</v>
      </c>
      <c r="F42" s="8"/>
      <c r="G42" s="8"/>
      <c r="H42" s="8"/>
      <c r="I42" s="8"/>
      <c r="J42" s="8">
        <v>24</v>
      </c>
      <c r="K42" s="8"/>
      <c r="L42" s="8"/>
      <c r="M42" s="8"/>
      <c r="N42" s="8"/>
      <c r="O42" s="8"/>
      <c r="P42" s="8">
        <v>24</v>
      </c>
      <c r="Q42" s="8"/>
      <c r="R42" s="8"/>
      <c r="S42" s="8"/>
      <c r="T42" s="8"/>
      <c r="U42" s="8"/>
      <c r="V42" s="8">
        <v>24</v>
      </c>
      <c r="W42" s="8"/>
      <c r="X42" s="8"/>
      <c r="Y42" s="8"/>
      <c r="Z42" s="8"/>
      <c r="AA42" s="8"/>
      <c r="AB42" s="8">
        <v>24</v>
      </c>
      <c r="AC42" s="8"/>
    </row>
    <row r="43" spans="1:29" customFormat="false">
      <c r="A43" s="7" t="s">
        <v>34</v>
      </c>
      <c r="B43" s="7" t="s">
        <v>76</v>
      </c>
      <c r="C43" s="8">
        <v>2</v>
      </c>
      <c r="D43" s="8">
        <v>24</v>
      </c>
      <c r="E43" s="8">
        <f t="shared" si="0"/>
        <v>48</v>
      </c>
      <c r="F43" s="8"/>
      <c r="G43" s="8"/>
      <c r="H43" s="8"/>
      <c r="I43" s="8"/>
      <c r="J43" s="8"/>
      <c r="K43" s="8">
        <v>24</v>
      </c>
      <c r="L43" s="8"/>
      <c r="M43" s="8"/>
      <c r="N43" s="8"/>
      <c r="O43" s="8"/>
      <c r="P43" s="8"/>
      <c r="Q43" s="8">
        <v>24</v>
      </c>
      <c r="R43" s="8"/>
      <c r="S43" s="8"/>
      <c r="T43" s="8"/>
      <c r="U43" s="8"/>
      <c r="V43" s="8"/>
      <c r="W43" s="8">
        <v>24</v>
      </c>
      <c r="X43" s="8"/>
      <c r="Y43" s="8"/>
      <c r="Z43" s="8"/>
      <c r="AA43" s="8"/>
      <c r="AB43" s="8"/>
      <c r="AC43" s="8">
        <v>24</v>
      </c>
    </row>
    <row r="44" spans="1:29" customFormat="false">
      <c r="A44" s="9" t="s">
        <v>87</v>
      </c>
      <c r="B44" s="7" t="s">
        <v>77</v>
      </c>
      <c r="C44" s="8">
        <v>2</v>
      </c>
      <c r="D44" s="8">
        <v>5</v>
      </c>
      <c r="E44" s="8">
        <f t="shared" si="0"/>
        <v>10</v>
      </c>
      <c r="F44" s="8"/>
      <c r="G44" s="8"/>
      <c r="H44" s="8"/>
      <c r="I44" s="8">
        <v>5</v>
      </c>
      <c r="J44" s="8"/>
      <c r="K44" s="8"/>
      <c r="L44" s="8"/>
      <c r="M44" s="8"/>
      <c r="N44" s="8"/>
      <c r="O44" s="8">
        <v>5</v>
      </c>
      <c r="P44" s="8"/>
      <c r="Q44" s="8"/>
      <c r="R44" s="8"/>
      <c r="S44" s="8"/>
      <c r="T44" s="8"/>
      <c r="U44" s="8">
        <v>5</v>
      </c>
      <c r="V44" s="8"/>
      <c r="W44" s="8"/>
      <c r="X44" s="8"/>
      <c r="Y44" s="8"/>
      <c r="Z44" s="8"/>
      <c r="AA44" s="8">
        <v>5</v>
      </c>
      <c r="AB44" s="8"/>
      <c r="AC44" s="8"/>
    </row>
    <row r="45" spans="1:29" customFormat="false">
      <c r="A45" s="7" t="s">
        <v>35</v>
      </c>
      <c r="B45" s="7" t="s">
        <v>78</v>
      </c>
      <c r="C45" s="8">
        <v>2</v>
      </c>
      <c r="D45" s="8">
        <v>5</v>
      </c>
      <c r="E45" s="8">
        <f t="shared" si="0"/>
        <v>10</v>
      </c>
      <c r="F45" s="8"/>
      <c r="G45" s="8"/>
      <c r="H45" s="8"/>
      <c r="I45" s="8"/>
      <c r="J45" s="8"/>
      <c r="K45" s="8">
        <v>5</v>
      </c>
      <c r="L45" s="8"/>
      <c r="M45" s="8"/>
      <c r="N45" s="8"/>
      <c r="O45" s="8"/>
      <c r="P45" s="8"/>
      <c r="Q45" s="8">
        <v>5</v>
      </c>
      <c r="R45" s="8"/>
      <c r="S45" s="8"/>
      <c r="T45" s="8"/>
      <c r="U45" s="8"/>
      <c r="V45" s="8"/>
      <c r="W45" s="8">
        <v>5</v>
      </c>
      <c r="X45" s="8"/>
      <c r="Y45" s="8"/>
      <c r="Z45" s="8"/>
      <c r="AA45" s="8"/>
      <c r="AB45" s="8"/>
      <c r="AC45" s="8">
        <v>5</v>
      </c>
    </row>
    <row r="46" spans="1:29" customFormat="false">
      <c r="A46" s="7" t="s">
        <v>36</v>
      </c>
      <c r="B46" s="7" t="s">
        <v>79</v>
      </c>
      <c r="C46" s="8">
        <v>1.5</v>
      </c>
      <c r="D46" s="8">
        <v>8</v>
      </c>
      <c r="E46" s="8">
        <f t="shared" si="0"/>
        <v>12</v>
      </c>
      <c r="F46" s="8"/>
      <c r="G46" s="8"/>
      <c r="H46" s="8"/>
      <c r="I46" s="8"/>
      <c r="J46" s="8">
        <v>8</v>
      </c>
      <c r="K46" s="8"/>
      <c r="L46" s="8"/>
      <c r="M46" s="8"/>
      <c r="N46" s="8"/>
      <c r="O46" s="8"/>
      <c r="P46" s="8"/>
      <c r="Q46" s="8"/>
      <c r="R46" s="8">
        <v>8</v>
      </c>
      <c r="S46" s="8"/>
      <c r="T46" s="8"/>
      <c r="U46" s="8"/>
      <c r="V46" s="8"/>
      <c r="W46" s="8"/>
      <c r="X46" s="8"/>
      <c r="Y46" s="8"/>
      <c r="Z46" s="8">
        <v>8</v>
      </c>
      <c r="AA46" s="8"/>
      <c r="AB46" s="8"/>
      <c r="AC46" s="8"/>
    </row>
    <row r="47" spans="1:29" customFormat="false">
      <c r="A47" s="7" t="s">
        <v>37</v>
      </c>
      <c r="B47" s="7" t="s">
        <v>80</v>
      </c>
      <c r="C47" s="8">
        <v>2</v>
      </c>
      <c r="D47" s="8">
        <v>5</v>
      </c>
      <c r="E47" s="8">
        <f t="shared" si="0"/>
        <v>10</v>
      </c>
      <c r="F47" s="8">
        <v>5</v>
      </c>
      <c r="G47" s="8"/>
      <c r="H47" s="8"/>
      <c r="I47" s="8"/>
      <c r="J47" s="8"/>
      <c r="K47" s="8"/>
      <c r="L47" s="8">
        <v>5</v>
      </c>
      <c r="M47" s="8"/>
      <c r="N47" s="8"/>
      <c r="O47" s="8"/>
      <c r="P47" s="8"/>
      <c r="Q47" s="8"/>
      <c r="R47" s="8">
        <v>5</v>
      </c>
      <c r="S47" s="8"/>
      <c r="T47" s="8"/>
      <c r="U47" s="8"/>
      <c r="V47" s="8"/>
      <c r="W47" s="8"/>
      <c r="X47" s="8">
        <v>5</v>
      </c>
      <c r="Y47" s="8"/>
      <c r="Z47" s="8"/>
      <c r="AA47" s="8"/>
      <c r="AB47" s="8"/>
      <c r="AC47" s="8"/>
    </row>
    <row r="48" spans="1:29" customFormat="false">
      <c r="A48" s="7" t="s">
        <v>38</v>
      </c>
      <c r="B48" s="7" t="s">
        <v>81</v>
      </c>
      <c r="C48" s="8">
        <v>2</v>
      </c>
      <c r="D48" s="8">
        <v>5</v>
      </c>
      <c r="E48" s="8">
        <f t="shared" si="0"/>
        <v>10</v>
      </c>
      <c r="F48" s="8"/>
      <c r="G48" s="8"/>
      <c r="H48" s="8">
        <v>5</v>
      </c>
      <c r="I48" s="8"/>
      <c r="J48" s="8"/>
      <c r="K48" s="8"/>
      <c r="L48" s="8"/>
      <c r="M48" s="8"/>
      <c r="N48" s="8">
        <v>5</v>
      </c>
      <c r="O48" s="8"/>
      <c r="P48" s="8"/>
      <c r="Q48" s="8"/>
      <c r="R48" s="8"/>
      <c r="S48" s="8"/>
      <c r="T48" s="8">
        <v>5</v>
      </c>
      <c r="U48" s="8"/>
      <c r="V48" s="8"/>
      <c r="W48" s="8"/>
      <c r="X48" s="8"/>
      <c r="Y48" s="8"/>
      <c r="Z48" s="8">
        <v>5</v>
      </c>
      <c r="AA48" s="8"/>
      <c r="AB48" s="8"/>
      <c r="AC48" s="8"/>
    </row>
    <row r="49" spans="1:29" customFormat="false">
      <c r="A49" s="7" t="s">
        <v>39</v>
      </c>
      <c r="B49" s="7" t="s">
        <v>82</v>
      </c>
      <c r="C49" s="8">
        <v>2</v>
      </c>
      <c r="D49" s="8">
        <v>5</v>
      </c>
      <c r="E49" s="8">
        <f t="shared" si="0"/>
        <v>10</v>
      </c>
      <c r="F49" s="8"/>
      <c r="G49" s="8"/>
      <c r="H49" s="8"/>
      <c r="I49" s="8">
        <v>5</v>
      </c>
      <c r="J49" s="8"/>
      <c r="K49" s="8"/>
      <c r="L49" s="8"/>
      <c r="M49" s="8"/>
      <c r="N49" s="8"/>
      <c r="O49" s="8">
        <v>5</v>
      </c>
      <c r="P49" s="8"/>
      <c r="Q49" s="8"/>
      <c r="R49" s="8"/>
      <c r="S49" s="8"/>
      <c r="T49" s="8"/>
      <c r="U49" s="8">
        <v>5</v>
      </c>
      <c r="V49" s="8"/>
      <c r="W49" s="8"/>
      <c r="X49" s="8"/>
      <c r="Y49" s="8"/>
      <c r="Z49" s="8"/>
      <c r="AA49" s="8">
        <v>5</v>
      </c>
      <c r="AB49" s="8"/>
      <c r="AC49" s="8"/>
    </row>
    <row r="50" spans="1:29" customFormat="false">
      <c r="A50" s="7" t="s">
        <v>40</v>
      </c>
      <c r="B50" s="7" t="s">
        <v>83</v>
      </c>
      <c r="C50" s="8">
        <v>2</v>
      </c>
      <c r="D50" s="8">
        <v>24</v>
      </c>
      <c r="E50" s="8">
        <f t="shared" si="0"/>
        <v>48</v>
      </c>
      <c r="F50" s="8"/>
      <c r="G50" s="8"/>
      <c r="H50" s="8">
        <v>24</v>
      </c>
      <c r="I50" s="8"/>
      <c r="J50" s="8"/>
      <c r="K50" s="8"/>
      <c r="L50" s="8"/>
      <c r="M50" s="8"/>
      <c r="N50" s="8">
        <v>24</v>
      </c>
      <c r="O50" s="8"/>
      <c r="P50" s="8"/>
      <c r="Q50" s="8"/>
      <c r="R50" s="8"/>
      <c r="S50" s="8"/>
      <c r="T50" s="8">
        <v>24</v>
      </c>
      <c r="U50" s="8"/>
      <c r="V50" s="8"/>
      <c r="W50" s="8"/>
      <c r="X50" s="8"/>
      <c r="Y50" s="8"/>
      <c r="Z50" s="8">
        <v>24</v>
      </c>
      <c r="AA50" s="8"/>
      <c r="AB50" s="8"/>
      <c r="AC50" s="8"/>
    </row>
    <row r="51" spans="1:29" customFormat="false">
      <c r="A51" s="7" t="s">
        <v>41</v>
      </c>
      <c r="B51" s="7" t="s">
        <v>83</v>
      </c>
      <c r="C51" s="8">
        <v>2</v>
      </c>
      <c r="D51" s="8">
        <v>24</v>
      </c>
      <c r="E51" s="8">
        <f t="shared" si="0"/>
        <v>48</v>
      </c>
      <c r="F51" s="8"/>
      <c r="G51" s="8">
        <v>24</v>
      </c>
      <c r="H51" s="8"/>
      <c r="I51" s="8"/>
      <c r="J51" s="8"/>
      <c r="K51" s="8"/>
      <c r="L51" s="8"/>
      <c r="M51" s="8">
        <v>24</v>
      </c>
      <c r="N51" s="8"/>
      <c r="O51" s="8"/>
      <c r="P51" s="8"/>
      <c r="Q51" s="8"/>
      <c r="R51" s="8"/>
      <c r="S51" s="8">
        <v>24</v>
      </c>
      <c r="T51" s="8"/>
      <c r="U51" s="8"/>
      <c r="V51" s="8"/>
      <c r="W51" s="8"/>
      <c r="X51" s="8"/>
      <c r="Y51" s="8">
        <v>24</v>
      </c>
      <c r="Z51" s="8"/>
      <c r="AA51" s="8"/>
      <c r="AB51" s="8"/>
      <c r="AC51" s="8"/>
    </row>
    <row r="52" spans="1:29" customFormat="false">
      <c r="A52" s="7" t="s">
        <v>42</v>
      </c>
      <c r="B52" s="7" t="s">
        <v>83</v>
      </c>
      <c r="C52" s="8">
        <v>2</v>
      </c>
      <c r="D52" s="8">
        <v>24</v>
      </c>
      <c r="E52" s="8">
        <f t="shared" si="0"/>
        <v>48</v>
      </c>
      <c r="F52" s="8">
        <v>24</v>
      </c>
      <c r="G52" s="8"/>
      <c r="H52" s="8"/>
      <c r="I52" s="8"/>
      <c r="J52" s="8"/>
      <c r="K52" s="8"/>
      <c r="L52" s="8">
        <v>24</v>
      </c>
      <c r="M52" s="8"/>
      <c r="N52" s="8"/>
      <c r="O52" s="8"/>
      <c r="P52" s="8"/>
      <c r="Q52" s="8"/>
      <c r="R52" s="8">
        <v>24</v>
      </c>
      <c r="S52" s="8"/>
      <c r="T52" s="8"/>
      <c r="U52" s="8"/>
      <c r="V52" s="8"/>
      <c r="W52" s="8"/>
      <c r="X52" s="8">
        <v>24</v>
      </c>
      <c r="Y52" s="8"/>
      <c r="Z52" s="8"/>
      <c r="AA52" s="8"/>
      <c r="AB52" s="8"/>
      <c r="AC52" s="8"/>
    </row>
    <row r="53" spans="1:29" customFormat="false">
      <c r="A53" s="7" t="s">
        <v>43</v>
      </c>
      <c r="B53" s="7" t="s">
        <v>83</v>
      </c>
      <c r="C53" s="8">
        <v>2</v>
      </c>
      <c r="D53" s="8">
        <v>24</v>
      </c>
      <c r="E53" s="8">
        <f t="shared" si="0"/>
        <v>48</v>
      </c>
      <c r="F53" s="8"/>
      <c r="G53" s="8"/>
      <c r="H53" s="8"/>
      <c r="I53" s="8"/>
      <c r="J53" s="8">
        <v>24</v>
      </c>
      <c r="K53" s="8"/>
      <c r="L53" s="8"/>
      <c r="M53" s="8"/>
      <c r="N53" s="8"/>
      <c r="O53" s="8"/>
      <c r="P53" s="8">
        <v>24</v>
      </c>
      <c r="Q53" s="8"/>
      <c r="R53" s="8"/>
      <c r="S53" s="8"/>
      <c r="T53" s="8"/>
      <c r="U53" s="8"/>
      <c r="V53" s="8">
        <v>24</v>
      </c>
      <c r="W53" s="8"/>
      <c r="X53" s="8"/>
      <c r="Y53" s="8"/>
      <c r="Z53" s="8"/>
      <c r="AA53" s="8"/>
      <c r="AB53" s="8">
        <v>24</v>
      </c>
      <c r="AC53" s="8"/>
    </row>
    <row r="54" spans="1:29" customFormat="false">
      <c r="A54" s="7" t="s">
        <v>44</v>
      </c>
      <c r="B54" s="7" t="s">
        <v>84</v>
      </c>
      <c r="C54" s="8">
        <v>2</v>
      </c>
      <c r="D54" s="8">
        <v>5</v>
      </c>
      <c r="E54" s="8">
        <f t="shared" si="0"/>
        <v>10</v>
      </c>
      <c r="F54" s="8">
        <v>5</v>
      </c>
      <c r="G54" s="8"/>
      <c r="H54" s="8"/>
      <c r="I54" s="8"/>
      <c r="J54" s="8"/>
      <c r="K54" s="8"/>
      <c r="L54" s="8">
        <v>5</v>
      </c>
      <c r="M54" s="8"/>
      <c r="N54" s="8"/>
      <c r="O54" s="8"/>
      <c r="P54" s="8"/>
      <c r="Q54" s="8"/>
      <c r="R54" s="8">
        <v>5</v>
      </c>
      <c r="S54" s="8"/>
      <c r="T54" s="8"/>
      <c r="U54" s="8"/>
      <c r="V54" s="8"/>
      <c r="W54" s="8"/>
      <c r="X54" s="8">
        <v>5</v>
      </c>
      <c r="Y54" s="8"/>
      <c r="Z54" s="8"/>
      <c r="AA54" s="8"/>
      <c r="AB54" s="8"/>
      <c r="AC54" s="8"/>
    </row>
    <row r="55" spans="1:29" customFormat="false">
      <c r="A55" s="7" t="s">
        <v>45</v>
      </c>
      <c r="B55" s="7" t="s">
        <v>85</v>
      </c>
      <c r="C55" s="8">
        <v>2</v>
      </c>
      <c r="D55" s="8">
        <v>24</v>
      </c>
      <c r="E55" s="8">
        <f t="shared" si="0"/>
        <v>48</v>
      </c>
      <c r="F55" s="8"/>
      <c r="G55" s="8"/>
      <c r="H55" s="8">
        <v>24</v>
      </c>
      <c r="I55" s="8"/>
      <c r="J55" s="8"/>
      <c r="K55" s="8"/>
      <c r="L55" s="8"/>
      <c r="M55" s="8"/>
      <c r="N55" s="8">
        <v>24</v>
      </c>
      <c r="O55" s="8"/>
      <c r="P55" s="8"/>
      <c r="Q55" s="8"/>
      <c r="R55" s="8"/>
      <c r="S55" s="8"/>
      <c r="T55" s="8">
        <v>24</v>
      </c>
      <c r="U55" s="8"/>
      <c r="V55" s="8"/>
      <c r="W55" s="8"/>
      <c r="X55" s="8"/>
      <c r="Y55" s="8"/>
      <c r="Z55" s="8">
        <v>24</v>
      </c>
      <c r="AA55" s="8"/>
      <c r="AB55" s="8"/>
      <c r="AC55" s="8"/>
    </row>
    <row r="56" spans="1:29" customFormat="false">
      <c r="A56" s="7" t="s">
        <v>46</v>
      </c>
      <c r="B56" s="7" t="s">
        <v>86</v>
      </c>
      <c r="C56" s="8">
        <v>2</v>
      </c>
      <c r="D56" s="8">
        <v>24</v>
      </c>
      <c r="E56" s="8">
        <f t="shared" si="0"/>
        <v>48</v>
      </c>
      <c r="F56" s="8"/>
      <c r="G56" s="8">
        <v>24</v>
      </c>
      <c r="H56" s="8"/>
      <c r="I56" s="8"/>
      <c r="J56" s="8"/>
      <c r="K56" s="8"/>
      <c r="L56" s="8"/>
      <c r="M56" s="8">
        <v>24</v>
      </c>
      <c r="N56" s="8"/>
      <c r="O56" s="8"/>
      <c r="P56" s="8"/>
      <c r="Q56" s="8"/>
      <c r="R56" s="8"/>
      <c r="S56" s="8">
        <v>24</v>
      </c>
      <c r="T56" s="8"/>
      <c r="U56" s="8"/>
      <c r="V56" s="8"/>
      <c r="W56" s="8"/>
      <c r="X56" s="8"/>
      <c r="Y56" s="8">
        <v>24</v>
      </c>
      <c r="Z56" s="8"/>
      <c r="AA56" s="8"/>
      <c r="AB56" s="8"/>
      <c r="AC56" s="8"/>
    </row>
    <row r="57" spans="2:30" customFormat="false">
      <c r="B57" s="11" t="s">
        <v>92</v>
      </c>
      <c r="E57">
        <f>SUM(E9:E56,0)</f>
        <v>1150</v>
      </c>
      <c r="F57" s="0">
        <v>86</v>
      </c>
      <c r="G57" s="0">
        <v>95</v>
      </c>
      <c r="H57" s="0">
        <v>114</v>
      </c>
      <c r="I57" s="0">
        <v>95</v>
      </c>
      <c r="J57" s="0">
        <v>98</v>
      </c>
      <c r="K57" s="0">
        <v>95</v>
      </c>
      <c r="L57" s="0">
        <v>86</v>
      </c>
      <c r="M57" s="0">
        <v>95</v>
      </c>
      <c r="N57" s="0">
        <v>90</v>
      </c>
      <c r="O57" s="0">
        <v>95</v>
      </c>
      <c r="P57" s="0">
        <v>114</v>
      </c>
      <c r="Q57" s="0">
        <v>95</v>
      </c>
      <c r="R57" s="0">
        <v>94</v>
      </c>
      <c r="S57" s="0">
        <v>95</v>
      </c>
      <c r="T57" s="0">
        <v>90</v>
      </c>
      <c r="U57" s="0">
        <v>95</v>
      </c>
      <c r="V57" s="0">
        <v>90</v>
      </c>
      <c r="W57" s="0">
        <v>95</v>
      </c>
      <c r="X57" s="0">
        <v>110</v>
      </c>
      <c r="Y57" s="0">
        <v>95</v>
      </c>
      <c r="Z57" s="0">
        <v>98</v>
      </c>
      <c r="AA57" s="0">
        <v>95</v>
      </c>
      <c r="AB57" s="0">
        <v>90</v>
      </c>
      <c r="AC57" s="0">
        <v>95</v>
      </c>
      <c r="AD57" s="0" t="str">
        <v/>
      </c>
    </row>
  </sheetData>
  <phoneticPr fontId="5" type="noConversion"/>
  <pageMargins left="0.75" right="0.75" top="1" bottom="1" header="0.5" footer="0.5"/>
  <pageSetup paperSize="9" orientation="portrait" verticalDpi="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5:C6"/>
  <sheetViews>
    <sheetView workbookViewId="0">
      <selection activeCell="C7" sqref="C7"/>
    </sheetView>
  </sheetViews>
  <sheetFormatPr defaultRowHeight="12.75"/>
  <sheetData>
    <row r="5" spans="2:3" customFormat="false">
      <c r="B5" s="11" t="s">
        <v>93</v>
      </c>
      <c r="C5" s="11" t="s">
        <v>94</v>
      </c>
    </row>
    <row r="6" spans="2:3" customFormat="false">
      <c r="B6">
        <v>1742975</v>
      </c>
      <c r="C6">
        <v>10375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3"/>
  <sheetViews>
    <sheetView topLeftCell="A4" workbookViewId="0">
      <selection activeCell="G19" sqref="G19"/>
    </sheetView>
  </sheetViews>
  <sheetFormatPr defaultRowHeight="12.75"/>
  <cols>
    <col min="5" max="5" width="21.7109375" customWidth="1"/>
    <col min="7" max="7" width="21.42578125" customWidth="1"/>
  </cols>
  <sheetData>
    <row r="1" spans="1:7" customFormat="false" ht="14.25">
      <c r="A1" s="12" t="s">
        <v>95</v>
      </c>
      <c r="B1" s="12"/>
      <c r="C1" s="12"/>
      <c r="D1" s="12"/>
      <c r="E1" s="12"/>
      <c r="F1" s="12"/>
      <c r="G1" s="12"/>
    </row>
    <row r="2" spans="1:7" customFormat="false" ht="14.25">
      <c r="A2" s="12" t="s">
        <v>96</v>
      </c>
      <c r="B2" s="12"/>
      <c r="C2" s="12"/>
      <c r="D2" s="12"/>
      <c r="E2" s="12"/>
      <c r="F2" s="12"/>
      <c r="G2" s="12"/>
    </row>
    <row r="3" spans="1:7" customFormat="false" ht="14.25">
      <c r="A3" s="12" t="s">
        <v>97</v>
      </c>
      <c r="B3" s="12"/>
      <c r="C3" s="12"/>
      <c r="D3" s="12"/>
      <c r="E3" s="12"/>
      <c r="F3" s="12"/>
      <c r="G3" s="12"/>
    </row>
    <row r="4" spans="1:7" customFormat="false" ht="15">
      <c r="A4" s="13"/>
      <c r="B4" s="14"/>
      <c r="C4" s="14"/>
      <c r="D4" s="14"/>
      <c r="E4" s="14"/>
      <c r="F4" s="14"/>
      <c r="G4" s="15"/>
    </row>
    <row r="5" spans="1:7" customFormat="false" ht="15">
      <c r="A5" s="13"/>
      <c r="B5" s="14"/>
      <c r="C5" s="14"/>
      <c r="D5" s="14"/>
      <c r="E5" s="14"/>
      <c r="F5" s="14"/>
      <c r="G5" s="15"/>
    </row>
    <row r="6" spans="1:7" customFormat="false" ht="14.25">
      <c r="A6" s="16" t="s">
        <v>98</v>
      </c>
      <c r="B6" s="16"/>
      <c r="C6" s="16"/>
      <c r="D6" s="16"/>
      <c r="E6" s="16"/>
      <c r="F6" s="16"/>
      <c r="G6" s="16"/>
    </row>
    <row r="7" spans="1:7" customFormat="false" ht="15">
      <c r="A7" s="17" t="s">
        <v>99</v>
      </c>
      <c r="B7" s="17"/>
      <c r="C7" s="17"/>
      <c r="D7" s="17"/>
      <c r="E7" s="17"/>
      <c r="F7" s="17"/>
      <c r="G7" s="17"/>
    </row>
    <row r="8" spans="1:7" customFormat="false" ht="15">
      <c r="A8" s="18"/>
      <c r="B8" s="14"/>
      <c r="C8" s="19"/>
      <c r="D8" s="19"/>
      <c r="E8" s="19"/>
      <c r="F8" s="19"/>
      <c r="G8" s="19"/>
    </row>
    <row r="9" spans="1:7" customFormat="false" ht="15">
      <c r="A9" s="18"/>
      <c r="B9" s="14"/>
      <c r="C9" s="19"/>
      <c r="D9" s="19"/>
      <c r="E9" s="19"/>
      <c r="F9" s="19"/>
      <c r="G9" s="19"/>
    </row>
    <row r="10" spans="1:7" customFormat="false" ht="15.75" thickBot="1">
      <c r="A10" s="13"/>
      <c r="B10" s="14"/>
      <c r="C10" s="20"/>
      <c r="D10" s="19"/>
      <c r="E10" s="19"/>
      <c r="F10" s="19"/>
      <c r="G10" s="19"/>
    </row>
    <row r="11" spans="1:7" customFormat="false" ht="15.75" thickBot="1">
      <c r="A11" s="21" t="s">
        <v>100</v>
      </c>
      <c r="B11" s="22" t="s">
        <v>101</v>
      </c>
      <c r="C11" s="23"/>
      <c r="D11" s="23"/>
      <c r="E11" s="24"/>
      <c r="F11" s="21" t="s">
        <v>102</v>
      </c>
      <c r="G11" s="25" t="s">
        <v>103</v>
      </c>
    </row>
    <row r="12" spans="1:7" customFormat="false" ht="15">
      <c r="A12" s="26">
        <v>1</v>
      </c>
      <c r="B12" s="27" t="s">
        <v>104</v>
      </c>
      <c r="C12" s="28"/>
      <c r="D12" s="28"/>
      <c r="E12" s="28"/>
      <c r="F12" s="29"/>
      <c r="G12" s="30">
        <v>10375</v>
      </c>
    </row>
    <row r="13" spans="1:7" customFormat="false" ht="15">
      <c r="A13" s="26">
        <f>A12+1</f>
        <v>2</v>
      </c>
      <c r="B13" s="31" t="s">
        <v>105</v>
      </c>
      <c r="C13" s="32"/>
      <c r="D13" s="32"/>
      <c r="E13" s="33"/>
      <c r="F13" s="34">
        <v>34</v>
      </c>
      <c r="G13" s="30">
        <f>G12*0.34</f>
        <v>3527.5000000000005</v>
      </c>
    </row>
    <row r="14" spans="1:7" customFormat="false" ht="15">
      <c r="A14" s="26">
        <f t="shared" ref="A14:A21" si="0">A13+1</f>
        <v>3</v>
      </c>
      <c r="B14" s="27" t="s">
        <v>106</v>
      </c>
      <c r="C14" s="27"/>
      <c r="D14" s="27"/>
      <c r="E14" s="27"/>
      <c r="F14" s="34">
        <v>0.6</v>
      </c>
      <c r="G14" s="30">
        <f>G12*0.006</f>
        <v>62.25</v>
      </c>
    </row>
    <row r="15" spans="1:7" customFormat="false" ht="15">
      <c r="A15" s="26">
        <f t="shared" si="0"/>
        <v>4</v>
      </c>
      <c r="B15" s="27" t="s">
        <v>107</v>
      </c>
      <c r="C15" s="27"/>
      <c r="D15" s="27"/>
      <c r="E15" s="27"/>
      <c r="F15" s="34">
        <v>148.30000000000001</v>
      </c>
      <c r="G15" s="30">
        <f>G12*1.483</f>
        <v>15386.125000000002</v>
      </c>
    </row>
    <row r="16" spans="1:7" customFormat="false" ht="15">
      <c r="A16" s="26">
        <f t="shared" si="0"/>
        <v>5</v>
      </c>
      <c r="B16" s="35" t="s">
        <v>108</v>
      </c>
      <c r="C16" s="35"/>
      <c r="D16" s="35"/>
      <c r="E16" s="35"/>
      <c r="F16" s="36"/>
      <c r="G16" s="37">
        <f>SUM(G12:G15)</f>
        <v>29350.875</v>
      </c>
    </row>
    <row r="17" spans="1:7" customFormat="false" ht="15">
      <c r="A17" s="26">
        <f t="shared" si="0"/>
        <v>6</v>
      </c>
      <c r="B17" s="27" t="s">
        <v>109</v>
      </c>
      <c r="C17" s="27"/>
      <c r="D17" s="27"/>
      <c r="E17" s="27"/>
      <c r="F17" s="34">
        <v>20</v>
      </c>
      <c r="G17" s="30">
        <f>ROUND(G16*0.2,0)</f>
        <v>5870</v>
      </c>
    </row>
    <row r="18" spans="1:7" customFormat="false" ht="15">
      <c r="A18" s="26">
        <f t="shared" si="0"/>
        <v>7</v>
      </c>
      <c r="B18" s="31" t="s">
        <v>110</v>
      </c>
      <c r="C18" s="32"/>
      <c r="D18" s="32"/>
      <c r="E18" s="33"/>
      <c r="F18" s="34"/>
      <c r="G18" s="30">
        <f>SUM(G16:G17)</f>
        <v>35220.875</v>
      </c>
    </row>
    <row r="19" spans="1:7" customFormat="false" ht="15">
      <c r="A19" s="26">
        <f t="shared" si="0"/>
        <v>8</v>
      </c>
      <c r="B19" s="35" t="s">
        <v>111</v>
      </c>
      <c r="C19" s="35"/>
      <c r="D19" s="35"/>
      <c r="E19" s="35"/>
      <c r="F19" s="36"/>
      <c r="G19" s="37">
        <f>SUM(G18:G18)</f>
        <v>35220.875</v>
      </c>
    </row>
    <row r="20" spans="1:7" customFormat="false" ht="15">
      <c r="A20" s="26">
        <f t="shared" si="0"/>
        <v>9</v>
      </c>
      <c r="B20" s="27" t="s">
        <v>112</v>
      </c>
      <c r="C20" s="27"/>
      <c r="D20" s="27"/>
      <c r="E20" s="27"/>
      <c r="F20" s="34">
        <v>20</v>
      </c>
      <c r="G20" s="30">
        <f>ROUND(G19*0.2,0)</f>
        <v>7044</v>
      </c>
    </row>
    <row r="21" spans="1:7" customFormat="false" ht="15.75" thickBot="1">
      <c r="A21" s="26">
        <f t="shared" si="0"/>
        <v>10</v>
      </c>
      <c r="B21" s="38" t="s">
        <v>113</v>
      </c>
      <c r="C21" s="38"/>
      <c r="D21" s="38"/>
      <c r="E21" s="38"/>
      <c r="F21" s="39"/>
      <c r="G21" s="40">
        <f>SUM(G19:G20)</f>
        <v>42264.875</v>
      </c>
    </row>
    <row r="22" spans="1:7" customFormat="false" ht="14.25">
      <c r="A22" s="41"/>
      <c r="B22" s="42"/>
      <c r="C22" s="42"/>
      <c r="D22" s="42"/>
      <c r="E22" s="42"/>
      <c r="F22" s="42"/>
      <c r="G22" s="43"/>
    </row>
    <row r="23" spans="1:7" customFormat="false" ht="14.25">
      <c r="A23" s="44" t="s">
        <v>114</v>
      </c>
      <c r="B23" s="44"/>
      <c r="C23" s="45" t="str">
        <f>[1]!БелРуб(G19,0)</f>
        <v xml:space="preserve">Тpидцать пять тысяч двести двадцать белорусских рублей </v>
      </c>
      <c r="D23" s="46"/>
      <c r="E23" s="46"/>
      <c r="F23" s="46"/>
      <c r="G23" s="46"/>
    </row>
    <row r="24" spans="1:7" customFormat="false" ht="15">
      <c r="A24" s="13"/>
      <c r="B24" s="14"/>
      <c r="C24" s="14"/>
      <c r="D24" s="14"/>
      <c r="E24" s="14"/>
      <c r="F24" s="14"/>
      <c r="G24" s="47"/>
    </row>
    <row r="25" spans="1:7" customFormat="false" ht="15">
      <c r="A25" s="48" t="s">
        <v>115</v>
      </c>
      <c r="B25" s="49"/>
      <c r="C25" s="50" t="str">
        <f>[1]!БелРуб(G20,0)</f>
        <v xml:space="preserve">Семь тысяч сорок четыpе белорусских рубля </v>
      </c>
      <c r="D25" s="51"/>
      <c r="E25" s="51"/>
      <c r="F25" s="51"/>
      <c r="G25" s="51"/>
    </row>
    <row r="26" spans="1:7" customFormat="false" ht="15">
      <c r="A26" s="13"/>
      <c r="B26" s="14"/>
      <c r="C26" s="14"/>
      <c r="D26" s="14"/>
      <c r="E26" s="14"/>
      <c r="F26" s="14"/>
      <c r="G26" s="47"/>
    </row>
    <row r="27" spans="1:7" customFormat="false" ht="15">
      <c r="A27" s="48" t="s">
        <v>116</v>
      </c>
      <c r="B27" s="49"/>
      <c r="C27" s="50" t="str">
        <f>[1]!БелРуб(G21,0)</f>
        <v xml:space="preserve">Сорок две тысячи двести шестьдесят четыpе белорусских рубля </v>
      </c>
      <c r="D27" s="51"/>
      <c r="E27" s="51"/>
      <c r="F27" s="51"/>
      <c r="G27" s="51"/>
    </row>
    <row r="28" spans="1:7" customFormat="false">
      <c r="A28" s="52"/>
      <c r="B28" s="53"/>
      <c r="C28" s="54"/>
      <c r="D28" s="55"/>
      <c r="E28" s="55"/>
      <c r="F28" s="55"/>
      <c r="G28" s="55"/>
    </row>
    <row r="29" spans="1:7" customFormat="false">
      <c r="A29" s="52"/>
      <c r="B29" s="53"/>
      <c r="C29" s="54"/>
      <c r="D29" s="55"/>
      <c r="E29" s="55"/>
      <c r="F29" s="55"/>
      <c r="G29" s="55"/>
    </row>
    <row r="30" spans="1:7" customFormat="false">
      <c r="A30" s="56"/>
      <c r="B30" s="57"/>
      <c r="C30" s="57"/>
      <c r="D30" s="57"/>
      <c r="E30" s="57"/>
      <c r="F30" s="57"/>
      <c r="G30" s="58"/>
    </row>
    <row r="31" spans="1:7" customFormat="false" ht="15">
      <c r="A31" s="59" t="s">
        <v>117</v>
      </c>
      <c r="B31" s="59"/>
      <c r="C31" s="59"/>
      <c r="D31" s="59"/>
      <c r="E31" s="60"/>
      <c r="F31" s="60"/>
      <c r="G31" s="60"/>
    </row>
    <row r="32" spans="1:7" customFormat="false">
      <c r="A32" s="61"/>
      <c r="B32" s="61"/>
      <c r="C32" s="57"/>
      <c r="D32" s="57"/>
      <c r="E32" s="61"/>
      <c r="F32" s="57"/>
      <c r="G32" s="61"/>
    </row>
    <row r="33" spans="1:7" customFormat="false">
      <c r="A33" s="57" t="s">
        <v>118</v>
      </c>
      <c r="B33" s="57"/>
      <c r="C33" s="57"/>
      <c r="D33" s="57"/>
      <c r="E33" s="57"/>
      <c r="F33" s="57"/>
      <c r="G33" s="57"/>
    </row>
  </sheetData>
  <mergeCells count="23">
    <mergeCell ref="A25:B25"/>
    <mergeCell ref="C25:G25"/>
    <mergeCell ref="A27:B27"/>
    <mergeCell ref="C27:G27"/>
    <mergeCell ref="A31:G31"/>
    <mergeCell ref="B18:E18"/>
    <mergeCell ref="B19:E19"/>
    <mergeCell ref="B20:E20"/>
    <mergeCell ref="B21:E21"/>
    <mergeCell ref="A23:B23"/>
    <mergeCell ref="C23:G23"/>
    <mergeCell ref="B12:E12"/>
    <mergeCell ref="B13:E13"/>
    <mergeCell ref="B14:E14"/>
    <mergeCell ref="B15:E15"/>
    <mergeCell ref="B16:E16"/>
    <mergeCell ref="B17:E17"/>
    <mergeCell ref="A1:G1"/>
    <mergeCell ref="A2:G2"/>
    <mergeCell ref="A3:G3"/>
    <mergeCell ref="A6:G6"/>
    <mergeCell ref="A7:G7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Лист1</vt:lpstr>
      <vt:lpstr>Лист2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subject/>
  <dc:title/>
  <dcterms:created xsi:type="dcterms:W3CDTF">2014-06-10T07:40:02Z</dcterms:created>
  <dcterms:modified xsi:type="dcterms:W3CDTF">2014-06-10T09:58:55Z</dcterms:modified>
  <cp:lastModifiedBy>Сергей</cp:lastModifiedBy>
  <cp:category/>
  <cp:keywords/>
</cp:coreProperties>
</file>