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BFRO" sheetId="1" r:id="rId4"/>
    <sheet state="visible" name="NAWAC" sheetId="2" r:id="rId5"/>
    <sheet state="visible" name="Sheet Notes" sheetId="3" r:id="rId6"/>
  </sheets>
  <definedNames/>
  <calcPr/>
</workbook>
</file>

<file path=xl/sharedStrings.xml><?xml version="1.0" encoding="utf-8"?>
<sst xmlns="http://schemas.openxmlformats.org/spreadsheetml/2006/main" count="12849" uniqueCount="1796">
  <si>
    <t>Database</t>
  </si>
  <si>
    <t>State</t>
  </si>
  <si>
    <t>County</t>
  </si>
  <si>
    <t>Report #</t>
  </si>
  <si>
    <t>Investigator</t>
  </si>
  <si>
    <t>Year</t>
  </si>
  <si>
    <t>Month</t>
  </si>
  <si>
    <t>Day</t>
  </si>
  <si>
    <t>Season</t>
  </si>
  <si>
    <t>Class</t>
  </si>
  <si>
    <t>Observation Type</t>
  </si>
  <si>
    <t>Additional Observation Type</t>
  </si>
  <si>
    <t>Location Details</t>
  </si>
  <si>
    <t>Nearest Town</t>
  </si>
  <si>
    <t>Nearest Road</t>
  </si>
  <si>
    <t>Nearest Landmark</t>
  </si>
  <si>
    <t>Latitude</t>
  </si>
  <si>
    <t>Longitude</t>
  </si>
  <si>
    <t>Altitude (m)</t>
  </si>
  <si>
    <t>Time</t>
  </si>
  <si>
    <t>Temperature (F)</t>
  </si>
  <si>
    <t>Sky Conditions</t>
  </si>
  <si>
    <t>Moon Phase</t>
  </si>
  <si>
    <t>Moon Illumination (%)</t>
  </si>
  <si>
    <t>Environment</t>
  </si>
  <si>
    <t>Vegetation</t>
  </si>
  <si>
    <t>Snow Cover</t>
  </si>
  <si>
    <t>Snow Depth (in)</t>
  </si>
  <si>
    <t>Length of Encounter (min)</t>
  </si>
  <si>
    <t>Distance from Observation (m)</t>
  </si>
  <si>
    <t>Distance from Observation (ft)</t>
  </si>
  <si>
    <t>Distance from Observation (yds)</t>
  </si>
  <si>
    <t>Fear Response from Witness</t>
  </si>
  <si>
    <t>Observation</t>
  </si>
  <si>
    <t>Number of Animals</t>
  </si>
  <si>
    <t>Height (ft)</t>
  </si>
  <si>
    <t>Shoulder Width (ft)</t>
  </si>
  <si>
    <t>Chest Thickness (ft)</t>
  </si>
  <si>
    <t>Waist Width (ft)</t>
  </si>
  <si>
    <t>Weight (lbs)</t>
  </si>
  <si>
    <t>Hair Color</t>
  </si>
  <si>
    <t>Hair Length (in)</t>
  </si>
  <si>
    <t>Skin Color</t>
  </si>
  <si>
    <t>Eye Color</t>
  </si>
  <si>
    <t>Eye Shine Color</t>
  </si>
  <si>
    <t>Mouth/Face Shape</t>
  </si>
  <si>
    <t>Resembles Human Face</t>
  </si>
  <si>
    <t>Nose Shape</t>
  </si>
  <si>
    <t>Facial Expression</t>
  </si>
  <si>
    <t>Arm Length (ft)</t>
  </si>
  <si>
    <t>Head Shape</t>
  </si>
  <si>
    <t>Neck Present</t>
  </si>
  <si>
    <t>Leg Length</t>
  </si>
  <si>
    <t>Body Build</t>
  </si>
  <si>
    <t>Posture</t>
  </si>
  <si>
    <t>Foul Smell</t>
  </si>
  <si>
    <t>Appearance Attributes</t>
  </si>
  <si>
    <t>Sex</t>
  </si>
  <si>
    <t>Behaviors</t>
  </si>
  <si>
    <t>Fleeing</t>
  </si>
  <si>
    <t>Movement Attributes</t>
  </si>
  <si>
    <t>Locomotion</t>
  </si>
  <si>
    <t>Vocalization</t>
  </si>
  <si>
    <t>Wood Knock</t>
  </si>
  <si>
    <t>Wood Knock Cadence</t>
  </si>
  <si>
    <t>Footprint Length (in)</t>
  </si>
  <si>
    <t>Footprint Ball Width (in)</t>
  </si>
  <si>
    <t>Footprint Heel Width (in)</t>
  </si>
  <si>
    <t>Footprint Depth (in)</t>
  </si>
  <si>
    <t>Toes Present?</t>
  </si>
  <si>
    <t># Toes Present</t>
  </si>
  <si>
    <t>Step Length (ft)</t>
  </si>
  <si>
    <t>Stride Length (ft)</t>
  </si>
  <si>
    <t>Additional Details</t>
  </si>
  <si>
    <t># Witnesses</t>
  </si>
  <si>
    <t>Investigator Notes</t>
  </si>
  <si>
    <t>Google Earth Marker</t>
  </si>
  <si>
    <t>Interesting</t>
  </si>
  <si>
    <t>URL</t>
  </si>
  <si>
    <t>BFRO</t>
  </si>
  <si>
    <t>Alaska</t>
  </si>
  <si>
    <t>Anchorage</t>
  </si>
  <si>
    <t>Dr. Wolf H. Fahrenbach</t>
  </si>
  <si>
    <t>February</t>
  </si>
  <si>
    <t>NA</t>
  </si>
  <si>
    <t>Winter</t>
  </si>
  <si>
    <t>A</t>
  </si>
  <si>
    <t>animal</t>
  </si>
  <si>
    <t>powerline clearings east of Potter Marsh , clear cuts for pipeline , Anchorage Coastal Wildlife Refuge</t>
  </si>
  <si>
    <t>Anchorage, Hillside</t>
  </si>
  <si>
    <t>None</t>
  </si>
  <si>
    <t>night</t>
  </si>
  <si>
    <t>woods , in a clearing with snow</t>
  </si>
  <si>
    <t>small shrubs and bushes</t>
  </si>
  <si>
    <t>I and two of my friends were bored one night so we decided to do a little snowmachining. Though it was illegal to snowmachine in Anchorage, there were some good trails to ride on a little north of my house. We took off at probably 11 pm, rode up the road about a quarter mile, and cut off on the trails. It had snowed about 10 inches a few days before so there was fresh snow, with no tracks. I was leading the way for about a half hour, then we stopped and talked for a little bit. We took off again and kept cruising on some sort of game trail that led to an opening in the woods. I rode off into the opening with my friends following about fifty yards behind me. I came over this little mound and saw strange tracks leading to this spot in the snow where it looked like something had pushed aside some snow and layed down. I figured it was just a moose or something. But I followed the tracks over the next small hill and as I came down the far side my headlight pointed right on the back of a bigfoot. It was only about 10 to 12 feet in front of me. It was running in the opposite direction. I slammed on the brakes because I was scared out of my mind. It continued to run away, jumped over a dead log covered in snow and disappeared into a group of trees and into the darkness. I was so surprised and scared I quickly turned around and rode back toward my friends. I met them back by the first mound and said "We need to get out of here," and rode back towards my house. When I told them about it back near my house, they laughed and told me it was probably a bear or someone in the woods. But I was 100% positive that is was not a bear or anything else. The way it was running through the deep snow made me sure that it wasn't anything human. For a long time I was made fun of and everyone told me I was crazy so I didn't like talking about it.</t>
  </si>
  <si>
    <t>dark brown</t>
  </si>
  <si>
    <t>fleeing</t>
  </si>
  <si>
    <t>yes</t>
  </si>
  <si>
    <t>bipedal</t>
  </si>
  <si>
    <t>Some tracks in the snow, and a clearing in the fresh snow where it looked like a large animal had pushed snow aside and layed down.</t>
  </si>
  <si>
    <t>running away with angled elbows, snow was a foot deep and it ran smoothly</t>
  </si>
  <si>
    <t>https://www.bfro.net/GDB/show_report.asp?id=13038</t>
  </si>
  <si>
    <t>December</t>
  </si>
  <si>
    <t>B</t>
  </si>
  <si>
    <t>action</t>
  </si>
  <si>
    <t>Dowling Road , left of Lake Otis</t>
  </si>
  <si>
    <t>Dowling Road</t>
  </si>
  <si>
    <t>pine forest , bog , creek</t>
  </si>
  <si>
    <t>Me and a couple of friends had been bored, when I decided we should take a walk through the woods behind my house. I didn't think much of it, as me and my friend have done it many times before. There were four of us, and we set out at about 11 o'clock at night. It was rather dark, but there was light from the moon. The weather was rather cold, as we did this in the winter. The area we walked on was game trails (trails that moose walk on) as well as trails used for mushers, runners, cross country skiiers, and that sort. We had walked about 2 miles from my house to another entrance where most people enter. On the way we had talked about unexplainable events or things such as bigfoot, and UFOs. When we reached the bridge where most people come in, one friend had smoked a cigarette. We then saw a light and decided to go on. On the way back, we heard wild dogs barking wildly, and decided to pick up the speed. It eventually became a sprint, whereafter we walked. When we walked, we continued talking about it. It was then I had realized, some thing had been following us, as well as testing us, or even harassing us. It was much earlier, I just didnt think about it. I had thought it was my friend Warren, who is sometimes clumsy. I had thought it was him who had made noises such as slipping, but it was really something throwing stuff at us. I had realized this about half way back. I asked if Warren kept slipping, when he told me it wasn't, and he thought I could have been pulling a prank. We stopped for a minute to listen when I told the others something strange was going on. We stopped, and shone a flashlight around, hearing noises such as steps, and branches moving and breaking. The leader had thought I had been playing a joke when I told him seriously, I wasn't. He decided to walk behind with me, when something threw snowballs, and nearly hit us on many occasions. It was then he realized that this was no joke, and we picked up a light jog, for most of the way. When we were almost out of the woods, we had again heard dogs, and maybe 20 ft away, the branches breaking, and again, something throwing stuff at us. By the time we left, it was about 3-3:30 in the morning. I did not go directly to my house because I didn't know if it was still following us. I know this was not a prank because the snow is more then 5 ft deep in the woods, and someone would have a extremely hard time to play a prank like that.</t>
  </si>
  <si>
    <t>throwing snowballs , branch breaking , stalking</t>
  </si>
  <si>
    <t>Chugach Mountains, moon 85% full</t>
  </si>
  <si>
    <t>https://www.bfro.net/GDB/show_report.asp?id=8792</t>
  </si>
  <si>
    <t>Bethel</t>
  </si>
  <si>
    <t>September</t>
  </si>
  <si>
    <t>Fall</t>
  </si>
  <si>
    <t>45 air miles from Lake Iliamna</t>
  </si>
  <si>
    <t>Long Lake</t>
  </si>
  <si>
    <t>waxing gibbous</t>
  </si>
  <si>
    <t>boreal forest</t>
  </si>
  <si>
    <t>spruce trees</t>
  </si>
  <si>
    <t>My hunting buddy and I were sitting on a ridge watching for Caribou. About 1000 yards away a large clearing was in view. While we were glassing the clearing for caribou to come out of the brush we watched a large grey animal walking on hind legs walk between two large spruce trees on opposite sides of the clearing. We are both long time Alaskans, avid hunters and have logged many, many hunts in North America. I have hunted all of North America's Deer, elk, Black and Grizzly Bear. I have never seen an animal like what we saw that day. we watched it for over a half hour move from one tree accross the clearing to the other tree. eventually, caribou moved into the area and we lost sight of the animal when it moved off into heavy brush. We had never heard of a Bigfoot in AK. But we did tell the Bush pilot that picked us up from our hunt that we had seen something strange. He told us we had probably seen the "Hairy Man" A well known animal of the Iliamna region by the native people.</t>
  </si>
  <si>
    <t>grey</t>
  </si>
  <si>
    <t>moving tree to tree across clearing</t>
  </si>
  <si>
    <t>https://www.bfro.net/GDB/show_report.asp?id=1255</t>
  </si>
  <si>
    <t>Bristol Bay</t>
  </si>
  <si>
    <t>Stan Courtney</t>
  </si>
  <si>
    <t>July</t>
  </si>
  <si>
    <t>Summer</t>
  </si>
  <si>
    <t>footprint</t>
  </si>
  <si>
    <t>95 miles east of Egegik , up the Egegik River 35 miles , 60 miles across Becharoff Lake , mouth of the Bear Creek Spit</t>
  </si>
  <si>
    <t>Egegik</t>
  </si>
  <si>
    <t>partially cloudy</t>
  </si>
  <si>
    <t>waxing crescent</t>
  </si>
  <si>
    <t>Lake front , creek spit , gravel and sand , high rolling hills</t>
  </si>
  <si>
    <t>alder brush</t>
  </si>
  <si>
    <t>To whom it may concern, I am a commercial fisherman in Alaska and have been doing so since 1970. I am an avid outdoorsman, hunter and someone who just loves to get out there. Every year after fishing, I try to take a trip up river with a friend or two to wind down and enjoy ourselves before we go home. This year while I was on this trip into Alaska's interior our main mission was to take pictures of bears and the surrounding wildlife to promote a new bear viewing and sports fishing buisness. While on our five day trip, we spotted more than fourty bears. I took hundrends of pictures of these bears and their tracks. One of which, was so big, it put chills up my spin and gave me and my companions a very uneasy sense of insecurity. What set this track apart from the others was it's enormous size and human shape. In one of the pictures that I took of this track, I placed my foot next to it on the ground, keep in mind I am wearing a size 13 boot. Whatever made this track was so heavy, heavier than the biggest bear, that it pushed the gravel so far into the earth that it made us truly speculate what we were looking at. Other pictures that we took of bear tracks were nowhere close to the indentation that this track had left. One of the most intriguing things about this track was there were no visible claw marks as with all the other bear tacks. Both of us felt extremely uneasy of our surroundings and had the feeling that we were being watched. For the rest of the day we didn't have much to talk about, and that night felt uncomfortable at camp. We never heard or smelt anything out of the ordinary. To this day I'm not too sure what we saw and I'm not making any claims other than the words I have put fourth. I would like to include the photos I spoke of, as maybe you or someone on your staff might help me shed some light on this situation. I want nothing but to put my mind at ease. Wether this is a bear track from an extrememly enormous bear or...? Please help if you have any input.</t>
  </si>
  <si>
    <t>I had an extended conversation with the witness by phone. This individual has a vast amount of experience in Alaska spanning thirty-five years. The footprints were found in an area that is frequented by a very large population of bears. As such he is very knowledgeable about bear prints. The footprints measured nineteen inches long and eight inches wide. They were able to follow the footprints for a distance of about a hundred feet. The distance between each step was much greater than a man's. The witness did provide me with a series of photographs taken of the footprints but they were not of sufficient detail to be included with this report.</t>
  </si>
  <si>
    <t>https://www.bfro.net/GDB/show_report.asp?id=11616</t>
  </si>
  <si>
    <t>Cordova-McCarthy</t>
  </si>
  <si>
    <t>Bryan Turner</t>
  </si>
  <si>
    <t>June</t>
  </si>
  <si>
    <t>Wrangell - St. Elias National Park and Preserve , Main trail toward glacier , 1 mile past Kennikot settlement</t>
  </si>
  <si>
    <t>Kennikot</t>
  </si>
  <si>
    <t>clear</t>
  </si>
  <si>
    <t>full</t>
  </si>
  <si>
    <t>2000-6000 feet above sea level , glacial, mountainous</t>
  </si>
  <si>
    <t>My hiking partner and I arrived late to the Kennikot area. We were trying to make it to the camp sites near the glachier but it started getting too dark even for us . So we decided to camp at the first available site . We found a small spot right off the trail so we made camp and hung our supplies in a tree down the trail , started a fire and were just finishing a small meal when I walked to the trail to smoke. I was standing on the trail a few minutes when I noticed what I thought was a man on a bike coming down the trail. I let my partner know, but when I looked back it was still in the same spot. I started looking more closely to see a face or the bike or something. It was then I realized it wasn't a person. It was a large dark form legs spread apart, this is what led me to think it was a person on a bike. The arms were curled at it's side like someone with hands on handle bars. Too big for a bear and the legs were too far apart. I called my partner but when turned back to look at it again it moved very quickly into the woods on two legs. The next day we looked but found no evidence of anything on the trail. I've told this story to a few people but they all think I'm crazy. I hope that this helps. I know what I saw, I guess I'm just hopeing somebody belives me....</t>
  </si>
  <si>
    <t>dark</t>
  </si>
  <si>
    <t>legs spread apart , handlebar arms</t>
  </si>
  <si>
    <t>standing in trail , ran to treeline</t>
  </si>
  <si>
    <t>I felt the individual was telling me the truth. Some questions such as "Was it near where you hung the food" could suggest it being a bear. This I felt was voided when I discussed the length of the legs in relation to the size of the body. A bears legs would be 1/4 to 1/3 the total trunk length, not equal length. If it had been a moose or large deer looking straight on, it may have look as though someone standing but that would have been identified when the creature turned and went off into the brush. This is also about 200 to 230 miles South East of one of the two Alaska areas where most sightings occur. There is nothing but wilderness between these two areas.</t>
  </si>
  <si>
    <t>https://www.bfro.net/GDB/show_report.asp?id=637</t>
  </si>
  <si>
    <t>Fairbanks</t>
  </si>
  <si>
    <t>35 miles south of Fairbanks</t>
  </si>
  <si>
    <t>Richardson Hwy</t>
  </si>
  <si>
    <t>pond , rolling hills</t>
  </si>
  <si>
    <t>pine trees, birch trees</t>
  </si>
  <si>
    <t>Something that I would not believe unless I saw it just stepped up about 30 feet in front of me stared at me kind of grunted and walked into the woods real quietly . I did have a rifle and a handgun on me because I was out hunting but for some reason I DIDN'T FEEL THREATENED. Although I did turn around and headed back to my car often glancing over my shoulder . I did hear some cracking branches on several occasions and I heard a few low to high tones coming from the direction that the really tall at least 6 feet and shaggy dark brown thing went and what made me walk a little faster was that some of those sounds were answered from the other side of the road .other than that no further sighting and or hearing took place the year</t>
  </si>
  <si>
    <t>shaggy</t>
  </si>
  <si>
    <t>walked to treeline</t>
  </si>
  <si>
    <t>grunt</t>
  </si>
  <si>
    <t>https://www.bfro.net/GDB/show_report.asp?id=1256</t>
  </si>
  <si>
    <t>1975-1979</t>
  </si>
  <si>
    <t>Black Rapids Glacier ,  Alaska Richardson Hwy , South of Delta Junction</t>
  </si>
  <si>
    <t>Alaska Richardson Hwy</t>
  </si>
  <si>
    <t>Black Rapids Glacier</t>
  </si>
  <si>
    <t>warm</t>
  </si>
  <si>
    <t>steep mountainside , rocky , gullies , snowfields</t>
  </si>
  <si>
    <t>baren</t>
  </si>
  <si>
    <t>I was part of a group of about a dozen Army personnel training in the area. It was summer on a warm clear day. We were above treeline and had been camped there for several days. I was looking across the nearest valley when I spotted movement. It was on the base of a steep mountainside in bare, rocky terrain, with snowfields descending down the small gullies on the hillside. It was moving up the valley about a half mile away. When it crossed the snow, you could plainly see that it was not a bear. It walked upright with long strides and arms swinging and moved fast across the white snow. It was dark in color like a bear. I have seen bears many times since in the same type of terrain and they do not move like this did. It was too big and fast to be a human. Bears can and do walk upright, usually for short instances when they need to see or smell something and need the height. They don't travel in this manner and not in difficult terrain. I pointed it out to the other guys and we watched it until you could no longer see it. When it was out of the snow it was hard to see against the rocks. We wanted to go look at the tracks but everyone was scared to go down there. We had to sleep there that night and nobody would go outside after dark. The next day we got out and never went back. Twenty years later, I still would not go up there even with a group and with guns. The only thing I have seen that looked like this is the descriptions of bigfoot.</t>
  </si>
  <si>
    <t>moving up a valley</t>
  </si>
  <si>
    <t>arms swinging</t>
  </si>
  <si>
    <t>https://www.bfro.net/GDB/show_report.asp?id=1258</t>
  </si>
  <si>
    <t>Kevin Withers</t>
  </si>
  <si>
    <t>August</t>
  </si>
  <si>
    <t>15-31</t>
  </si>
  <si>
    <t>vocalization</t>
  </si>
  <si>
    <t>side valley of Goldstream Valley , north of O'Connor Creek</t>
  </si>
  <si>
    <t>Jones Road</t>
  </si>
  <si>
    <t>Goldstream Valley</t>
  </si>
  <si>
    <t>cresent</t>
  </si>
  <si>
    <t>south-facing hillside</t>
  </si>
  <si>
    <t>aspen trees , spruce trees , willow trees , birch trees</t>
  </si>
  <si>
    <t>This happened in late August of 1997 in a side valley of Goldstream Valley, a relatively populated area just north of Fairbanks. Although it's quite close to the Fairbanks area and there are many houses and roads in the main part of Goldstream, the side valleys are still as wild as they were a thousand years ago. I was hunting ruffed grouse in one if these side valleys (I prefer not to say which one). I was on a south-facing aspen covered hillside, and had hunted all afternoon and evening, intending to spend the night out on the hill and hunt my way back in the morning. As I was making camp, a black bear almost walked right into me. I heard him coming from a ways off, and scared him away before he got closer. later on, it will become apparent why I mention this. So I was sleeping out in the open, no tent, under a spruce tree. Sometime in the middle of the night, I was awakened by something prowling around my camp, maybe thirty feet or so away from me, walking in a circle. I mentioned the bear before. . . this was not a bear I heard in the night. My father is a hunting guide, and I literally grew up hunting bears. I KNOW what a bear sounds like when it's walking. Whatever this thing was, it was walking on two legs, with a bit of a shuffling sound between each step, like it was dragging its feet a bit. The leaves on the forest floor were dry like potato chips, and it was breaking a lot of branches--I could hear it and follow its movement quite distinctly. I have to say here that I've spent a LOT of time in the Alaskan bush, and have never before or since been truly afraid of anything I've encountered, but I don't mind saying that on that particular night I was literally shaking with fear. It circled my camp for what seemed like hours, but it was probably only five minutes or so. Finally, remembering something I had once read about the Athabascan Indians' beliefs regarding "woodsmen", I started talking to it, albeit in a shaky voice, saying I wanted no trouble that night. The thing stopped dead in its tracks, then a few moments later, I heard it trotting downhill, away from me. Talking to such a creature may sound kinda cornball, but all I know is that it worked. I've kicked myself for this many times since, but the next morning, I didn't bother to look for any tracks, hair, etc. I just packed up and resumed my hunting. I had no further trouble with the woodsman. As a final couple of notes, I do recall hearing kind of low muttering sound as it was prowling around me. Also, having since done some reading on Bigfoot sightings, I've noticed that a lot of people report the animal having a strong foul odor to it. However, I did not smell any particular odor, foul or otherwise.</t>
  </si>
  <si>
    <t>circling camp  , branch breaking</t>
  </si>
  <si>
    <t>shuffling feet , dragging feet</t>
  </si>
  <si>
    <t>low muttering</t>
  </si>
  <si>
    <t>The witness is a twenty-six year old archeologist who works for a consulting company. The witness' camp was situated forty minutes from the nearest trail. He camped out for only one night. Some time in the middle of the night he was awakened by a flying squirrel which landed on his chest, squeaked, and ran off. He then heard a distinctly bipedal animal walking around his camp, accompanied by the sound of breaking sticks and branches. "It was not trying to be quiet," the witness said. He also heard a whispering, or low grumbling/muttering sound. Area vegetation consisted of second growth forest with patches of large aspen, alder, small willow, and birch.</t>
  </si>
  <si>
    <t>https://www.bfro.net/GDB/show_report.asp?id=1995</t>
  </si>
  <si>
    <t>May</t>
  </si>
  <si>
    <t>Spring</t>
  </si>
  <si>
    <t>Fort Wainwright , Chena Rivers</t>
  </si>
  <si>
    <t>Trainor Gate Road</t>
  </si>
  <si>
    <t>Birch Hill</t>
  </si>
  <si>
    <t>waning crescent</t>
  </si>
  <si>
    <t>hills</t>
  </si>
  <si>
    <t>I personally did not see it but a Noncommissioned officer i work with along with his wife, child and hunting buddy were on their way home when according to them a large, hairy about seven foot ape looking thing crossed the road in front of them. From what i could gather none of them are too familiar with bigfoot information. Any way they say it crossed the road which is about thirty-five feet in width in four to five steps it seemed and disappeared into the brush on the other side which leads to a river called the Chena. Both of the guys have been hunting since childhood and are sure they know a bear when they see one. The thing crossed the road on its hind legs and as we all agreed yeah a bear can raise up on its hindlegs and even take a few clumsy steps, but, cross a thirty-five foot road.....naw! They say they even came back later (they were shook) and looked for tracks. He wasn't too sure but says he found some tracks that didn't look like any tracks he was! ! familiar with. They were pointed inward as a person who is what i call pigeon-toed. They heard or saw nothing else but were a bit shook and headed home. The entire story seemed incredible to me because the incident took place on a military installation. I really don't won't to get the guys involved because they fear ridicule.</t>
  </si>
  <si>
    <t>road crossing</t>
  </si>
  <si>
    <t>pigeon-toed</t>
  </si>
  <si>
    <t>https://www.bfro.net/GDB/show_report.asp?id=1257</t>
  </si>
  <si>
    <t>Charles Lamica</t>
  </si>
  <si>
    <t>Intersection of Auburn Drive and Farmers Loop</t>
  </si>
  <si>
    <t>Auburn Drive</t>
  </si>
  <si>
    <t>Pearl Creek Elementary School</t>
  </si>
  <si>
    <t>wooded</t>
  </si>
  <si>
    <t>birch trees , spruce trees , low undergrowth</t>
  </si>
  <si>
    <t>It was the month of July, 2009 in Fairbanks Alaska. I was heading south on Auburn Dr toward Farmers Loop which was about 1 mile away. It is a wooded area frequented by homes and in general would be considered a populated area. Houses are on an average of about 100 to 200 feet apart with only the general area around and close to the homes cleared out. Most of the area by far is wooded. It was the section of the road where it passes by Pearl Creek Elementary school. The school can be seen through the woods. Some of the woods in the area are quite thick and in some places can’t be seen into more than about 10 or 15 feet. But in this area, it had apparently been cleaned out quite a bit and sightlines into the section of the sighting were very open. The school and vegetable garden could be seen off to the right from the road I was on. It was about 6pm and I was heading home after a day of working on a deck I was building. The weather was clear with the sun high in the sky. As I was driving, I happened to notice a “man” standing by the right side of the road about 100 yards ahead. It was more of an unconscious recognition. There’s nothing unusual about a man standing on the side of the road in this area. As I got to within about 50 yards, I looked closer. “That’s no man” I said to myself (I was alone in the car). Shortly after that, 1 or 2 seconds, he bolted into the woods towards the school. He did it like a wild animal would do if spooked. I didn’t slow down until I got to the place where I saw him go into the woods which is where I stopped. I could see him running away from the road and when he was into the woods about 30 yards or so, he turned left and was now running parallel to the road in the same direction I was heading. I got a good look at him, but not his face. I could have probably seen his face had I not been so mesmerized and had the presence of mind to look at it. I was busy noticing other things. His fur or hair looked to be about 3 to 4 inches all over the main part of his body. It was a reddish rusty color. I was mildly struck by how red it was, but it definitely had some rustyness to it. He was about 6 feet tall and looked to weigh about 200 lbs. He ran with a strange “Hoppy” kind of run. It wasn’t a limp. With one foot he pushed off with was more a normal running move, but the other foot he pushed off with propelled him upward (about a foot or less) and forward. I watched him until he disappeared into the woods. There was a road about 100 yards ahead and I took off to get to it so I could turn right and in 20 yards turn right again to the road that lead to the school parking lot. So the wooded area he was in was sort of a peninsula and he seemingly had to be in there somewhere. The woods I was looking into from that angle were quite thick and I didn’t see him and haven’t seen him since. A little farther up on the right was the school garden that had people in it (around 7 - 10) which I’m now sorry I didn’t stop to go talk to them about it. The next day as I was driving in to work on the deck, I naturally slowed down in the area I saw him (stopped actually) and was surveying the area when a couple walking their dogs were approaching. I flagged them down and told the story of what happened the evening before and they told me that about a week before they were with their dogs and were on the way other side of the school property by the soccer field and 3 kids came running over to them saying “Did you see the sasquatch, did you see the sasquatch.” They also said that what appeared to be a Dad was with them who didn’t seem to excited about it. My conclusion to whether it was real or not is summed up by saying. “It was either real or there was a man in a VERY, VERY convincing costume.” I reported it to the fish and game office in Fairbanks a couple days later. The person who was taking the report was sort of rolling his eyes through the whole thing as he seemed to be writing it down on a piece of scrap paper-. I even had to ask him to take my phone number just in case.</t>
  </si>
  <si>
    <t>rust red</t>
  </si>
  <si>
    <t>3 to 4 inch hair all over , clean</t>
  </si>
  <si>
    <t>standing on side of road</t>
  </si>
  <si>
    <t>hoppy run , one leg propelled it forward more than the other</t>
  </si>
  <si>
    <t>I was intrigued by this report because I used to live very near the area where this sighting occurred. I interviewed the witness telephonically and found his story to be credible. The interview resulted in the following additional information… 1. The entire sighting, from first glance to last seen, was under 30 seconds in duration. The creature was about 100 yards away when first seen, but as the sighting progressed the distance was reduced to about 20 to 30 yards. 2. The witness didn't get a good look at the creature's face or its feet. He described the shape of the head as being a cross between that of a human and a gorilla. The hair on the body seemed to be fairly uniform in length, about three to four inches, and was not matted or scruffy looking. 3. He has no explanation for the unusual gait of the creature, and could not speculate as to the possibility of an injury or deformity that might cause it. 4. The witness says he is inclined to believe what he saw was a real non-human animal, but it was definitely not a bear. He recognizes that there is a remote chance that someone could have been carrying out a hoax, but he indicated that if it was someone in a costume it was so convincing that it would have to be a costume of Hollywood-professional quality.</t>
  </si>
  <si>
    <t>https://www.bfro.net/GDB/show_report.asp?id=26604</t>
  </si>
  <si>
    <t>Kenai-Cook Inlet</t>
  </si>
  <si>
    <t>1980-1989</t>
  </si>
  <si>
    <t>November</t>
  </si>
  <si>
    <t>Kenai Peninsula</t>
  </si>
  <si>
    <t>Sterling</t>
  </si>
  <si>
    <t>Skilak Lake Road</t>
  </si>
  <si>
    <t>day</t>
  </si>
  <si>
    <t>wooded , lake</t>
  </si>
  <si>
    <t>This is just a report from a native that said he saw a hairy person about 6 to 7 feet tall, all hairy, casually walking across the dirt road by Skilak Lake. It looked at him and stopped on the road and appeared surprised. Then it took off into the woods swiftly. He said it was very agile and quick. He was about 275 to 300 yards away. There was no snow on the ground yet. He said they looked at each other for a bit and he loaded his single shot shotgun cause he didn't know if it was friendly or not. He was going to run and tell the authorities but he didn't saying that they wouldn't believe him. He was very serious as he was telling the story. I know the man, he is a strong Christian. That was probably about late October or early November. This place is near Sterling, Alaska. The location is full of spruce forest. I've been in there, it's secluded from the main highway and full of forest and lakes and mountains.</t>
  </si>
  <si>
    <t>https://www.bfro.net/GDB/show_report.asp?id=1259</t>
  </si>
  <si>
    <t>Mantanuska-Susitna</t>
  </si>
  <si>
    <t>Denali Park</t>
  </si>
  <si>
    <t>Parks Hwy</t>
  </si>
  <si>
    <t>hills , evergreen forests</t>
  </si>
  <si>
    <t>birch trees , berries , lichen</t>
  </si>
  <si>
    <t>friend and I were driving back to Fairbanks from Anchorage..I was driving her truck-a 1980 Dodge d50 ..these trucks sit very low to the ground..It was late at night, and we were just about to the tourist Area of the Denali Park. It wasn't winter yet, just before a corner, my lights hit something sitting on the yellow line in the middle of the road. The lights to this truck were grossly out of adjustment, so they were pointing right at the thing. It was sitting in the middle of the road with it's legs pulled up to it's chest, and it's arms folded over it's knees. It's head was between it's arms, looking toward the ground It had long, human like hair..at first I thought it was an orangutan, Then I thought to myself, what would an orangutan be doing in the middle of nowhere in Alaska. I've lived here almost all my life and there is no animal like this one..I thought to myself the only way that could have been an orangutan is if there's a circus out here.. I knew that was not a possibility in such a remote area. I drove right next to it and I was at it's level. If I had been going slow, I could have touched it easily. I was freaked out and thought I must be seeing things, maybe I was tired..My friend saw it too, although neither one of us said a word until we reached the gas station in the town of Healy just passed Denali. She said "Did you see that.." and I said, "I thought I was seeing things.." This spooked us so bad we didn't even say anything to each other about it until we were around people. We have talked about this, and still agree that we saw this thing. We have given up on trying to explain it to anyone else, because no one believes it..We both have decided not to bring it up because no one believes it anyway. Why I feel this is so unusual, is there is no animal native to Alaska that could resemble this thing in anyway. We have bears, moose, caribou, porcupine, rabbits ect..but none of these animals have knees or long reddish colored hair. I don't know how to explain it, and I've given up trying to because nobody believes it, they think your joking. I don't want to be harassed by any nuts, I just wanted to share my genuine incident in case others have seen it.</t>
  </si>
  <si>
    <t>red</t>
  </si>
  <si>
    <t>orangutan-like , long human-like hair</t>
  </si>
  <si>
    <t>sitting on road , knees tucked , arms wrapped around knees , head looking at ground between arms</t>
  </si>
  <si>
    <t>https://www.bfro.net/GDB/show_report.asp?id=1260</t>
  </si>
  <si>
    <t>trail off a swamp on Sunvalley Drive</t>
  </si>
  <si>
    <t>Palmer / Hatcher Pass</t>
  </si>
  <si>
    <t>Palmer Fishhook Road</t>
  </si>
  <si>
    <t>morning</t>
  </si>
  <si>
    <t>overcast</t>
  </si>
  <si>
    <t>swamp</t>
  </si>
  <si>
    <t>My name is Kevin and I've been hunting in Alaska for 8 years now. I'm used to tracking dangerous animals like Bull Moose and Grizzly Bears. One early morning we were observing several Large Moose tracks in the mud. I saw a track that looked like a BIG FOOT track. I looked at my buddy and said "what does that look like to you"? and He said "That's a Big Foot track"! there it was amongst the moose tracks. It was a good 11 inches long and was made from the right foot. I could see all 5 toes. What struck me most was the size of the big toe! The track appeared to be a couple of days old. I looked around for other tracks, but found none. The thing must of been running. I wanted to go back there and make a plaster cast, but it was raining hard. Two days later I went back there and the track was filled with water and nonrecognizable.</t>
  </si>
  <si>
    <t>large hallux , right foot</t>
  </si>
  <si>
    <t>https://www.bfro.net/GDB/show_report.asp?id=597</t>
  </si>
  <si>
    <t>Prince of Wales</t>
  </si>
  <si>
    <t>between sort yard and garbage dump on Saltery Road</t>
  </si>
  <si>
    <t>Hydaburg</t>
  </si>
  <si>
    <t>Saltery Road</t>
  </si>
  <si>
    <t>cold</t>
  </si>
  <si>
    <t>beach , mountain , pine forest</t>
  </si>
  <si>
    <t>pine trees , brush</t>
  </si>
  <si>
    <t>I was going for a drive. I had 3 kids with me, my daughters and one of their cousins. It was starting to get dark. I decided I wanted to turn around and not go all the way down to the sort yard. So I pulled into a turnaround. I had the car lights on. Just in the bushes on the other side of the road, I noticed some movement. I thought it might have been a deer, so I stopped the car. The first thing I really saw was really bright blue eyes. Then I noticed how far up they were, the thing had to be about 8-9 feet tall. The rest of the thing was real dark, might have been black or dark brown. My daughter saw the feet....they were huge. When I realized it might be a bigfoot, I freaked out and tore out of there. I've never been down there after dark again. I rarely go there at all. It didn't move after the initial movement we saw, it just stood there looking at us.</t>
  </si>
  <si>
    <t>black , dark brown</t>
  </si>
  <si>
    <t>blue</t>
  </si>
  <si>
    <t>blue eyes</t>
  </si>
  <si>
    <t>standing in bushes</t>
  </si>
  <si>
    <t>https://www.bfro.net/GDB/show_report.asp?id=2917</t>
  </si>
  <si>
    <t>edge of Hydaburg town limits</t>
  </si>
  <si>
    <t>Main Street</t>
  </si>
  <si>
    <t>rain</t>
  </si>
  <si>
    <t>waning gibbous</t>
  </si>
  <si>
    <t>forest</t>
  </si>
  <si>
    <t>berries , alder trees , conifer trees</t>
  </si>
  <si>
    <t>This incident happened last night just after 11pm. My daughter was home alone. She lives with a relative, who was out of town. She called me at 11:22 pm; she was terrified. She said she could hear something walking back and forth by her bedroom window. She also said she looked out the window when she first heard it, and saw "something" big and black, really big. She described the "thing" to have been about 3-4 feet above the bottom of the window. When I went down to look behind the house this morning, I stood by the window. I am 5'4" and my eyes just reach the bottom of the window, so I figure this "thing" must have been 7-8 feet tall. We live in a small village of less than 500 population. There are a lot of bushes and trees in between the houses. Their house is close to the beach, and there is forest surrounding the town. Now, I've never known my daughter to afraid of anything, but last night when I went to pick her up, she was shaking like a leaf, she was hysterical, it took me almost an hour to calm her down. I questioned her about what happened. She called me about 5 minutes after she first saw it. She was too scared to move. When I got down there, I would not look behind the house, but she was hiding in my relative's closet. She said it was walking back and forth right behind the house. She described the footsteps as a sound that someone very large walking on two feet, kind of like a "stomping". My daughter is very down-to-earth, not one prone to dramatics. When I first went down there, I didn't really know what was going on, just that my daughter was scared spitless, but I would not look behind the house. When I went up to the house, my hair felt like it was standing on end, and I had goosebumps really bad. I was scared and didnt know why.</t>
  </si>
  <si>
    <t>black</t>
  </si>
  <si>
    <t>pacing by bedroom window</t>
  </si>
  <si>
    <t>stomping</t>
  </si>
  <si>
    <t>https://www.bfro.net/GDB/show_report.asp?id=7963</t>
  </si>
  <si>
    <t>Harris River campground 4 miles west of Hollis</t>
  </si>
  <si>
    <t>Hollis</t>
  </si>
  <si>
    <t>Klawock-Hollis Road</t>
  </si>
  <si>
    <t>Harris River Campground</t>
  </si>
  <si>
    <t>mountainous , river bank</t>
  </si>
  <si>
    <t>I and my cousin were walking down Harris River from the Harris River camp ground. We were walking about 30 to 45 minutes when my cousin thought he saw something standing in front of us about 100 feet or so away. When he asked me if I could see what it was, I told him I couldn't see because I didn't have any contacts on or glasses. So he told me it was just a stump so I was like ok.. Then we went over to where we thought the thing was and in the sand about an inch deep there was a footprint like a man's. In shoe size it looked like it might have been like a size 13 or 15, There were 3 foot prints and about a minute later we ran for about ten minutes and we started walking and then we got to the road, about a mile away from the picnic area, where we were having a Mother's Day picnic We started to race each other to the picnic area where our family members were. Then we told them about it and we just kept it to ourselves for some odd reason.</t>
  </si>
  <si>
    <t>3 footprints total</t>
  </si>
  <si>
    <t>The witness mentioned that the footprints were approximately 15" long or slightly shorter. The three prints were not walking footprints but were close together. Since he personally could not get a good look at the initial sighting, the report has been classified as a function of the footprints.</t>
  </si>
  <si>
    <t>https://www.bfro.net/GDB/show_report.asp?id=8797</t>
  </si>
  <si>
    <t>Southeast Fairbanks</t>
  </si>
  <si>
    <t>30-45 minutes west of Alaska/Canada border</t>
  </si>
  <si>
    <t>Alcan Hwy</t>
  </si>
  <si>
    <t>knoll , wooded</t>
  </si>
  <si>
    <t>My daughter and I were traveling to Tok, Alaska, westbound approx. 30-45 minutes from US Customs at Alaskan/Canadian Boarder. We were towing a 27 ft. trailer and listening to music and enjoying the view. An object caught my eye standing in the treeline south of the eastbound lane. I saw something from the waist up reaching to a higher part of a white bark tree. I did a double take and slammed on the brakes and came to a complete stop. Whatever it was had its back to us and still was reaching up with its right arm. The animal was a beautiful blond/auburn coloration and appeared well groomed as I could see the waist and well developed shoulders that blended into the head. I didn't see a real neck. I made a mental note using the tree as a height measuring device. I reached for the camera and my daughter but when we left our truck the animal was gone. We returned to our truck and continued driving until we pulled into the rest stop mentioned above. I took a tape measure from the tool box and measured a similar looking white bark tree using my mental notes....The animal I saw stood at better than 9 ft with an overhead reach greater than 12 ft.</t>
  </si>
  <si>
    <t>blonde , auburn</t>
  </si>
  <si>
    <t>no</t>
  </si>
  <si>
    <t>glossy and groomed coat , developed shoulders , no neck</t>
  </si>
  <si>
    <t>standing off the road in the treeline reaching into a tree</t>
  </si>
  <si>
    <t>12 foot overhead reach</t>
  </si>
  <si>
    <t>The witness' comments concerning the broad shoulders of the animal effectively rule out the alternative explanation of grizzly bear. It "froze" as the car passed. He repeatedly mentioned its "magnificent" appearance and glossy, groomed coat shining in the sun. The highway is bordered in this region to the east by totally trackless low mountains (up to 4,000' +) and to the west by the enormous Tetlin National Wildlife refuge. The latter adjoins the road with approximately 700 square miles of swamps and untold thousands of lakes.</t>
  </si>
  <si>
    <t>https://www.bfro.net/GDB/show_report.asp?id=9317</t>
  </si>
  <si>
    <t>Conor Ameigh</t>
  </si>
  <si>
    <t>April</t>
  </si>
  <si>
    <t>15 miles from the US Customs Office</t>
  </si>
  <si>
    <t>US Customs Office</t>
  </si>
  <si>
    <t>Around 6:45pm on April 23rd, 2008, as my son and I were coming into the US from Canada. We were traveling west about 14 miles on the US side of the US Canada border on the Alcan highway. My son was driving. If you've ever driven that road, then you know how the pavement has huge dips in it, I suspect from the freezing and thawing of the foundation of soil under the pavement. Anyway, my son was watching directly in front of the car to make sure we took the smoothest path around some upcoming heaves in the pavement. I was watching further down the highway as I had done our entire trip from Lethbridge, AB. My hope was to catch a glimpse of a bear, moose or some awesome wildlife or some kind. Anyway, we were on a slight decent down a hill, making a slight left corner and about to start up the other side when I saw what I thought was a human crossing the road, may 3-tenths of a mile ahead of us and up then slight incline. He was a tall, odd looking fellow and I joked to myself when I first saw him.. "Well, there is sasquatch up the road", fully expecting to see that a person had crossed from a house or something on the left-hand side of the road over to another house or something on the right hand side. When we got to the point where the structures should have been, there was nothing.. I mean nothing. And no sign of any human, animal or anything else on the right hand side of the road in the woods. This thing was walking upright like a man, long arms and what looked like a long neck from the side. It had a fairly long gape in his walk..arms swinging with each stride. It was all one color...I described it to my wife as the color of a Carhartt rust/brown full cover-alls. I called her first thing when we got cell coverage in Tok. She got on the web and saw where this was not the first time a sighting happened in this very same area. I was so glad that someone else had seen it! I hate to say it, but he looked similar to the representations on TV and pictures! By the way, I have always thought this whole thing was a bunch of nonsense. If nothing else, someone was wearing a suit to make them look like the sasquatch character.</t>
  </si>
  <si>
    <t>rust brown</t>
  </si>
  <si>
    <t>long</t>
  </si>
  <si>
    <t>long arms , short torso , long legs</t>
  </si>
  <si>
    <t>casually crossed road , walked into trees</t>
  </si>
  <si>
    <t>The creature was exiting from the southwest side of the road, which is the Tetlin National Wildlife Refuge. The 730,000 acre refuge stretches south from the Alcan Highway, and west from the Canadian border. Hundreds of thousands of waterfowl flock here to nest every spring. It is also home to 44 known species of mammals.To the south, it borders the 13 million acre Wrangell-St. Elias National Park and Preserve, the largest designated wilderness in the United States.</t>
  </si>
  <si>
    <t>The Alcan Highway is a great place to see wildlife. Sightings of any animal may last only seconds, so passengers have to be alert and observant if they want to see one. This was the witness’s first trip to Alaska, so he was focused on the road ahead, hoping to see some wildlife. The witness saw the creature on the left side of the two-lane road. It was approximately eight or nine feet tall. There didn’t appear to be any distinction between the creature's head and neck. It had long arms, a short torso, and long legs. The creature casually crossed the road in three long strides then stepped into the trees. While approaching the area where the creature crossed, the witness requested that they stop and look around, but his son was unnerved, and refused to stop. The creature was exiting from the southwest side of the road, which is the Tetlin National Wildlife Refuge. The 730,000 acre refuge stretches south from the Alcan Highway, and west from the Canadian border. Hundreds of thousands of waterfowl flock here to nest every spring. It is also home to 44 known species of mammals.To the south, it borders the 13 million acre Wrangell-St. Elias National Park and Preserve, the largest designated wilderness in the United States.</t>
  </si>
  <si>
    <t>https://www.bfro.net/GDB/show_report.asp?id=23666</t>
  </si>
  <si>
    <t>John Salmond</t>
  </si>
  <si>
    <t>wood knock</t>
  </si>
  <si>
    <t>30 miles west of Taylor Hwy , south of Chicken, AK</t>
  </si>
  <si>
    <t>Chicken</t>
  </si>
  <si>
    <t>Taylor Hwy</t>
  </si>
  <si>
    <t>Ketchumstock Mountain</t>
  </si>
  <si>
    <t>swamp , bog , mountains</t>
  </si>
  <si>
    <t>birch trees</t>
  </si>
  <si>
    <t>This is an excerpt from a short story I wrote about this hunting trip for mostly my family. I am 64 years old and have 40+ years in law enforcement, currently serving as chief of police. With hunting season not to open until the day after next, we were in no hurry and enjoyed the evening with a touch of good single malt Irish talking about our past hunts and the one we were about to have. Loyd and Davis would not arrive until the first day of the hunt, presumably because Dave had become domesticate sometime after the previous year’s hunt and had to attend a retirement party before being allowed to leave Valdez for camp. With the evening expended and the toll the day had taken on us we were in our sleeping bags and doubtlessly turning logs into sawdust by 2300 hours. The stove was stoked with fresh firewood and all was good. About 0215 I awoke feeling way too warm, unzipped my bag, slinging the top off, when I heard a resounding crack of wood striking wood, similar to a Louisville Slugger solidly striking a large, sound Birch tree very close to the cabin. There being no one within many miles of us, my attention was immediately focused on the sound. A few seconds later, the sound was repeated, which was to be the pattern for several minutes while I attempted to evaluate it to determine its source. I finally decided to wake Bill saying in just above a whisper, “hey Bill”. He stirred responding with something that sounded like “what” and did not move again for twenty minutes; when he woke up and asked what was going on. In the mean time the commotion stopped when I initially attempted to awaken Bill up and I was sitting on the bunk with my .450 in hand waiting for whatever eventuality might arise. Nearing 0300 hours I finally returned to a sound slumber awaking well into the following morning. With a spot of coffee in our gullets and having explained to Bill the events of the previous night we explored the area of the old village, inclusive of the nearby grave yard, in an effort to find an explanation. We found numerous paths traversing the grassy area around the cabins with a multitude of bedding sites. Never did we find anything that would provide us with an answer to the question of the source of sounds. Explaining this to another friend after our return, with the experience of spending many years living in numerous villages, he asked me if there was a native graveyard nearby. It is less than 50 yards from the cabin. Nevertheless, I named the source “Sassy”.</t>
  </si>
  <si>
    <t>wood knocking every few seconds for minutes</t>
  </si>
  <si>
    <t>1 knock every few seconds</t>
  </si>
  <si>
    <t>After speaking with the witness I find the story believable and that they experienced wood knocking outside their cabin in the early morning hours. The witness has considerable experience in Law Enforcement and is an avid outdoorsman, hunter and is familiar with the local wildlife and the noises they make.</t>
  </si>
  <si>
    <t>https://www.bfro.net/GDB/show_report.asp?id=25442</t>
  </si>
  <si>
    <t>Valdez-Chitina-Whittier</t>
  </si>
  <si>
    <t>1990-1995</t>
  </si>
  <si>
    <t>east side of Prince Williams Sound</t>
  </si>
  <si>
    <t>Prince Williams Sound</t>
  </si>
  <si>
    <t>tundra</t>
  </si>
  <si>
    <t>berries</t>
  </si>
  <si>
    <t>Ed L. was salmon fishing with a companion in Prince William Sound. After anchoring off shore, his companion took a small boat up a river to check on the state of the salmon run. As the day wore on toward evening and he didn't come back at the expected time, Ed scanned upriver and across the adjacent land with binoculars. There he saw a sasquatch walking across the tundra, with long, smooth steps and with dark hair flowing from its shoulders, bouncing behind "like a cape" at every step. The sasquatch paid no attention to the boat (distance about 1,000').</t>
  </si>
  <si>
    <t>hair flowing from shoulders</t>
  </si>
  <si>
    <t>walking across tundra</t>
  </si>
  <si>
    <t>smooth steps</t>
  </si>
  <si>
    <t>Ed L.is a commercial fisherman and former Air Force noncom and mechanic. The area, according to Ed, was known for its concentration of berries and black bears. The salmon run was in the early starting stage. Solid forest was estimated to be about 100 miles away. Ed did not have even a shadow of a doubt about the identity of the animal he had seen, particularly since he had previously hunted many of the large game animals of Alaska. Hair of the described appearance can be estimated to be 18-24" long. The interest of this sighting with its rather meager contents lies in its geographical latitude. The center of Prince William Sound lies at 60 degree, 40 minutes N. Additional Alaskan sighting reports are to be found in Green (1978), and in an article in the magazine "Alaska" of October, 1995, pp. 25-27. Aside from reports in the Alaska Panhandle, e.g., near Hyder, Ward Cove on Prince of Wales Island, and in the Wrangell Narrows (by Bob Titmus himself), all in the vicinity of 56 degrees N., there are scattered sightings farther north. On the Alaska Peninsula, a cluster of sightings have been recorded near Chignik Lake (55 degree, 54 minutes N), Manokotak near Kulukak Bay (58:40 N), Togiak drainage (59 N), Lake Iliamna (59:30 N), and yet farther north near Galena, 120 miles inland from Norton Sound (64:44 N) and Kotzebue Sound at the Arctic Circle (66:33). All of these sites are on the coast or within ready sasquatch walking distance of it and are, consequently, moderated by the ocean. Such cannot be said for inland sightings, such as that near Fort Yukon, south of the Brooks Range, or Dawson Creek (NE British Columbia; detailed in Hunter and Dahinden, 1993). Both of these locations are exposed to the full brunt of the arctic winter. Seasonal migration would appear to be of immediate advantage in these regions as compared to the overall temperate Pacific Northwest, though unlikely to be established in view of the rarity of these events. In any case, large bulk and long hair would be of decided survival value.</t>
  </si>
  <si>
    <t>https://www.bfro.net/GDB/show_report.asp?id=1261</t>
  </si>
  <si>
    <t>Matt Monetmaker</t>
  </si>
  <si>
    <t>Richardson Hwy north of Copper Center , crossing point north of guardrails where Yetna Creek passes under highway</t>
  </si>
  <si>
    <t>Glenn Allen</t>
  </si>
  <si>
    <t>Copper River Princess Wilderness Lodge</t>
  </si>
  <si>
    <t>forests , river</t>
  </si>
  <si>
    <t>This past spring at approximately mile 106 Richardson Hwy, traveling to Princess Hotel for breakfast on a Sunday morning, about 1/4 before the right turn to Princess Hotel a very Large 2 legged CRITTER ran across the road in front of me and my wife. In 3 steps on a dead run was into the ditch and into the timber. Wish the snow would have been on the ground, but ditches weren't mowed yet. No visible tracks just brush pushed down. Never seen anything afterwards till late summer in August, watching TV late evening I started hearing noises and thought my surround sound was on, muted the tv, randomly heard it, sounds like a wood knock, and frequently I went outside and it was coming from behind the house. I live at mile 109 Richardson, and no neighbors in that direction for quite aways. It kinda freaked me after. I knew what it was but after that I haven't heard anything since. I always carry a sidearm when cutting firewood or just out riding. I truly believe we have a Bigfoot in our area</t>
  </si>
  <si>
    <t>wood knocking</t>
  </si>
  <si>
    <t>https://www.bfro.net/GDB/show_report.asp?id=75309</t>
  </si>
  <si>
    <t>Alabama</t>
  </si>
  <si>
    <t>Autauga</t>
  </si>
  <si>
    <t>banks of Alabama River</t>
  </si>
  <si>
    <t>Prattville , Austuagaville</t>
  </si>
  <si>
    <t>rolling hills , forest , farmland</t>
  </si>
  <si>
    <t>oak trees , hickory trees , pine trees , thicket , briars</t>
  </si>
  <si>
    <t>From the top of this hill the river was almost visible about a mile away through the darkness. We got out of the truck and stood and looked down toward the river. I was raised in the outdoors hunting, fishing, trapping and watching wildlife. I like to imitate owls at night just to hear them respond to me. As my friend and I stood on the side of this hill I began to hoot to see if any owls would respond from the river bottom. Instead of being rewarded with owls responding to my calls I heard a scream or moan about three quarters of a mile away like I had never heard before. I asked my friend what in the hell was that? He replied that it was probably what some of the old farmhands referred to over the years as the hairy man, which some of them had told of seeing from time to time for many years. I hooted once again and the same scream replied only closer this time. We stood there a little longer and could hear something big coming up the hill through the woods very quickly. By the time we got into the truck we were treated to another hair curling scream still in the woods but getting close to the hayfield. We cranked the truck and drove as fast as we could thru the bumpy field. When we arrived at the gate my friend asked me to get out and close the gate so that nobody could trespass onto the property. The gate was a quarter to a half a mile away from where we were run out of the field. As I opened the truck door to get out I was treated to yet another scream from the hay field. The gate did not get closed that night. What this was I do not know. I know that there was no livestock kept in this part of the farm. I do know that if this thing were discovered and somehow befriended that it would be a great asset to the U.S. Olympic team, for neither Jesse Owens or Carl Lewis can run cross country like this thing. This incident happened to me in 1985.</t>
  </si>
  <si>
    <t>screamed in reply to owl imitating call</t>
  </si>
  <si>
    <t>ran 3/4 mile in time it took to drive</t>
  </si>
  <si>
    <t>scream</t>
  </si>
  <si>
    <t>https://www.bfro.net/GDB/show_report.asp?id=1783</t>
  </si>
  <si>
    <t>Baldwin</t>
  </si>
  <si>
    <t>Joanna Cuva</t>
  </si>
  <si>
    <t>Hurricane Road landing</t>
  </si>
  <si>
    <t>Perkins Landing</t>
  </si>
  <si>
    <t>Hurricane Road</t>
  </si>
  <si>
    <t>forest , bayou</t>
  </si>
  <si>
    <t>It was a few days after hurricane frederic. I was 11 years old at the time. We lived in a trailer on hurricane rd. and my grand parents owned the hurricane landing &amp; fish camp ( what is now perkins landing ). We were left without power after the hurricane so all our food was on ice. It was about 11:00 pm and my dad asked me to walk to my grandparents store and get some ice, so I grabbed a flashlight and took off walking, it was less than a quarter of a mile from our house to the store and I was very used to walking the route on a daily bases. So I'm walking down the left side of the road and I can here the dogs barking and really cuttin up, they belonged to an older man who lived in a little white house down the road on the right. He kept them in a pin behind his house so when I get in front of the house I shine my light across the street at and around the house, suddenly I see something very large run from behind the house on two legs. I followed it with my light as it ran toward the woods, and then it stopped and turned and looked at me. It's eyes glowed red in the dark, and all the sudden it runs straight at me, it was so fast, I mean it traveled about 30 or 40 yards in just a flash and then it stopped right at the edge of the road. I was scared frozen, I couldn't scream or run and we just stood there for what seemed like an eternity but in all actuality was probably just a second or two. Then suddenly it let out a load high pitched growling sound and then I screamed and it turned and ran and I ran all the way home. When I got home I was so upset I could hardly breath or talk, my parents finally calmed me down and I told them what happened but they didn't believe me. The next day my dad and my uncle went down there to look for tracks but they didn't find any. My uncle told me I probably saw a bear but even I know a bear can't run on two legs. The creature I saw was extremely large, I would have to say now that it was at least 7 feet tall very broad shoulders, covered from head to toe in dark brown to black hair, his mouth and large, square teeth kind of stuck out from the rest of the face and the eyes were sunk in. As a veteran I can tell you that I've never been so scared in my life.</t>
  </si>
  <si>
    <t>protruding</t>
  </si>
  <si>
    <t>V</t>
  </si>
  <si>
    <t>broad shoulders , covered in hair , square teeth , sunken eyes</t>
  </si>
  <si>
    <t>bluff charge</t>
  </si>
  <si>
    <t>covered 30 to 40 yard in seconds</t>
  </si>
  <si>
    <t>high pitch growl</t>
  </si>
  <si>
    <t>I found this witness to be honest and was visibly shaken to other family members when the incident occurred, shortly after Hurricane Frederic hit this area. His father called me and verified that something definitely scared his son that evening.</t>
  </si>
  <si>
    <t>https://www.bfro.net/GDB/show_report.asp?id=26513</t>
  </si>
  <si>
    <t>Matt Moneymaker</t>
  </si>
  <si>
    <t>Off of 180 to Foley Beach Express</t>
  </si>
  <si>
    <t>Gulf Shores</t>
  </si>
  <si>
    <t>Foley Beach Express</t>
  </si>
  <si>
    <t>trees</t>
  </si>
  <si>
    <t>beautiful morning. Sun shining and clear. There is an area of nothing but trees and brush which goes on for a mile or two. After that the road goes into a "s" turn which is probably a mile or so in length. Coming into the last right hand part of the s turn, I saw what I first thought was a man running from the left to the right across the highway. I thought, "what is this guy doing running across the highway out here?" I could see shoulders moving and arms swinging. It was upright and fast, but I couldn't see any other detail from my distance. It just seemed really dark brown or black. I couldn't make out shoes or clothing or skin. Whatever it was, it did not slow down once it had made it across the road. It continued at the same speed into the trees. I slowed down almost to a stop where it appeared to enter the trees. I could see into the trees a good distance, but saw nothing. It was gone.</t>
  </si>
  <si>
    <t>I spoke with the witness, Rick Snider, by phone. He is a 57 year old facilities manager for a large tourist resort near Gulf Shores. He is willing to speak with local journalists about this incident. He needed to go into work that Sunday morning briefly. The sighting happened as he was returning home. He was approximately 100 yards away when he first saw it. He was coming around the bend in the express way when it came into view. There were no other cars in front or behind him. He surmised it waited until there were no vehicles visible in either direction before it crossed the highway, but then he caught it by surprise when he rounded the curve. The figure was already on Rick's side of the express way, roughly in the middle of the road, when it came into view. He cannot say for sure that it was covered with fur, but it was all the same dark color, with no indication of clothes or shoes, etc. He strongly thinks it was not a human for various reasons, including the fact that a person would likely not be running across the express way in that area, and then continue running into the trees where there are no obvious trails, and be completely out of view within a few seconds. Rick has seen deer crossing the express way in recent weeks also. Cotton Creek passes underneath the express way just before the crossing point, so the figure was generally paralleling the path of the creek when it crossed. In Google Maps satellite images of the area you can see a large structure a few hundred yards further up the highway from the crossing spot. That is a brand new structure for "Toy Box Storage". It is so new that it does not appear on the aerial images in Google Earth. In fact it is still under construction, so the Google Maps (as opposed to Google Earth) images are very recent. Click here for Google Maps satellite view of crossing spot 30.317862, -87.649338</t>
  </si>
  <si>
    <t>https://www.bfro.net/GDB/show_report.asp?id=71896</t>
  </si>
  <si>
    <t>Barber</t>
  </si>
  <si>
    <t>Mary Ross</t>
  </si>
  <si>
    <t>January</t>
  </si>
  <si>
    <t>clearing near Hwy 30 and Barbour County Road 79 S</t>
  </si>
  <si>
    <t>Clayton</t>
  </si>
  <si>
    <t>Hwy 30</t>
  </si>
  <si>
    <t>forest , pond , lake</t>
  </si>
  <si>
    <t>pine trees</t>
  </si>
  <si>
    <t>I have been reluctant to share my story because of my field of work, and do not want to have people think I am “crazy” as this could damage my career. But, as I get older, I feel this incident needs to be documented.The incident occurred in the winter of 1980 a few miles east of Clayton, Alabama in Barbour County. I was traveling with my Aunt, Grandmother and four younger cousins to a relative’s house. It was dark and probably around 9pm from the best I can remember. For some reason, my Aunt needed to turn around and proceeded to pull off the roadway by a small clearing. I was in the front seat of the car with my Aunt, who was driving, and my Grandmother. As we turned off the road, the headlights caught a figure in mid-stride. It then immediately froze and did not move anymore. It was about 30 yards from the car – very close. I could see the entire side view of this creature and its body was slightly turned so that it was looking at us. The most terrifying thing in my memory is this things huge eyes glaring at us. The best way I can describe the creature’s expression is “stunned.” The face was covered in hair except for around the eyes. The hair was dark and appeared longer and wavy looking on the arms and legs. It was very tall and massive yet lean looking. I would say it was easily over 7 feet tall, if not more. When it “froze” in the headlights, one arm was slightly extended behind the creature and it held this position. At this point, my Grandmother was crying and begging my Aunt to drive away. Two of my younger cousins were huddled on the floorboard in the backseat crying. I was terrified but could not look away. My Aunt kept telling my Grandmother “there is no way he can get in this car” and she kept the car still and we watched this motionless creature for about two to three minutes. It was almost completely motionless. It was as if the creature thought we could not see him if he did not move. I don’t know how it stood so still. The hair on my neck is standing on end as I type this. It scared me terribly. He kept staring at us with his eyes stretched very wide. I’ll never forget that “look” he gave us. Finally, my Aunt decided to flash the lights on and off real quick. The instant she did this, the creature jumped towards the woods and was gone. He was about 10 yards from the woods but made it there in less than a second. I can’t believe how fast this huge creature could move. This event traumatized me. I have never been able to go in the woods alone or enjoy camping since this event. I tried to deer hunt but could not enjoy it and quit – I can’t sit alone in a tree-stand without thinking of this creature and becoming tense. I can’t imagine coming upon this thing alone in the wilderness. I know these creatures exist. There is no doubt in my mind. I saw one up close and personal. We never saw the creature again.</t>
  </si>
  <si>
    <t>stunned</t>
  </si>
  <si>
    <t>lean</t>
  </si>
  <si>
    <t>face covered in hair except eyes , hair longer and wavy on arms and legs , lean yet massive , stunned expression on face</t>
  </si>
  <si>
    <t>froze in headlights road crossing</t>
  </si>
  <si>
    <t>one arm swung behind creature and stayed there when frozen</t>
  </si>
  <si>
    <t>When I spoke to the gentleman about the brief sighting he and his family had many years ago I was impressed with the detail he was able to recall. The sighting area was a sparsely populated rural area. Witness stated that the approximate height of the animal to be over 7 feet tall, with dark brown/black hair in color. The creature must have already crossed the road, and was heading in the direction of the wood line when he was caught in the headlights. As the witness stated when the headlights were shined on him "he" froze in mid-stride for several minutes. The witness seemed very credible and sincere.</t>
  </si>
  <si>
    <t>https://www.bfro.net/GDB/show_report.asp?id=27067</t>
  </si>
  <si>
    <t>Bibb</t>
  </si>
  <si>
    <t>Kevin Smykal</t>
  </si>
  <si>
    <t>CR-65 near Montevallo</t>
  </si>
  <si>
    <t>Montevallo</t>
  </si>
  <si>
    <t>CR-65</t>
  </si>
  <si>
    <t>hot</t>
  </si>
  <si>
    <t>river , bamboo thicket , forest</t>
  </si>
  <si>
    <t>bamboo</t>
  </si>
  <si>
    <t>It was a hot afternoon in august. I heard sirens in the distance. the local rescue squad was responding to an incident. curious about what was going on I decide to go and see. when we arrived, I found out that 2 bham men had went canoeing and had not been seen since. the sherrif wanted to call for a helo to search the river. I piped up and told them that in was not a good idea. the trees cause a tunnel affect over the river. the helo wouldn't be able to see under the growth. on top of that the sun was starting to go down. he agreed and sent 6 men in 2 canoes down the river. 30-45 minutes passed and we were told that they had been found at a local bar in b'ham. my friend and I volunteered to pull the rescuers out of the river at a mid point near the road. we set off. the light was almost gone. as we made our way down the trail to a place where the stream and the cahaba meet my friend took off ahead of me. he knew the area better and i could see his light moving ahead of me. as I entered the bottoms where a bamboo thicket grew, I heard brush breaking and grunting noises to my left. I quickley made my way across the stream. I felt much better and safer once I crossed the stream. as I rejoined my friend at the intersection of the stream and river, I told him about what I had heard. he said it was probably a boar rooting for acorns. we sat for about an hour waiting. the moon was out quarter waxing, and hot as hell 100% humidity 90 degrees. after waiting I said to my friend that we must have missed the rescue team in the night. so he went to find out and he left me there on the bank to make sure they were not just slow getting down the river. another 30 minutes went by and I started seeing a light up the bank approaching my position. I pulled myself up into the foliage to camo myself, just in case the light was moon shiners or pot growers. they are notorius for bibb county. minutes passed and I heard my name being called. I made my way back across the stream and through the thicket. the grunting and brush snapping sounds still happening. as I climbed up the hill to the large over hanging rock i paused to catch my breath holding onto the tree. all of the sudden something large much taller than myself( I am 6'8"tall) rushed me. more of the limbs breaking and a vocalization sound like an excited baboon and a fierce growl. My friend was 10' in front of me. we ran quickley away from it. i even jumped a 10' ravine to get away. but it did not pursue further.</t>
  </si>
  <si>
    <t>bluff charge , branch breaking</t>
  </si>
  <si>
    <t>Witness stated that although it was dark, he could see the creature's silhouette. It was approximately 7 foot tall and ran upright. The actual confrontation and chase lasted about 5 minutes. He had been hearing twigs snapping and grunts for a long while prior to the encounter. He also stated that the creature was about 50 or 60 feet away when the chase started and that it got as close as 10 feet. The creature could have easily caught him, had it wanted to. This was clearly meant as an intimidation, only.</t>
  </si>
  <si>
    <t>https://www.bfro.net/GDB/show_report.asp?id=21714</t>
  </si>
  <si>
    <t>Blount</t>
  </si>
  <si>
    <t>C</t>
  </si>
  <si>
    <t>2 miles from Chamblee Mill Bridge</t>
  </si>
  <si>
    <t>Blountsville</t>
  </si>
  <si>
    <t>Chamblee Mill Bridge</t>
  </si>
  <si>
    <t>forest , creek</t>
  </si>
  <si>
    <t>I myself have never seen a bigfoot. But, I have two reports that were told to me. These both occurred in Blount county, Alabama. The first sighting was in 1975 about 2 miles from the Chamblee Mill bridge. A friend of mine had just dropped me off after football practice. He was driving home on the road that crosses the bridge, this area is located in a triangle between Blountsville, Hanceville &amp; Holly Pond. He saw a large black or brown hairy figure stepping out of the woods as he was coming around a curve. He was startled and almost wrecked his car. His story later appeared in the Cullman Times, a paper in Cullman, Alabama. He later told me that he never was more affraid in his life. He looked it right in the eye and it stepped back in the woods. The location he saw it at is about a mile from my childhood home. The second sighting occurred on Skyball mountain some 2-3 miles from this sighting. My brother was driving alone on the road that crosses Skyball mountain. The area has very few homes on the mountain. There are streches of the road that are 2-3 miles before a house is located. The time was late evening around 11 pm or later in August 1991 or 1992. He had just topped a small rise on the road and began to smell a strong odor (he had his window down). He looked to the right of the road and saw a large dark figure walking through the tall weeds that were beside the road. He first thought it was a horse but it stepped out on the road. He described it as 8 feet tall, large, hairy, no neck, coal black eyes and covered in dark brown or black hair. He said it looked dead at him and he stopped his car. He thought about putting car in reverse but instead just sat there looking at it. He said it must of stood there a minute or longer. It smelled awful, it had long arms and large dark hair covered hands. It just walked off in to the woods on the other side of the road and he drove home.</t>
  </si>
  <si>
    <t>standing off the road</t>
  </si>
  <si>
    <t>https://www.bfro.net/GDB/show_report.asp?id=1830</t>
  </si>
  <si>
    <t>2-3 miles from Skyball Mountain</t>
  </si>
  <si>
    <t>Skyball Mountain</t>
  </si>
  <si>
    <t>The second sighting occurred on Skyball mountain some 2-3 miles from this sighting. My brother was driving alone on the road that crosses Skyball mountain. The area has very few homes on the mountain. There are streches of the road that are 2-3 miles before a house is located. The time was late evening around 11 pm or later in August 1991 or 1992. He had just topped a small rise on the road and began to smell a strong odor (he had his window down). He looked to the right of the road and saw a large dark figure walking through the tall weeds that were beside the road. He first thought it was a horse but it stepped out on the road. He described it as 8 feet tall, large, hairy, no neck, coal black eyes and covered in dark brown or black hair. He said it looked dead at him and he stopped his car. He thought about putting car in reverse but instead just sat there looking at it. He said it must of stood there a minute or longer. It smelled awful, it had long arms and large dark hair covered hands. It just walked off in to the woods on the other side of the road and he drove home.</t>
  </si>
  <si>
    <t>long hair on hands</t>
  </si>
  <si>
    <t>W. Gibson</t>
  </si>
  <si>
    <t>Exit 287 off I-65 on a curve near the interstate</t>
  </si>
  <si>
    <t>Blount Springs</t>
  </si>
  <si>
    <t>I-65</t>
  </si>
  <si>
    <t>pine trees , hardwood</t>
  </si>
  <si>
    <t>I was driving a VW bus so I had a good view of my surroundings. As I rounded the first corner of the exit I noticed what I thought was a big white dog, like an Afghan running on all fours toward the road, up an embankment. We both reached the same point at the same time and I thought I would hit the dog. It seemed it didn't notice my car until it reached the side of the road when it was only feet away from the car. I don't remember slowing much but I wasn't going very fast to start with as the curve was pretty tight. As the creature reached the road and I saw it, it stood up on it's back legs. It was covered with long white hair maybe 8 inches long, it wasn't thick but more stringy and dirty looking and it had a round head, not a dog. I passed the creature and didn't catch it in my mirrors as it was dark. It scared me.I didn't get much detail of it's face but I did notice a fairly large mouth or lips which were prominent. The head was not huge and the body was pretty slender, it was probably as tall as the VW when it stood up, over 6 feet.</t>
  </si>
  <si>
    <t>white</t>
  </si>
  <si>
    <t>pear</t>
  </si>
  <si>
    <t>stringy , dirty , large hips compared to shoulders</t>
  </si>
  <si>
    <t>ran on all fours until it stood up to run across the road</t>
  </si>
  <si>
    <t>quadrupedal , bipedal</t>
  </si>
  <si>
    <t>This is a very credible witness. He is a decorated veteran who earned top secret clearance in the military. He has no doubt of what he saw and it scared him badly. After an extensive interview with the witness the following additions can be added to his report. •The van’s lights stayed on the creature for an extended amount of time because of the left hand curve in the road. •The creature was loping uphill, on all fours, with an awkward gallop from right to left. When the creature reached the road’s edge, it stood up and was a hominoid close to 7 feet tall. It had long arms and was only a few feet away from the witness. •It was huge with the upper body smaller in comparison to the huge hips/legs.</t>
  </si>
  <si>
    <t>https://www.bfro.net/GDB/show_report.asp?id=50178</t>
  </si>
  <si>
    <t>County Highway 26 near Blountsville</t>
  </si>
  <si>
    <t>County Hwy 26</t>
  </si>
  <si>
    <t>forest , stream</t>
  </si>
  <si>
    <t>Okay here I go.. I had a sighting about 16 years ago where I live now. I was walking my husband out for him to leave for work at about 5:30 am. He was facing me on the porch telling me bye and I was facing out toward the woods. I noticed 2 huge furry things sitting by a stump in between our place and the neighbors. It is a good distance. I screamed because I was scared to death and before my husband could turn around they both stood and took off back into the woods. It did not take them not even half a second it seemed. They did not stand completely up before they bolted so I could not guess as to how tall they would have stood. They were light to medium brown and fully covered in hair. It was too quick to make out a face. Very broad shouldered and while sitting the arms did go to the ground. I begged my husband to stay home that day. It scared me so much. Definitely one of those times you wished you had seen a deer or bear or something. To this day I can not bear the thought of my son going out into the woods. I have not seen anything since.</t>
  </si>
  <si>
    <t>medium brown</t>
  </si>
  <si>
    <t>dull hair</t>
  </si>
  <si>
    <t>ran crouched to the woods</t>
  </si>
  <si>
    <t>I conducted 2 long interviews with the couple and have come to the conclusion this report is truthful and accurate. The following can be added: The witness was 90 yards from the 2 creatures. The creatures’ shoulders were huge and about 4.5 feet above the ground in the seated position. The hair was dull, not shiny, and was not matted. The creatures were facing the road at almost 90 degrees from the witness and did not notice her until she screamed. The witness emphasized repeatedly how incredibly quick the 2 creatures reacted and disappeared. Both creatures reacted at the same time and in the same way. The creatures sprung up 180 degrees and into the woods, away from the road. There is over 4 square miles of uninhabited, thick woods in this direction, with hills 600’ above the valley floor. There is no hunting allowed on this private land. The house where the sighting occurred had been vacant for an extended time before the couple moved in. The multiple limb breaks on multiple occasions, along with the scream, could constitute a class B report.</t>
  </si>
  <si>
    <t>https://www.bfro.net/GDB/show_report.asp?id=43963</t>
  </si>
  <si>
    <t>Exit 166 or 266 north of Birmingham</t>
  </si>
  <si>
    <t>Birmingham</t>
  </si>
  <si>
    <t>Hwy 231</t>
  </si>
  <si>
    <t>afternoon</t>
  </si>
  <si>
    <t>forest , hills</t>
  </si>
  <si>
    <t>I'm really not sure what I saw. I was going back to Birmingham on interstate 59 exit 166 as I was going down the ramp to get on the interstate this is what I saw I cought something out of the corner of my eye and thought is was an owl but then I releaized that there was no branch there and when this thing looked at me I remember seeing to huge eyes and it looked like it had it's arm leaning on a tree it was about 6 to 8 feet high and a dark color sort of a grey black blended in with the trees. I just cought it for a few seconds.. I'm just not sure, I just know it was not an owl..</t>
  </si>
  <si>
    <t>green</t>
  </si>
  <si>
    <t>large eyes</t>
  </si>
  <si>
    <t>peeking from behind tree</t>
  </si>
  <si>
    <t>During the interview the witness added that she is certain it was not an owl because she could see a shoulder as it peered at her from behind the tree. She also stated that it had green eyes &amp; that it never moved from behind the tree. Sighting was of short duration as she was driving off hwy exit.</t>
  </si>
  <si>
    <t>https://www.bfro.net/GDB/show_report.asp?id=8921</t>
  </si>
  <si>
    <t>Cherokee</t>
  </si>
  <si>
    <t>Steve Philips</t>
  </si>
  <si>
    <t>Hwy 9 between Cedar Bluuf, AL and Rome, GA</t>
  </si>
  <si>
    <t>Cedar Bluff</t>
  </si>
  <si>
    <t>Hwy 9</t>
  </si>
  <si>
    <t>Cedar Bluff High School</t>
  </si>
  <si>
    <t>mountains , forest</t>
  </si>
  <si>
    <t>I was driving home from Cedar Bluff high school on Hwy 9 towards my house. As I was coming down the road I caught a glimpse of something at the edge of the wood line. I put on my brakes to get a better view and that's when I saw what it was. It was about 7 to 8 feet tall. Dark hairy color and was standing on 2 legs. It stood and stared at me a few seconds and then turned and walked back into the woods. It took 2 strides and it was gone. I was freaked out!!!! I knew when I saw it, that it was a sasquatch. I came home and told my husband what I had saw and he could clearly tell that I was shaken up.</t>
  </si>
  <si>
    <t>thighs</t>
  </si>
  <si>
    <t>arms hung to mid thigh , hair hanging down to shoulders</t>
  </si>
  <si>
    <t>standing off the road , looking at cows</t>
  </si>
  <si>
    <t>This seems like a very clear and close daylight sighting. I just got off the phone with the witness, she was still shaken up and its been two weeks. She was driving east on Hwy. 9 towards the Georgia state line after picking up her sick child early from volleyball practice at school. As she was driving, a cow pasture on one side and steep, thick, mountainous drop offs on the other, she approached a very small, clear patch in the thick woods along the road when she noticed something just standing on the edge of the road. She quickly realized what she was seeing was definitely a sasquatch. The witness stated that it was staring at the cows in the pasture on the other side of the road. The witness actually came to a stop in the road while it was still staring at the cows, the witness stated the distance between the sasquatch and her was approx. 30-40 yards - max. It finally turned and look at the witness for approx.. 20+ seconds before taking 2 long strides out of sight. The witness stated she was so awe struck she could not speak , even to tell her child to raise up and look. I asked about how tall it was and what she used to estimate its height. The witness told me her brother is 6' 6" tall and her father is 6' 8" tall, she stated she knows tall when she sees it.. and the sasquatch was possibly one foot taller than her father. It had broad shoulders, at least 3, closer to 4 feet wide. Its arms hung down to mid thigh level, it had very dark, closer to black, hair. Its head size was proportionate to the body size with the hair hanging down on the shoulders. The witness went home, got her husband and returned to the sighting area. She stated her husband knew something had definitely, really upset her. They found the area where it ran into the woods, large patches of grass had been pushed down in a stepping manner. I just talked to the witness again and she confirmed it was a bright clear day</t>
  </si>
  <si>
    <t>https://www.bfro.net/GDB/show_report.asp?id=45464</t>
  </si>
  <si>
    <t>Chilton</t>
  </si>
  <si>
    <t>Private property near Verbena</t>
  </si>
  <si>
    <t>Verbena</t>
  </si>
  <si>
    <t>hills , creeks</t>
  </si>
  <si>
    <t>I was riding my 4 wheeler about 11 am when I came over a hill by my house on some gas lines. I saw a harry creature standing about 7 1/2 to 8 ft tall staring back at me. It scared me so I reved up the motor and turned the atv around looking back at the creature as I topped the hill I came to a stop. As I watched the animal it seemed to be very calm as it turned and steped off into the woods as if wasn't a bit courious of me being there. That was the first encounter I had with this creature. One of the other encounters I had was this year. Me and a friend from my church went to my land and found ourselves being chased off the back porch of my house by a very large animal about 1:30 in the morning. I'm sure it was the same animal I'd seen years before. I have had two more run ins with this creature no doubt the animal is in this area.</t>
  </si>
  <si>
    <t>coarse hair</t>
  </si>
  <si>
    <t>looking at witness , walked into treeline</t>
  </si>
  <si>
    <t>calm</t>
  </si>
  <si>
    <t>When I spoke with the witness about his sighting and the other activity he mentioned in his report, he was factual and sincere. The area in which the sighting occurred is now primarily used by the family for hunting, no one resides at the house. The area holds plenty of wildlife, food plots and creek bottoms. Witness stated that the creature was about 50 to 75 yards away. The approximate height of the animal was around 7 1/2 - 8 feet tall, weighting well over 400 + lbs, with black coarse hair. The sighting lasted a few minutes and then the creature continued into the woodline. There was no detail to add about the porch incident or the neighbor being chased home. The creature made a lot of noise, they did not actually see the creature during these incidents.</t>
  </si>
  <si>
    <t>https://www.bfro.net/GDB/show_report.asp?id=26886</t>
  </si>
  <si>
    <t>Michael Brumfield</t>
  </si>
  <si>
    <t>October</t>
  </si>
  <si>
    <t>15 miles south of Clanton</t>
  </si>
  <si>
    <t>Clanton</t>
  </si>
  <si>
    <t>hardwood forest , creek</t>
  </si>
  <si>
    <t>hardwood trees</t>
  </si>
  <si>
    <t>I was bow hunting near my grandfather's house. Early that afternoon around maybe 1:30 I slipped back into a remote section of woods about 1/4 of a mile from the road where I had hung my stand a few days before. After I got there, I didn't see anything other than a couple of squirrels and an opossum. Right as it was starting to get dark I heard something coming through the woods and I thought it was a deer. Once it got to the small clearing that I was in, I saw that is was a bigfoot. It looked like it might have been about 7 foot but it could have been more or less. I think that it was a female because it wasn't extremely broad or blocky looking and it also had visible breasts. It had reddish brown hair. After it passed through the clearing I climbed down from the tree and got out of there as quickly as I could.</t>
  </si>
  <si>
    <t>red brown</t>
  </si>
  <si>
    <t>breasts , lean , arms hung to 1/4 length of legs , small ears , large eyes , face covered in hair</t>
  </si>
  <si>
    <t>F</t>
  </si>
  <si>
    <t>walked calmly</t>
  </si>
  <si>
    <t>calm , arm swinging , breasts moved with each step</t>
  </si>
  <si>
    <t>This was a 16 year old witness, a very credible deer hunter. TB had been hunting a different area, but was having no luck. TB decided to try an area where he had captured deer on his game cams. The terrain is very steep hills and valleys in north central Alabama. Down on one of these valleys lays a deep, wide creek that has a shallow, wide spot where the deer can cross without swimming. TB arrived at this spot about 2:30 in the afternoon. He placed his stand high in the tree about 100 yds. from the deer crossing. His stand is roughly 60 yds. from the creek at its closest point. As the sun begins to fade around 4- deer come to the brush and tree line to feed. TB heard something moving through the brush at 4:30, TB notices the lack of deer movement. This is the time of day the deer should be coming out. As it approached, crossing the last few rays of sunlight, TB could see something too dark to be a deer. Stepping into his shooting corridor was a 6-7 foot tall beast with brown hair and red tint. The creature was of slender build, with heavily defined upper leg and calf muscles. The creature appeared to be female as breasts swung with each stride. The face was covered in hair, small ears and very large eyes; it walked purposely with a relaxed stride swinging the arms. The arms hung down around ¼ the length of the legs. Being high in the tree stand with camouflage and upwind the female didn’t seem to notice TB at all. The being was coming from deep woods with limestone outcroppings. The witness was completely frightened as soon enough time had passed, TB left his stand and an arrow to head out of the woods</t>
  </si>
  <si>
    <t>https://www.bfro.net/GDB/show_report.asp?id=42939</t>
  </si>
  <si>
    <t>Clarke</t>
  </si>
  <si>
    <t>Hwy 69 between Salitpa and Jackson near historic marker where dirt road (Salt Works Road) from McVay meets Hwy 69</t>
  </si>
  <si>
    <t>Jackson</t>
  </si>
  <si>
    <t>Salt Works Road</t>
  </si>
  <si>
    <t>Historical marker</t>
  </si>
  <si>
    <t>A large creature, about 6.5 feet tall and covered with hair, crossed the road in front of me in broad daylight at about 3 PM. The creature crossed the road just below the top of the hill and moved in a sideways fashion. I had the window down in my car and I clearly heard a scream unlike any I have heard before in my life.</t>
  </si>
  <si>
    <t>https://www.bfro.net/GDB/show_report.asp?id=1907</t>
  </si>
  <si>
    <t>Between Oil Well Road and the Country Store</t>
  </si>
  <si>
    <t>Carlton</t>
  </si>
  <si>
    <t>County Road 15</t>
  </si>
  <si>
    <t>Country Store</t>
  </si>
  <si>
    <t>forest , creeks</t>
  </si>
  <si>
    <t>pine trees , oak trees</t>
  </si>
  <si>
    <t>Me and my best friend were riding down a dirt road right past the oil well rd. we seen a roughly 7' tall big "something" in the road just as our headlights hit it it threw something down and jumped into the woods. we stopped to examine what it was and found it to be a half eaten rabbit. the rabbit was like you had sheared it off with a knife. i saw no foot prints, but i did notice a strange musky odor in the air.</t>
  </si>
  <si>
    <t>dropped rabbit , fleeing</t>
  </si>
  <si>
    <t>foul smell</t>
  </si>
  <si>
    <t>Witness is a 27 year old male. He is a gas company employee, firefighter and reserve police officer. Sighting took place down a narrow, one car backroad. The two witnesses observed the creature from a distance of about 40 yards. It was very dark but they saw clearly with their headlights. When their headlights hit the bipedal creature, it dropped the rabbit and quickly jumped into the woods in one leap. The woods went right up to the road, there was very little shoulder. Although they did not get a look at its features, the hair color was dark brown and the behavior was definately not that of a bear. They immediately went back to look for tracks and see what it dropped. They could not find any tracks in the hard packed ground. When they found the rabbit, the hair stood up on their arms and they decided that it was time to go. The rabbit did not look like it had been pulled apart, it looked as if it had been neatly cut in half just behind the front legs. During the interview, the witness shared that there was a smell that reminded him of a sweaty, football locker room. The 7' height estimate was determined by the branches that it hit as it jumped into the woods. They had their windows rolled up, with the radio on when the sighting took place, so nothing was heard. The incident took place near the Tombigbee River, in a habitat of pine and oak woods. There are also many creeks nearby.</t>
  </si>
  <si>
    <t>https://www.bfro.net/GDB/show_report.asp?id=24451</t>
  </si>
  <si>
    <t>5 miles from a bridge on County Road 01</t>
  </si>
  <si>
    <t>Chance</t>
  </si>
  <si>
    <t>County Road 1</t>
  </si>
  <si>
    <t>pine trees , oak trees , creek</t>
  </si>
  <si>
    <t>I saw bigfoot twice in Chance, Alabama and my mom seen him also. He's been living down here far over thirty years. I'm forty seven years old and I remember riding my bicycle through there and hearing all the noise in the woods. I thought it was a big deer going through the woods until I got older. Now I know what it was if you want to see him let me know he's been there from 1980's when I was hearing him and I saw him in 1992 and 2002. One of our cousins said he thinks it was attracted to one of his horses in 2010. I know he's still there</t>
  </si>
  <si>
    <t>multiple sightings</t>
  </si>
  <si>
    <t>The witness has spotted a large biped twice in a ten year period at the same bridge. His mother and brother also admitted seeing the same biped over the years. Its always been seen in the same area. Dark in color, always seen at dusk. About 9 ft. tall, with very wide shoulders about 4-5 ft. across. It appears to have a large stride as it crossed the road in about 3 steps. They state that the stories go back 30 years or more. The witness reports that he and others have heard strange vocalizations on many occasions. I have found possible tracks in this same area five years ago. The first hand stories go back as many as 150 years. The area is very remote with very few people living there. The witness is willing to show us the area, any time but night time. I have been working on finding more information about a work crew in the area having large, heavy equipment moved around that affected their job.</t>
  </si>
  <si>
    <t>https://www.bfro.net/GDB/show_report.asp?id=43402</t>
  </si>
  <si>
    <t>Gainestown residence</t>
  </si>
  <si>
    <t>Gainestown</t>
  </si>
  <si>
    <t>I-10</t>
  </si>
  <si>
    <t>It was July 5th 2015 it was late about 3:30am I had fallen asleep on my cousins sofa about 10pm after a long day at our family reunion. All of a Sudden the dogs started going crazy it woke me up so I kinda laid there thinking to myself I wish they would shut up then all of a sudden I heard one of the dogs yell out like it was hurt. Then I heard the sound of something coming up on the front porch so I sat up to look out the front window, it just so happens that we left the porch light on and what I saw was unforgettable and unbelievable. It was squatting down right in front of me I guess it was too big to stand straight up on the porch. I don't know why it was there but we had left the empty beer and soda cans and leftover food scraps in a couple of trash bags to be thrown out the next day. But to make a long story short I was no more than 8 to 10 feet away from it. I looked at for what seemed like an hour but I never saw its face because its back was to me the whole time and I never leave my 45cal but for some reason I did not have it with me. If I had you would have had a corpse to show to the world but this thing has become aggressive in this area of Alabama where my family lives. July 8th it kills my cousins bulldog, in May it chases another family member. June it looks into a family members window in broad open day time so I am trying to get some of the guys together and try and kill it because no one will do anything to research and capture this thing. We know where it lives and how it travels, all we want is for someone to capture and remove it. I live in Texas but my family lives in Alabama, and they are living in fear of this thing so it has to go one way or another</t>
  </si>
  <si>
    <t>red tone to hair ,  4-5 inch hair</t>
  </si>
  <si>
    <t>walked onto porch</t>
  </si>
  <si>
    <t>other sightings and occurences reported</t>
  </si>
  <si>
    <t>I spoke with the witness over the phone, later I met with several of his relatives and did video interviews. The witness had been at a family reunion, they had gathered all the trash and food scraps into trash bags on the front porch, (15’ x 15”x 9’). The trash consisted of ribs, chicken, burgers and drink cans, etc. Around 3:30 am on July 5, 2015 the witness was sleeping on the couch, right next to the porch. His cousin "L" was sleeping in the bedroom down the hall from the porch. The cousin heard it coming as she had seen and heard it before. Cousin "L" stated she just laid quietly in her bed, thinking "I told him about this thing and he just laughed, so who’s laughing now". She had heard it approach before and was waiting for the brothers reaction. The dog that yelped was a small dog at the back of the mobile home. Evidently it yelped when cousin "L" picked the dog up and put it in bed with her. (The dog being killed that was mentioned was a cousin's dog at a different location, not sure what could have killed it.) The witness stated that all the yipping little house dogs suddenly stopped their barking and went quiet. He then heard and felt the front porch groan. He sat up and cracked the blinds to see what was going on. He saw a Sasquatch come up to the porch, duck under the roof, sit down and start rummaging through the trash bags. They had left the porch light on, a 60 watt bulb, so very good visibility. As he watched this creature digging though the bags, it didn’t even get up to reach other bags. The arms were thought to be 4 - 5 ft. long, the fingers were described like Snicker bars with finger nails, and the head was shaped like the back of Darth Vader’s helmet. The hair was about 4 – 5 inches long, the hair was colored dark brown with a hint of red. The entire back was very muscular, the feet were estimated to be at least 16 inches long, and very broad. After doing some measurements it would appear the Sasquatch was about 8 1/2 feet tall and maybe 800 lbs. It had a very bad smell like cheese gone bad. The Sasquatch never did turn to where the witness could see the face. The witness was too scared to move, he’s not sure how long the creature was there. He is sure it was at least 20 minutes. His cell phone was on a charger across the room. He didn’t want to move and scare it away. When it was done it just took a leap to the ground and strode off though the yard across a 30 foot road in two strides, down a ravine and was gone. During my visit I was shown what appears to be finger and hand prints on the trailer. The fingers start at the far left side of the trailer, with the fingers closed together, and as the Sasquatch walked toward the porch the fingers began to open until at the bedroom window it became a smudge of a hand print. The fingers and hand print were at least twice the size of mine. The hand print was smudged like it had been looking in the widow and was trying for a better grip. Photos of the prints on the trailer:There is a long history of sightings in the area. It’s a sparsely populated area with just a few homes that are usually close together. There were more stories, but those witnesses couldn’t make it the day I was there. Other stories from the family include a cousin being observed as he stood next to his truck on a rural road; a close encounter by two others cousins, after almost hitting one as it entered the road in front of their vehicle; and another incident involving a young family member being chased as she delivered plates of food to her grandparents who lived nearby. Regarding the wish to kill something, I explained that we have never received a report where a Bigfoot hurt anybody. That they all have their own personalities and more likely there isn't just one in the area. I suggested that they may not take lightly to one of theirs getting shot. The folks living there who had close encounters realized at how much they look like humans, and they really couldn't kill any of them. One of the children attempted to take a photo of a Sasquatch from 200 yards, here is the photo, unfortunately it is blurry and little detail is seen: There is no doubt in my mind this was a real encounter. I know the area and if I were a Sasquatch, that's where I would live.</t>
  </si>
  <si>
    <t>https://www.bfro.net/GDB/show_report.asp?id=49238</t>
  </si>
  <si>
    <t>Clay</t>
  </si>
  <si>
    <t>Morris Collins</t>
  </si>
  <si>
    <t>Pinhote Trail SE in Talladega National Forest across from red #13 about 200 yards</t>
  </si>
  <si>
    <t>State 281</t>
  </si>
  <si>
    <t>Talladega National Forest</t>
  </si>
  <si>
    <t>full moon</t>
  </si>
  <si>
    <t>forest , lakes , trails</t>
  </si>
  <si>
    <t>Suspicious knocking was heard about 3:00 am as my husband was camping with Boy Scouts on the side of a ridge SE of Henderson Peak about 200 yds from State Rd. 281. (topozone.com map 33° 27.85'N, 85° 52.21'W - across road from red #13 about 200 yds. ) This is just south of the Cheaha State Park line. It was about 14 degrees with intermittent howling wind. There were 3 sets of 2 knocks each about 100 yards north of the campsite described as “a piece of firewood hitting another.” It was very loud and the knocks, though themselves rhythmic, were spaced so that the wind died down before they occurred again. These were not little limbs hitting each other and he was not able to determine if there were any responses because of the wind. There were no campers north of them and the only other campers on the mountain that were encountered was another Boy Scout troop camping about 4 miles away directly on Lake Chinobee. My husband is an avid bfro.net browser (and hopeful member of a future BFRO expedition :-) who awoke and immediately felt that this was consistent with other knocking activity. Due to the inclement conditions and not wanting to scare the younger kids in camp, he did not have a chance to follow up. Although he didn’t mention the sounds the next morning, another adult did, and with careful, roundabout questioning all other factors for the sounds were excluded (trees falling, wind, limbs hitting each other due to the wind, etc). I am typing this since he was “not sure” of the cause of the sounds and was reluctant to report something that may not have been genuine (since he wasn’t able to go look for tracks)</t>
  </si>
  <si>
    <t>3 sets of 2 knocks each</t>
  </si>
  <si>
    <t>3 sets of 2 knocks</t>
  </si>
  <si>
    <t>The witness recounted his experience to me in detail as described in the report. He said the sounds were three very distinct, extremely loud knocks of wood on wood. They did not correspond to wind gusts and were clearly heard over the wind and background noise generated by the wind. He said the sound would be what he would imagine if someone could hit two four-foot fence posts together. He did not mention the sounds to the other adults at breakfast but one of the two other adults brought up that he had been awakened by the noise. They could not agree on a common explanation for the noise. This area of the Talledaga National Forrest and Cheaha Mountain has a history of unexplained noises and sightings</t>
  </si>
  <si>
    <t>https://www.bfro.net/GDB/show_report.asp?id=22969</t>
  </si>
  <si>
    <t>Carr Mill Road near Ashland</t>
  </si>
  <si>
    <t>Ashland</t>
  </si>
  <si>
    <t>Carr Mill Road</t>
  </si>
  <si>
    <t>first quarter</t>
  </si>
  <si>
    <t>Driving on paved road, sighting was maybe 20 yards away, creature exited woods as I crested a hill, crossed right of way and road with four-five strides at incredible speed. 8-9 feet tall, extremely broad shoulders, matted reddish-brown fur. It crossed the road only several yards in front of me, got a very good look at it. I was the only witness and have no evidence, but this is not a case of misidentification</t>
  </si>
  <si>
    <t>grey brown</t>
  </si>
  <si>
    <t>backside was matted</t>
  </si>
  <si>
    <t>quick</t>
  </si>
  <si>
    <t>Witness was driving on a paved connecter road about 30 ft. wide on a clear and sunny Sunday afternoon. As he crested a hill and started down the dip on the other side, he notices on the right hand side of the road what appeared to be at first a bush. As he gets closer the bush begins to look like a linebacker on the line of scrimmage on a football field. As he closes the distance, the bush explodes and in four strides crosses the road 15 or so yards in front of the car. The 8-9 ft. tall creature moved at incredible speed. The creature's fur/ hair was grayish brown with red highlights. The backside of the animal was all matted. The witness was unable to get a clear look at the creature’s face, it did not look at the car.</t>
  </si>
  <si>
    <t>https://www.bfro.net/GDB/show_report.asp?id=42692</t>
  </si>
  <si>
    <t>Cleburne</t>
  </si>
  <si>
    <t>Tommy McElyea</t>
  </si>
  <si>
    <t>Pine Glen camping area near Sweetwater Lake</t>
  </si>
  <si>
    <t>Heflin</t>
  </si>
  <si>
    <t>I-20</t>
  </si>
  <si>
    <t>forest , lake</t>
  </si>
  <si>
    <t>About 7 years ago my wife and I were at a lake in the middle of the talledega national forrest in Alabama.The lake was sweet water lake.We were fishing in a small boat at the end of a slew early in the morning,we were the only ones at the lake, I think it was on a wendsday and we were all alone. We heard somthing scream, it started out as a howl and turned into a long high pitched scream and it was so loud it echoed through the mountians. It made the hair stand up on the back of our necks.But that is not all. About a year before that My stepfather and I were hicking around the same lake,we liked to fish at a spillway way on the backside of the lake,and about 1/2 mile into the hike we crossed a fire brake about 20 feet wide, now keep in mind that we are a pretty good way back in the woods,we have crossed rocks thorns and bryers and all kinds of rough ground. And right there across the dried mud in the fire brake is a set of foot prints dried into the mud.they were not huge they were about the size of a full grown man but they did look human, I just couldn't understand why a man would be this far back in the woods without shoes on.And over the years there is one thing I have thought about a bigfoot would have to grow up, so maybe it was a young bigfoot</t>
  </si>
  <si>
    <t>Ohio howl</t>
  </si>
  <si>
    <t>small footprints founds years before</t>
  </si>
  <si>
    <t>https://www.bfro.net/GDB/show_report.asp?id=273</t>
  </si>
  <si>
    <t>First AL exit after crossing into AL from GA</t>
  </si>
  <si>
    <t>Interstate 20</t>
  </si>
  <si>
    <t>forest , rivers</t>
  </si>
  <si>
    <t>Me and my wife and two girls were going to see my parents who live in Cleburne county AL and my daughter who had not long gotten her drivers license was driving and I was up front in the passenger seat and my wife and other daughter was in the back. We had just gotten of the interstate and had turned down the long back road that takes us to my parents . And as we came over a hill and something huge and black darted across the road on two feet and into the woods about 50 yards ahead . My daughter said what was that I was like I have no idea , it was massive and very wide across the shoulders and it’s head seemed to just sit on top of its huge shoulders, like this thing was taller and wider than anything I’ve ever seen and moved with unreal speed . My daughter didn’t really get a good of look at it she just seen something big zip across the road , but I seen it long enough to see it was standing up on two feet and really big and I guess what stands out to me the most is just how wide it’s upper body was big enough to know that no other animal could even come close especially around here, and it’s height I’m just guessing but it seemed easily 8 feet . I still can’t believe that something like this actually exist I mean how can something that big not be seen more ,you hear the stories but to see something like this that you can’t explain, and you know most people will not believe you but I guess now I’m a believer</t>
  </si>
  <si>
    <t>brown</t>
  </si>
  <si>
    <t>large shoulders , no neck</t>
  </si>
  <si>
    <t>I spoke with the father on the phone. Both he and his daughter saw the sasquatch briefly as it ran across the road approx 50 yards in front of the car in full daylight. There is dense forest on both sides of the road so ithe sighting didn’t last long. However iit was long enough for the father to be certain that the large, top heavy figure was running on two legs and its fur was brown iand it roughly 8 feet tall. He said it was definitely not a bear. The daughter only noticed something big quickly crossing the road but wasn’t focused on it like the father.</t>
  </si>
  <si>
    <t>https://www.bfro.net/GDB/show_report.asp?id=67423</t>
  </si>
  <si>
    <t>woods next to cow pasture near private residence</t>
  </si>
  <si>
    <t>Highway 46</t>
  </si>
  <si>
    <t>forest , mountain</t>
  </si>
  <si>
    <t>My husband and I heard strange sounds for 2 nights in February 2023 and laughed about how they sounded like the Bigfoot sounds on television shows. The 3rd night at dusk we were on our carport looking into the woods that border our property in Heflin (Cleburne County) Alabama. We saw what looked like Bigfoot peeking around a tree at us. We watched it for approximately 5 minutes as it appeared to look at us from the left then the right [of the tree trunk]. I dismissed it as being a distortion with the trees and wind. I turned to go into the house and looked back and distinctly saw what could only be Bigfoot running away. I yelled for my husband and he also saw it running away. It had our hearts beating wildly and the hair standing up on our arms. There was no mistaking what we saw!</t>
  </si>
  <si>
    <t>tree peeking</t>
  </si>
  <si>
    <t>I spoke with both witnesses. They are very credible seniors who observed this bigfoot in daylight at ~150 feet distance for a few mintues as it peeked around a tree at them. They could not see the whole body at that point. Right as the couple was turning to walk away the bigfoot began running away. The couple could see the whole body as it ran away back into the stand of trees. Both the husband and wife said the figure must have stood approximately 8 feet tall, and its fur was very dark. The intriguing element is the location, near Heflin, which is off Interstate 20, and only a few miles from the Alabama-Georgia state line. This is the third credible report from the vicinity of Heflin. There is probably still a bigfoot in that area -- Cane Creek roughly 1 mile northwest of the Love's Truck Stop (intersection of Route 46 and Interstate 20).</t>
  </si>
  <si>
    <t>https://www.bfro.net/GDB/show_report.asp?id=75577</t>
  </si>
  <si>
    <t>Coffee</t>
  </si>
  <si>
    <t>1 mile south of Dale County line on Hwy 51</t>
  </si>
  <si>
    <t>Rocky Head Community</t>
  </si>
  <si>
    <t>Hwy 51</t>
  </si>
  <si>
    <t>agricultural , pasture</t>
  </si>
  <si>
    <t>At the end of January 2013 I was traveling north on Alabama Hwy 51 in northern Coffee County in a rural area approximately one mile south of the Dale County line just before dark. I estimate the time to be around 5 PM. As I approached a left curve I noticed a large dark mass in the road way. At this point I was within one hundred yards of it. Suddenly it moved to my right and in about three steps it was on the shoulder of the road facing me. It was a bipedal creature approximately nine feet tall with a shoulder span approaching four feet with the most intense yellow-green eyes I've ever seen spaced six to eight inches apart. In my headlights I could see it was covered in grey-brown hair. The face was ape like with dark brown-black leathery skin. The creature lifted its left arm, possibly to shield its eyes or perhaps anticipating being hit as I was about thirty feet from it. Then I was past it. It took several seconds for the significance of what had occurred to sink in.</t>
  </si>
  <si>
    <t>yellow-green</t>
  </si>
  <si>
    <t>eyes spaced 6-8 inches</t>
  </si>
  <si>
    <t>This witness is a veteran Law Enforcement Officer with many years of various special operational experience. He is also an avid hunter, fisherman, and outdoorsman. While driving home in late January of 2013 the witness notices something in the middle of the road as he approached a slight curve, suddenly the dark mass stands and quickly moves to the edge of the woods as he approaches. The Bigfoot had just enough time to make it to the tree when the witness passed by. It was holding onto a limb while peering around and down from behind the large tree as he passed. The sheer size was hard to believe, and the bright yellow-green shine of its eyes was very intense.</t>
  </si>
  <si>
    <t>https://www.bfro.net/GDB/show_report.asp?id=47975</t>
  </si>
  <si>
    <t>Colbert</t>
  </si>
  <si>
    <t>East of Muscle Schoals</t>
  </si>
  <si>
    <t>Muscle Shoals</t>
  </si>
  <si>
    <t>Tennessee River</t>
  </si>
  <si>
    <t>pasture , 300 acres of woods , river</t>
  </si>
  <si>
    <t>hardwood trees , crops</t>
  </si>
  <si>
    <t>In 1979 and '80 I was living in my grandparent's old homeplace on our family farm in Alabama. The farm has about 300 acres of woods covering an area of deep hollows leading down to sloughs off of a river. In late summer and fall of '79 we had been having trouble with deer poachers and some cattle rustling on our farm, so I was spending a lot of time out at night and on my off days trying to catch them. Several times at night and a couple of times during the day I had heard strange screams back in the woods towards the river. The first time I heard them, I thought it might be a peacock or a screech owl, but it really didn't sound like either, and it seemed to be much louder and more prolonged. I really didn't think much of it until one night I was walking back to the house from the back of the farm at about 11:00pm. It was a clear night with a bright half moon shining and I could see quite well. I was skirting along the south edge of the woods about 1/2 mile due north of the house when suddenly I got a creeping feeling that I was being watched and/or was in danger. My skin started crawling and the hair on the back of my neck and hands stood up. At the same time my dog, a large doberman pinscher, started acting nervous and whining quietly and started looking back over his shoulder to our left towards the woodline. I eased the safety off on my rifle and increased my pace. Right at that instant, something screamed right in the edge of the woods less than 35 yards behind and to the left of us. The pitch and volume of the scream was incredible. I could feel my chest vibrating from the loudness of the scream. My dog and I both broke and ran to our right out into the pasture about 50 yards and I spun around and stopped with my rifle up to see if it was chasing us, but it wasn't. I stood there with my rifle up and whatever it was screamed at us five or six more times. Also I could hear movement in the dry leaves where the sound was coming from, that sounded like a large person pacing back and forth. I could also see the tops of some saplings and small trees sway and move as it bumped into them or pushed and pulled on them. The screams were longer lasting and a little lower pitched than what I had heard before. I also know for sure that they weren't bobcat screams. I became aware of the sound of our cattle running away towards the southwest. The woods got quiet but I knew it was standing there still watching me. But I never saw anything. I backed away for about 100yds and then broke into a jog back to the house, spinning around and stopping with my rifle up about every 50 yards or so to make sure it wasn't following me. A few nights later, I was up late about 1:30am and getting ready for bed. I came out of the bathroom into my bedroom and my dog was standing there staring towards the front of the house. He was completely stiff, with the hair standing up on his back and neck and he was growling very low and menacingly. It was the ONLY time I ever saw him do that and he was deadly serious. I got a glimpse of a shadow move across the corner of my front bedroom window moving towards the west side of the house. The moon was shining right on the west wall of the house. My dog turned towards the west and kept growling even more seriously. Then I saw a large, sort of human shaped shadow move across both windows on the west side of the house. The dog kept turning and growling and following the shadow. Whatever it was, had to have been about 10 feet tall to cast a shadow that far up on the windows. I was petrified with fear. I finally picked up my riot shotgun and chambered a round of buckshot. My dog, at this time, was staring towards the north window of the spare bedroom and was still stiff and but not growling quite as bad. I got up enough nerve to look out the bathroom window but saw nothing. My yard was surrounded by a 3 ft high, hog-wire fence with two strands of barbed wire on top of it and locked steel gates, so whatever it was, stepped over the fence to get into and out of my yard. The gates made a lot of noise if you tried to climb or open them, so it didn't come or go through the gates.</t>
  </si>
  <si>
    <t>window peaking</t>
  </si>
  <si>
    <t>screams</t>
  </si>
  <si>
    <t>screams sounded like peacock</t>
  </si>
  <si>
    <t>The witness seems to be very credible. He is highly educated, and is very familiar with the area. He has promised to pay extra attention for any additional activity in the area and will keep us posted.</t>
  </si>
  <si>
    <t>https://www.bfro.net/GDB/show_report.asp?id=577</t>
  </si>
  <si>
    <t>In early fall of 1980, my wife was bringing in the wash one night about 7:00pm. I had fed the horses some oats about 30 minutes earlier and I was now in the kitchen and suddenly heard a scream outside. I ran out and my wife was running in, scared nearly to death. Something was right outside the gate between the storage shed and tack room/stables screaming just like before. The horses went running out of there wide open. The fence and gate there is quite high because there is a corral there also. I could hear it moving around but could only get a glimpse of it occasionally. It was MUCH taller than the 6 ft fence there and it appeared to be black with maybe a little silver or grey mixed in. There's a steetlight in our yard on that side of the house, and when it moved though a patch of light, I could see the light glint off of its fur. It was tall enough that it hit or shoved aside some tree limbs that I have to jump to be able to touch. It screamed several more times and I could tell that it was becoming more agitated. Between screams, I could hear it making a very eerie strange noise with an intermittent clicking sound that sounded like it was growling as it chewed or moved its mouth. I ran back in the house and locked the doors.</t>
  </si>
  <si>
    <t>silver tinge to hair</t>
  </si>
  <si>
    <t>moved tree limbs while walking away</t>
  </si>
  <si>
    <t>screams , clicks , growl</t>
  </si>
  <si>
    <t>https://www.bfro.net/GDB/show_report.asp?id=578</t>
  </si>
  <si>
    <t>We moved shortly after that and I spent hardly any time on the farm until we moved back to the area in 1997. My son, daughter and I and a couple of friends were coon hunting on the back of the farm near the river last year (November 1999) and the dogs were down on the east side of a ridge and we were waiting up on the top of the ridge for them to tree. We started to hear the same screams as before about 600 yards to the west of us, in one of the areas where I had found dead deer before. The screams lasted maybe 30 seconds to a minute and then stopped. We had tried to get the dogs to go in that direction earlier, and they wouldn't and we tried again later, but they kept circling back around and going to the truck, and these are championship dogs.</t>
  </si>
  <si>
    <t>https://www.bfro.net/GDB/show_report.asp?id=579</t>
  </si>
  <si>
    <t>Thomas Bruns</t>
  </si>
  <si>
    <t>In fields and woods on Emmette Holland Road</t>
  </si>
  <si>
    <t>Emmette Holland Road</t>
  </si>
  <si>
    <t>cloudy</t>
  </si>
  <si>
    <t>creeks , streams , hardwood forests , hills</t>
  </si>
  <si>
    <t>well me and my cousin were deep in the woods deer hunting close to our little camp site when we heard some very loud popping sounds maybe 35 yards away, we froze, tried to figure out the sound but couldnt. We started walking it was getting late almost dark we started to smell something. It smelled awful deader than dead my cousin hears something walking heavy, we turn around look down the logging road and see this thing step out of the treeline, it was a good 40 to 45 yards away it had dark brown hair, walked on two legs was very big 9 to 10 feet tall and it just stood there. Out of being so scared we couldnt move either, I couldn't of shot it if I wanted to but we stared at each other for about 3 or 4 mins and when it took a step into the woods we ran. 1st time ever saw anything like that. I told some people but they laughed and asked me how much I had been drinking but I dont drink so I saw the sight and decided to get this off my chest. I've been holding for years and I havn't been deer hunting that far in the woods since.</t>
  </si>
  <si>
    <t>round</t>
  </si>
  <si>
    <t>squinting eyes , melon shaped head , very hairy</t>
  </si>
  <si>
    <t>I found this witness to be very honest and credible during our long conversation regarding his sighting. At the time he was 18 years old and was with his cousin deer hunting on some property near his home. A tremendous ice storm had previously passed through the area, and left large tree branches on the ground. They heard a loud “pop” like an aluminum bat being hit on one of the trees or branches. They also heard footsteps, and this caused the men to turn to look behind them. A large creature stepped out from the tree line about 35 yds away. It did not move after noticing them, and just stared with squinting eyes “like someone does with poor vision after taking their glasses off.” It was described as having a large “melon shaped head”, with somewhat long, light brown hair with red highlights. The body was covered with similar hair. No nose or mouth was noticed. It stood on two legs, very long but proportionate for the body which was very massive and upright, standing about 9 feet tall. Musculature was not very noticeable due to the great amount of hair covering its body. Its feet were not noticed, being hidden by ground foliage. It made no further noise or movement toward the men. He distinctly remembers a smell associated with the sighting to be similar to rotten eggs and earthy, as well as smelling like the creature hadn’t bathed ever. He distinctly remembers being extremely frightened. He and his cousin then ran away from the creature as fast as they could. The creature did not follow. After thinking more about the visual sighting, he feels it was probably closer to 30 seconds. This witness was quite relieved to be able to tell his story after so many years. Over the past 11 years, he has talked to numerous other individuals in the area who have also had similar stories to tell like his. This witness also related an event that happened at age 21. He was at this same area camping with his cousin and had just cooked some hamburgers. His pet German Sheppard, who normally is quite aggressive and ferocious, began barking and growling at something in the nearby woods for at least 20 minutes. The dog then ran into the woods about 20 yards, and was then seen flying back out of the woods with a backward somersault, whining tremendously. The dog ran past the men out of the camp, still whining the whole time. They later found the dog back home. The cousin stated he saw something large and brown, but no other description was given. The city of Muscle Shoals is on the Tennessee River.</t>
  </si>
  <si>
    <t>https://www.bfro.net/GDB/show_report.asp?id=27568</t>
  </si>
  <si>
    <t>activity</t>
  </si>
  <si>
    <t>Truck Trail 23 on Coon Dog Cemetery Road</t>
  </si>
  <si>
    <t>Coon Dog Cemetary Road</t>
  </si>
  <si>
    <t>Free Hills Management Area</t>
  </si>
  <si>
    <t>hardwoods , hills</t>
  </si>
  <si>
    <t>pine trees , hardwood trees</t>
  </si>
  <si>
    <t>I was Deer hunting in Freedom Hills Management Area around coon dog cemetery. I entered the woods before daylight and walked down the access road next to a pine forest. I came to the back of some pines where they turned into heavy hardwoods. I sat down at the bottom of a tree and waited for daylight. During my way up, behind me on top of the ridge I heard a series of grunting and heavy movement through the woods walking down the ridge behind and down the ridge it went. Once daylight came I walked up to where I first heard the grunting and movement. As I got to the area I found bedding and hair. The hair I found I kept a sample and it wasn't wild hog or bear nor mountain lion. This whole incident scared me and made me very uneasy. Later that night we heard wood knocks and a tree pushed down.</t>
  </si>
  <si>
    <t>dark brown , black</t>
  </si>
  <si>
    <t>red tinge to hair , hair resembles racoon hair</t>
  </si>
  <si>
    <t>grunting</t>
  </si>
  <si>
    <t>bedding found 7' x 3.5'</t>
  </si>
  <si>
    <t>After a long interview with the witness, I found him to be truthful. The following can be added to his original report: The encounter happened about 90 minutes after daylight. Screams 30 seconds apart before daylight were heard 2 weeks earlier. Heavy breathing could be heard as it walked down hill and the witness felt like it was trying to run him off. The bedding was in heavy undergrowth, approximately 7’ X 3.5’ in size, and hard to get to. The hair found was 4”-5” long and dark brown/black with a red tint at the tip, and according to one of our hair experts, resembles raccoon hair.</t>
  </si>
  <si>
    <t>https://www.bfro.net/GDB/show_report.asp?id=44386</t>
  </si>
  <si>
    <t>Conecuh</t>
  </si>
  <si>
    <t>Vince Lauria</t>
  </si>
  <si>
    <t>southern Conecuh County</t>
  </si>
  <si>
    <t>deciduous forest , swamp , cattle pasture , creeks</t>
  </si>
  <si>
    <t>This is a secondhand report posted by the BFRO investigators involved. Witness information withheld. The following is the witness’ account as related to Investigator Tim Cullen: At approximately 1:30 a.m. on a night in February 2000, the witness and a friend were planning to visit a girl who lived close to the sighting location. They were riding together on a motorcycle and knew they would not be able to ride up to the girl’s house without alerting her mother to their presence. They decided to hide the bike on the side of a dirt road and walk to the house from there. Very shortly thereafter, they began to hear what the witness described as very heavy walking/stomping noises. The witness described these sounds as similar to: 1. an extremely large person walking or 2. like a horse galloping only on two legs, coming from a swampy area which was northeast of their location. They squatted in the bushes and listened for a couple of minutes, at which time they determined the noise was getting closer to them and increasing in pace. At this time they decided to make a break for the motorcycle and vacate the area. The friend of the witness was in the lead and caused a branch to swing back hitting the witness in the head, knocking him down and “damn near knocking him out.” He got back up and began running after his friend all the while hearing the sounds of stomping and the crashing of underbrush getting closer to them. When he reached the spot where the motorcycle had been stashed, his friend was already pushing it out towards the road. He commented that at this time he could also hear heavy breathing which seemed to coincide with each footfall. Once they had the bike on the road, they both jumped on and his friend managed to kick start it and take off. The witness stated that he looked back just in time to see a very large creature leap from the edge of the woods out into the road. (I later measured this distance and it was a 12’ to 15’ jump, more or less.) He said it hit the road on all fours and then stood fully erect. He did comment that when the creature landed on the road, it let out an audible grunt he could hear even above the noise of the motorcycle. He said the moon was full or near full, and it was already in the western sky causing the creature to “stand in its own shadow.” Since the creature was silhouetted, he was unable to make out any detail such as facial features. However, he was emphatic that what he saw was not a bear as he’s seen bears before and they are much #8220;narrower” than what he saw (He emphasized this by hunching his arms forward and dropping his shoulders to indicate how a bear would stand and then standing fully erect with his arms out from his sides in the stance that he said he observed the creature to be in.). He said this creature was very wide and had “fluffy” hair which covered it entirely. He was unable to see any fingers on the hands although he did state that from what he could tell the hands appeared to be clenched and that the arms were longer than a human’s. He also said that from what he could see the creature appeared to be a dark brown or black color. When asked about the height of the animal, he said it was at least six to seven feet tall. After thinking for a moment he stated that his father is 6’ 4” and that this thing was bigger than his dad, making it closer to seven feet in height.</t>
  </si>
  <si>
    <t>wide , hands clenched</t>
  </si>
  <si>
    <t>stalking</t>
  </si>
  <si>
    <t>when landing from jump it landed on all fours then got up on two legs</t>
  </si>
  <si>
    <t>grunting , heavy breathing</t>
  </si>
  <si>
    <t>This witness displayed some involuntary emotive reactions to his own telling, and reliving of his experience that show he is not making anything up. This investigator has worked with drug-addicted convicts and anti-social juveniles who often will lie to an interviewer. In my opinion, this boy was being honest and straightforward. Local neighbors who have known him over time believe his story. When asked to pinpoint the date in reference to Valentine's day, the witness said it was before Valentine's day, making it before the actual date of the full moon but while the moon was bright. Investigator Tim Cullen passed away in 2007. He was a property appraiser and experienced hunter and woodsman. He worked this sighting with Vince Lauria as a new BFRO field investigator for the Southeast, but later left the BFRO. In 2007 Vince Lauria revisited this location. The forests have been extensively logged, yet two "wood knocks" were heard just before dark from two different directions. One came from just over a now thinly forested hill and the other from a wooded swamp, one seeming to answer the other, as if warning of my presence.</t>
  </si>
  <si>
    <t>https://www.bfro.net/GDB/show_report.asp?id=4743</t>
  </si>
  <si>
    <t>R. Monteith</t>
  </si>
  <si>
    <t>Dirt road to private residence by Sepulga River</t>
  </si>
  <si>
    <t>Evergreen</t>
  </si>
  <si>
    <t>Hwy 84</t>
  </si>
  <si>
    <t>Sepulga River</t>
  </si>
  <si>
    <t>wooded , river</t>
  </si>
  <si>
    <t>A BFRO Investigator is typing this report as the witness does not have computer access. This is per his statements. "A 6-7 ft black hairy man-like creature crossed the road in front of my truck. It looked very human but had hair hanging on it down to its hands." ALSO NOTICED: "It looked right at me and kept eye contact but just kept running. I heard it crashing through the trees after it ran by. Before that I had found large footprints near the river and didn't think much of it. Once I saw the creature, I knew it had made the prints I saw a few months earlier. This report was first brought to our attention after BFRO Investigator Vince Lauria gave a lecture at a country club in Alabama. A Birmingham attorney volunteered the information that a caretaker on his land had seen a bigfoot several years ago. The attorney claimed that he had never really believed bigfoot existed until his caretaker had stated that he had seen one. The attorney commented that the man has worked for him for several decades and that he was incredibly honest. “He never lied to me before, so I can’t imagine him lying about something like that.” With the exchange of names and information we were able to contact the witness and hear his story. In August of 2004 the witness was driving north on private land along the Sepulga River. It was dusk, he had been plowing fields. As he turned a bend he saw a 6-7 ft black, hairy creature cross the road from right to left. The witness said it was less than 20 feet in front of him running quickly. It looked at him, kept eye contact but never slowed down or stopped. The witness had his window down and could hear it running through the thick woods after he lost sight of it. The witness described that it had a manlike face, with very long arms. The hair was black and shaggy, and he could see the hair hanging from its hands. It was not thin, but muscular. Dark skin was visible on the face, it had a wide nose, and a conical head. When it ran, it pumped its arms. It came from the direction of the river, and appeared to be wet. The witness said he had found footprints by the river earlier in the summer and didn’t know what had made them. Once he saw the bigfoot, he then realized that it had been responsible for the prints. He has not seen or heard of one before or since that summer. He told his boss and family only. The witness, his family, Investigator Vince Lauria and I went to the location of the road crossing. It is heavily wooded, bordered by the river and farm land. It is very secluded. There is a power line road that borders the property as well. Vince recalls interviewing a Native American brother and sister that saw a bigfoot on the other side of the river less than a mile away. Both of them reported having a black bigfoot run across the road in July of the same year. In both reports, the creature was running away from the river.</t>
  </si>
  <si>
    <t>wide</t>
  </si>
  <si>
    <t>conical</t>
  </si>
  <si>
    <t>shaggy hair , manlike face , dark skin on face</t>
  </si>
  <si>
    <t>pumped its arms as it ran</t>
  </si>
  <si>
    <t>https://www.bfro.net/GDB/show_report.asp?id=42329</t>
  </si>
  <si>
    <t>Covington</t>
  </si>
  <si>
    <t>Mick Minnis</t>
  </si>
  <si>
    <t>junction of Hwy 55 and Hwy 84</t>
  </si>
  <si>
    <t>Andalusia</t>
  </si>
  <si>
    <t>Hwy 55 and Hwy 84</t>
  </si>
  <si>
    <t>Junction of Hwy 55 and Hwy 84</t>
  </si>
  <si>
    <t>I was outside one morning with my daughter and we were picking up pecans in the yard under the trees. After about 30 minutes I heard the sound of pigs squealing, screaming. I looked up and peered through the trees to the wooded back yard of our nearest neighbor. They had some pigs in a pen at the back of their yard just on the edge of the woods. I looked in that direction and saw standing there at the edge of their pen, a creature much bigger than a bear or a man. It was at least about 8 to 10 ft. Tall and was holding one of the baby pigs in its arms. Holding it close to its chest. It was hairy like a bear but had a human type face. I froze and it froze and we both stared at each other, then somehow I thought of my daughter and her safety and I immediately grabbed her and ran inside screaming at my husband to get his gun, there was a Bigfoot outside. I was hysterical and afraid. My fear caused him to grab his rifle and run out to investigate. Of course it was gone. To this day my husband tells me it was a bear. But I know better. I know the difference between the face of a bear and a person, or something like a person.</t>
  </si>
  <si>
    <t>grey tinge to hair</t>
  </si>
  <si>
    <t>took pig from a pen</t>
  </si>
  <si>
    <t>Creature observed by witness was described to me as very large, muscular, black or dark brown with grey in color. Having longish hair rather than fur. She observed the hair on the head being somewhat long, and the creature having a human looking face with no hair on it. It stood erect on two legs, not moving just staring directly at her. The creature held a squealing baby pig in its arms, up against its chest in a cradle like fashion. The witness and the creature had direct visual contact for 15 seconds before she broke away to run into the house. It never turned away, never broke eye contact with her. She never heard approaching footsteps or noise of any kind, indicating something had come into the neighbor's yard, though the creature was only 25 yards away from her when she observed it. The witness is a modest and honorable individual that is left with an encounter that is imprinted vividly in her mind to this day, even after 34 years. Initially hesitant to speak in great detail for fear of ridicule, she opened up to me and revealed details of this encounter after I assured her of her anonymity. Adding to her credibility is her husband, a retired police officer of 34 years. Though he jokingly told her she saw a bear, he told me when speaking to me by phone, that he knew that his wife had seen a very large creature that day that was not a bear. He said she went into a temporary shock, and by the look on her face, and manner of her speech, knew she was telling the truth. Her husband assured me of his ability to know the difference when one is telling the truth, confused, or lying, based on his years of police experience and training.</t>
  </si>
  <si>
    <t>https://www.bfro.net/GDB/show_report.asp?id=35293</t>
  </si>
  <si>
    <t>March</t>
  </si>
  <si>
    <t>private residence along a dirt road</t>
  </si>
  <si>
    <t>Opp</t>
  </si>
  <si>
    <t>wooded , creek</t>
  </si>
  <si>
    <t>i had already put one report in , but i thought i would put a separte one in for this. here latly at my house both myself and my parents have heard nioses at night and in the day time around our house. once when my mom and dad were at aunt's house and it was close to dusk i heard what i thought was someone banging on my window. another time i heard what sounded like grunting out side my bedroom window. the other night while my parents and my self were out side we heard a load howl from across the road , we hear what appears to be growling and moaning to but we never see anything. the person who lives across the street says she has never heard it but she is either always gone or either has people over . in fact the other night my parents saw they hear a banging outside the back window. dad said it sounded as though someone wanted very badly to get in. my dog that is in the house never even growled. dad said that it was funny because he said that rocket (my dog) never got out from under the covers , and he heard it because dad said he felt him moving closer to him. one time while i was out feeding my cats at night i heard something running very fast across the road , i never saw anything. there have been serval times that i have heard grunting and rocks hitting the side of the house. my dogs in the back never even bark. i have 2 labs and a mix and he's huge but he never came out of his house unless someone was out there with him at night. when me and my friend were outside talking one night we heard what sounded like breaking limbs. what ever was jumping or walking on the limbs was huge and when we walked behind the house to see known of my dogs were out and the noise stopped. then as we started back around the house it started again. but as we turned on his spot light the niose stopped. my mom said that she saw red eye crossing the road the other night but could not see anything. one after noon while my aunt , my mom and myself were walking in her small group of trees on her side of the road right in front of house. i walked on ahead and came to the fence that seperated her line from the other owner . i say what looked like one of the teepee formations , but i did not get a good look becuase it was on the other side of the fence. i am not sure that this was one of the teepee that these creature make , but i wanted to metion it</t>
  </si>
  <si>
    <t>grunting , screaming</t>
  </si>
  <si>
    <t>This report was investigated by two other investigators that personally visited the site and witnesses. They continued the investigation, but nothing new has surfaced.</t>
  </si>
  <si>
    <t>https://www.bfro.net/GDB/show_report.asp?id=8635</t>
  </si>
  <si>
    <t>Cullman</t>
  </si>
  <si>
    <t>Tal H. Branco</t>
  </si>
  <si>
    <t>On the Cullman/Morgan County lines</t>
  </si>
  <si>
    <t>Falkville</t>
  </si>
  <si>
    <t>Hwy 31</t>
  </si>
  <si>
    <t>Wilhite Mountain</t>
  </si>
  <si>
    <t>mountain ridge</t>
  </si>
  <si>
    <t>On January 23rd 2013 between 4:30 and 5pm while deer hunting I heard what I thought was a coyote making noise behind me but then I heard foot steps, loud foot steps coming toward me that's when I saw what I can say was a bigfoot coming up the draw to my left about 70 yards away it came out of the draw and turned left and went away from me. The next morning my father and I went back out to where I saw the creature. I climbed into my ladder stand and my father went to the draw where I saw the creature and walked the same path and the creature I saw was at least 2 feet taller then my father my stands father 6 feet 4.</t>
  </si>
  <si>
    <t>stooped</t>
  </si>
  <si>
    <t>large head , wide no tapering to waist</t>
  </si>
  <si>
    <t>vocalizing and walking thorugh woods</t>
  </si>
  <si>
    <t>long strides , leaned forward , moderate arm movement</t>
  </si>
  <si>
    <t>coyote-like yipping and barking</t>
  </si>
  <si>
    <t>The witness contacted this investigator the day after his report had been received by the BFRO, and before I had read it. He stated he had told a friend of mine about his experience, and the friend gave him my telephone number and suggested he contact me. The friend is a law enforcement officer in a county that adjoins Cullman County. The LEO has seen one of the animals similar to the one described by this witness. He, his father and brother have been aggressively intimidated by similar animals on their hunting land. A few years ago he took an exceptionally good photograph of a large, man-like track left by an enigmatic primate on the property of a family member. I have had the pleasure of working closely with the friend in investigating his and other residents’ reports from that area of Alabama. I spoke with the witness several times after his first call. As a result of those conversations a few more details can be added to his original report. • The first sounds that he heard before the figure came into view were yipping and barking which he thought were made by coyotes. • Those sounds were immediately followed by whooping, a loud yelling sound and loud bipedal footsteps. • He then saw a large, dark hair-covered figure “walking hard” out of a draw to his left. • The figure was walking at an angle past him about seventy yards away when it turned left into thick brush to walk directly up slope toward the top of what is locally called Wilhite Mountain. • The witness stated the animal was in view for about two minutes. • He could hear the sounds of the animal’s travel up the mountain for a minute or so. • The animal was “dark” colored, about eight feet tall, taking long strides while leaning forward and with only moderate movement of its arms. • The animal’s upper body was very wide and thick, with little tapering to the waist line, and the head appeared large. • Facial features were not noted. The witness is believed to be a credible observer and his encounter report valid. Residents of Cullman and Morgan Counties have generated many reports of enigmatic primates during the past several years. The writer has spent a lot of time in those areas documenting several of those reports.</t>
  </si>
  <si>
    <t>https://www.bfro.net/GDB/show_report.asp?id=40912</t>
  </si>
  <si>
    <t>driving NE from Jasper on Hwy 69</t>
  </si>
  <si>
    <t>Bremen</t>
  </si>
  <si>
    <t>Hwy 69</t>
  </si>
  <si>
    <t>raining</t>
  </si>
  <si>
    <t>wooded , creek , lake</t>
  </si>
  <si>
    <t>Saw a deer run across the road, right behind it was covered in brownish black hair and was at least 7-8 ft tall huge upper body sorta narrow at the hips I can draw ya a pic of it</t>
  </si>
  <si>
    <t>bulky</t>
  </si>
  <si>
    <t>hair was 6-8 inches long , huge hands</t>
  </si>
  <si>
    <t>road crossing , chasing deer , foul smell</t>
  </si>
  <si>
    <t>powerful , running then walked into the forest</t>
  </si>
  <si>
    <t>right hand holding a rock the size of a bowling ball , leaves on the butt</t>
  </si>
  <si>
    <t>I interviewed the witness and was able to meet with her at the sighting location. Her accounts were consistent and believable. Here is a sketch made by the witness: The following can be added to this report - The hair was six to eight inches long The hair was dark brown. There were leaves stuck in the hair on the buttocks. The head was very bulky. The huge size of the hands was the most remarkable visual noted by the witness. The right hand held what looked like a rock. The rock was egg shaped and almost as large in diameter as a bowling ball. The creature handled the rock as if it were a softball. The creature’s movement was powerful. The estimated height was 7’ 6”. The estimated weight was 450+ pounds. This sighting was at sunset. The witness hit her brakes and horn when she saw the deer sprint full speed across the road. She had never seen a deer run that fast. As the car was stopping, she saw the creature coming to a stop near the roads edge. The headlights started to light up the creature as it turned to its left and walked back into the pine forest. She slowly drove forward until she was at the point where the creature entered the forest. Her window was down and she could smell a very strong, musty odor with the power of skunk. She could also hear the creature making deep, raspy, loud grunts. When she looked for the source of the grunts she could see the creature about 50 feet inside the wood line facing her car. These grunt unnerved the witness and she drove home. I met with the witness the afternoon after the encounter where the sighting took place. The pine forest was thick with trees from 3” to 12” in diameter. The ground was covered with a thick layer of pine needles so no tracks could be found. I did find deep scuff marks near the roads edge where she said the deer sprinted across the road. We stayed road side for about an hour as it started getting dark. There was a huge storm front moving in and lightning could be seen flashing on the horizon. I decided to make two quick whoops to see if there would be any response. Two seconds later there was a faint response that we both heard. The response was of the same cadence and tone I had used. We stayed there in the dark for about 20 minutes then left because the storms were getting close The witness went back to the site alone 2 days later. She started to smell the same odor again after about 10 minutes. The odor started getting stronger after another 2 minutes so she left and did not go back.</t>
  </si>
  <si>
    <t>https://www.bfro.net/GDB/show_report.asp?id=45296</t>
  </si>
  <si>
    <t>Dale</t>
  </si>
  <si>
    <t>Fort Rucker</t>
  </si>
  <si>
    <t>Military Roads</t>
  </si>
  <si>
    <t>I was assigned to Ft Rucker, AL from Oct 1991 until Jan 1997 as a fire fighter. As military firefighters we would often be assigned to small airfields (stagefields) around Ft Rucker. At the time this happened I was assigned to Tabernacle stagefield. Tabernacle was on the north west end of a large impact area used for aerial gunnery by pilots in training. During a typical duty day we would have several down time periods where aircraft were not flying. These down time periods would typically take place around noon and evening lasting 2.5 to 3 hours. When I was assigned to Ft Rucker, I had met some other Soldiers that introduced me to Indian “relic” hunting. This consisted mostly of lots of walking through tilled fields, creek washouts, and recently cleared timber tracts looking for arrowheads and anything else related to the old Indian tribes that formally lived in the south east Alabama region. I had found that the down times when aircraft were not flying often granted me the chance to get out in the woods to hunt for arrowheads. Often I was able to get several miles away from the stage field during the down times and was usually by myself for several hours. My typical hiking outfit was to put on a pair of cargo shorts, an old pair of army boots, a belt with a canteen, a pouch (for any finds), a large survival knife, ball cap and a walking stick. I usually would not wear a shirt hoping to get a tan while out walking. This day in particular was in I left my stage field around 1100 AM or so. I headed East, North East for about 1.5 miles on an improved asphalt road that bordered the impact area. I then head north down a dirt road (path was more like it) that was seldom traveled. The road went up and down some gentle hills and was bordered on both sides by heavy vegetation and thick woods. I believe I had walked maybe ¾ of a mile when I was approaching a small creek crossing which was not unusual. I was maybe within 50 feet of the creek when off to my left side I heard a lot of movement approximately 150-200 feet into the woods appearing to come from the creek bank. I heard what I can only describe as a grunt and my first though was a wild pig. That thought was quickly erased though, as I immediately got instant chills…goosebumps running my entire body…and had the heavy feeling that I was not alone. I heard another grunt and peered into the woods from where the sound came from and saw a large “shadow”…easily 6 to 7 foot tall stand from the creek bed. Because of the thick woods I got no clear view of it but my first thought was that it was a large very dirty man but it definitely had the appearance of a man shape. I only saw this thing for a few seconds as it appeared to see me…and me watching it and it turned and went crashing into the woods away from me. I wasted no time turning my walk into a trot away from what I had just seen. Whatever it was it scared me and as I headed back to my airfield I tried to make sense of it. The only thing I could conceive it being was that maybe it might have been a stray horse back in the woods. I know this sounds very unlikely but I really didn’t want to believe I might have seen something I could not explain…a horse in the woods I could almost believe. I never went back into that area of the woods again, and seldom ventured into thick woods period after that. I never gave it much thought after that as I had chalked it up as being a horse, which seemed to make sense to me. I did bring my strange experience up a couple of times to some folks but they thought I was kidding them and none of them had ever heard of anything like that in Alabama before. Two things led me to revise my thinking of what I saw that day. The first being this. In 2000…I was and am still living in Kansas and serving in the Army Reserve. We had a new Soldier join my unit. He was a former Ranger Sniper team leader having been assigned to the Ranger battalion at Ft Lewis, WA. He was a good old country boy from Kansas living in a small town. He and I became very good friends and later served in Iraq together. We would often talk about events in our lives at length. During one conversation I related my story about what I saw in the woods assuming he would think I was nuts. But…he believed me. As a matter of fact he said if I saw something I found hard to believe he said that I should just go with what my gut told me. He then informed me about his experiences. He told me about his time up at Ft Lewis and as a sniper he would often be in the woods alone for days at a time in hide sites during training missions. He told me that at night in the deep woods he would often feel as if he was being watched and would hear the sounds of something large moving through the woods. Now this fellow was an experienced woodsman and was used to the sounds and smells of the woods. On occasion he was able to see something quite large in the shape of a man moving around his hide site through his night vision goggle. He said it would never come too close…just kind of checking him out. He said he never felt threatened by it and on the occasion it would make some sounds (grunts or whistles) as if it was agitated and he would talk calmly too it. He said that he wood talk in a slow, low voice telling it “I’m not here to hurt you, just calm down, I don’t mean no trouble for you”. He said that usually after he spoke towards it, it would just move away from him and would leave him alone. He said this happened numerous times as he was often in the same area. He told me he had no doubts at all that “Bigfoot” was around but he would never do anything to harm it and he felt that if left alone it would not harm anyone. So that got me to thinking, maybe that afternoon in the woods I really did see a Bigfoot. The second reason I feel that I didn’t see what I convinced myself was a horse is that after culling the BFRO website I found that I am not the only one to have seen something in Alabama. So…I am not alone and I am now convinced that what I saw was real…and not something else. I haven’t shared this story with very many people…but maybe this is the time to do it</t>
  </si>
  <si>
    <t>moving from river to the woods</t>
  </si>
  <si>
    <t>The witness is a 37 year old male. He is a military unit administrator for the Army Reserves. As he was repeating the details of his encounter, he stated that he was getting goosebumps and recalling his fear. He states that he is positive that it was not a case of misidentification. That he was in shock at what he had seen and was trying to convince himself, that it had to be something else. The witness also stated that he only saw the creature's right side and back as it turned to leave. The creature did not run, but moved very quickly, with the thick brush offering no resistance. In the written report he stated that he saw a large " shadow". During our phone conversation he stated that he did actually see the creature, albeit briefly. What he meant when he said "shadow" was that it was very dark colored, but he was not able to see any of it's features. It therefore appeared to him as a "shadowy" figure.</t>
  </si>
  <si>
    <t>https://www.bfro.net/GDB/show_report.asp?id=22899</t>
  </si>
  <si>
    <t>Brad Sasser</t>
  </si>
  <si>
    <t>private residence</t>
  </si>
  <si>
    <t>Pinckard</t>
  </si>
  <si>
    <t>Hwy 134</t>
  </si>
  <si>
    <t>forest , farm</t>
  </si>
  <si>
    <t>It was April of 2011. My son, daughter-in-law, wife and I had been over at my in-laws having dinner. My son and his wife and their infant son had recently moved in with us. We were in the process of adding a new laundry room and garage on the back side of our house. When we came in from next door my son and his family were ahead of my wife and me by a minute or two. I noticed the lights to the new addition were on and figured that one of them had gone out to retrieve their laundry. I opened the back door and said is anyone out there. I didn’t yell so I thought they might not have heard me. I stepped out on the patio and started walking toward the garage that didn’t have a door hung yet. As I did I saw a dark figure at the back of our SUV. It scared me that there was “someone” in, or had just passed through our garage. Without saying another word I ran back into the house to get my 410 shotgun and let me son know to join me outside. This only took 30 seconds or less. I went back out but this time I was yelling “if there is someone out there you better speak up or I am going to shoot you.” My son joined me and we ran out into the yard both yelling for the person to identify themselves. We circled our house and saw nothing. It had rained earlier in the afternoon and evening and as we came back to re-enter our house confident that what I had seen ran away we noticed footprints on the concrete patio deck. These footprints at first looked like that of foot gloves people that fit each toe like a glove does the hand. But the thing that was conspicuous was the size. They were enormous. Not only long but wide, huge like that of what an NBA star might leave. (I say that because I have a pair of shoes owned by an NBA star that my nephew gave me who is on an NBA coaching staff.) My point, these were very large feet and very wide strides. It then dawned on me how large the figure I saw in the garage had to be. As stated I own an SUV and at the back part of the garage where I saw the figure the concrete starts to slope down from the garage. This figure I saw was head and shoulders over the top of the SUV and he (it) was already on the slope because he was not inside the garage when I saw him. I joked to my son and later to my family; you know that thing I saw that night was big enough to be a Sasquatch. We all laughed because we had not heard of any other Bigfoot sightings in lower Alabama. Then your show comes to television and I go on your site today and learn that there was indeed a Bigfoot sighting on Ft. Rucker back in the 90’s by a solder. I live just five to six miles from the post. I’m not convinced that what I saw should be reported to you but I do know that if it was a person I never want to see them again on a dark night in my yard because they are a very big person. Our house is in a rual country setting in Pinckard, AL with limited neighbors</t>
  </si>
  <si>
    <t>moved out of a garage into the woods</t>
  </si>
  <si>
    <t>3 footprints were found and were larger and wider than a size 16 shoe</t>
  </si>
  <si>
    <t>Upon speaking with the witness he was able to add the following details of the encounter not previously noted. The SUV was parked in the garage with the rear of the vehicle at the entrance of the garage. The witness saw the back upper torso, shoulders, and head of the creature. This entire time of observation was five seconds from a distance of approximately twenty five feet. There was no description of arms, lower torso, and legs as they were blocked from view by the vehicle. During this encounter there was a light on in the garage that allowed the witness to notice this detail. However, no face detail was noted, other than the absence of visible ears, because the animal was observed from behind. The witness estimates the height of his SUV at around six foot six inches. The creature in question would have been over a foot taller than the top of the SUV according to witness observation, placing the animal at around eight foot tall. As stated, after about five seconds of observation the witness ran inside. After returning outside with his son the witness noticed three footprints left on his concrete drive due to the animal walking onto the driveway from the wet grass caused by the evening rain. He describes them as looking like a man’s footprint. The witness is fortunate enough to own a shoe once worn by an NBA player. The shoe in question is a size sixteen and the witness states the wet footprint wouldn’t fit into the shoe. He said the width of the print stood out as being wider than the foot that would have been in the size sixteen shoes. He also estimates the distance between the footprints at around four feet with the total distance covered in three steps at just over twelve feet. The area around the witness’ property is wooded with intermittent farms and fields. The animal would have had to cover an area of around seventy-five yards in order to reach the wood line from where the witness observed the creature. According to the witness he was in the house about thirty seconds. I found this witness to be articulate and forthcoming and believe he is credible. In my opinion there is land nearby that would support such animals and there is an abundance of game in the area. The land I reference is Ft. Rucker which is where the Army trains Helicoptor pilots and hunting is off limits on this base</t>
  </si>
  <si>
    <t>https://www.bfro.net/GDB/show_report.asp?id=34224</t>
  </si>
  <si>
    <t>Dallas</t>
  </si>
  <si>
    <t>1.5 miles West on County Road 21</t>
  </si>
  <si>
    <t>Orrville</t>
  </si>
  <si>
    <t>County Road 21</t>
  </si>
  <si>
    <t>In July of 1985 on a hot but clear afternoon I was driving home on County Rd. 21 about 1 mile from my home when up ahead I saw these dark figures approach the side of the road. They were standing there in close proximity to each other and as I neared them, all the while slowing down my speed, I could see three distinct and different sized figures. I've lived in the country all my life. I grew up playing and hiking the whole countryside and I knew the area around my home real well. I have always loved watching animals in the woods but I did not know what to make of these creatures. As I neared them, they appeared to be of various heights, about 2 feet or more, 3 feet and maybe 5 feet or more and all had brown black thick looking shaggy hair all over. I could not see any facial features but they're arms were long for their bodies. They appeared to hesitate as though they couldn't decide what to do as I approached them in my car. All of a sudden they ran across the road in front of me and vanished into the thick bushes and trees on the other side of the road. They did not stoop over but ran upright and with swiftness. I was stunned. They were no animal I had ever encountered before. I started to slow down and get out of my car, but all of a sudden it hit me. I've seen something that can't be explained other than these creatures are not normal creatures. I was spooked and the hair stood up on the back of my neck. I quickly gassed the car and sped home and told my encounters with these creatures to my husband and sons. I will never forget this. I know what I saw and it will always be with me</t>
  </si>
  <si>
    <t>shaggy hair , arms too long for body</t>
  </si>
  <si>
    <t>road crossing , seemed unsure if they would cross the road while car was approaching but ended up running across</t>
  </si>
  <si>
    <t>Interviewed witness on 9-10-06. Wittness also stated that they ran in the same fashion that a human would run, but were very fast. Their hair was described as mainly dark brown, but also having different shades of brown. They stayed together as a group, at least for the duration of the observation. Witness also stated that there were several occasions when not only she, but also visitors have heard something grunt loudly near her property and then heard something very large running away. They never did see the animal, which they nicknamed "the Sneezer."</t>
  </si>
  <si>
    <t>https://www.bfro.net/GDB/show_report.asp?id=14082</t>
  </si>
  <si>
    <t>Escambia</t>
  </si>
  <si>
    <t>Brewton/Repton Exit onto Hwy 41</t>
  </si>
  <si>
    <t>Brewton</t>
  </si>
  <si>
    <t>Hwy 41</t>
  </si>
  <si>
    <t>I was probably 13 or 14 at the time. I was riding my bicycle down a wooded trail in a relatively populated part of town. A bigfoot jumped out in front of me, I fell off my bike and he stood over me, and howled/growled not feet away from me. He then turned and ran through the woods away from me. He was between 7 and 8 feet tall more on the skinny side but still big. Not groomed kind of mangy looking. Longer than average arms and thick through the shoulders to the top of the neck. I know what I saw. I'm 42 now and have been called crazy all my life because I openly admit what I saw. The sound it made could not be recreated by a person</t>
  </si>
  <si>
    <t>thin</t>
  </si>
  <si>
    <t>mangy , human-like teeth</t>
  </si>
  <si>
    <t>jumped infront of biker and screamed then ran into the woods</t>
  </si>
  <si>
    <t>I spoke to the witness by phone and he was able to give me more detail and information about his encounter. Firstly concerning the trail. He said it was a kind of path that connected a neighborhood with a local grocery store. This trail was bordered by woods all around which could provide plenty of cover for a large bipedal creature to come and go without detection. Also, very near the trail where the encounter occurred is the grocery store dumpster, containing thrown out food. This very well could be the reason this creature was encountered at this location. Now concerning the encounter. The witness said he remembered falling off his bike, looking up and seeing this large, brown hairy creature. He estimated that it was ten feet from him, looking directly at him when it let out a loud howl/growl that terrified him. I asked him about facial and bodily features, other than what he stated in his report. He distinctly remembered the mouth being wide open as it howled/growled, displaying human-like teeth, only larger. The howl/growl was deep yet pitched, and lasted a few seconds. He said it sounded like nothing he has ever heard. Immediately after this it turned and walked off the trail into the woods at a high rate of speed. As it moved through the woods, the witness remembers hearing branches snapping. The witness then got up, climbed on his bike and rode home as fast as he could, where he hid in his house, fearfully peeking out the window hoping the creature did not follow him home. The witness seemed very credible to me. He was clear about the details he remembered and did not try to embellish or add to it. To this day the witness has not returned to the site of the encounter. This says something to me seeing he is a veteran of the Marine Corps, and a career Firefighter. Obviously what he witnessed made quite an impact on him.</t>
  </si>
  <si>
    <t>https://www.bfro.net/GDB/show_report.asp?id=33307</t>
  </si>
  <si>
    <t>Etowa</t>
  </si>
  <si>
    <t>private property 1/2 mile from Lookout Mountain on Appalachian Road</t>
  </si>
  <si>
    <t>Gadsden</t>
  </si>
  <si>
    <t>Appalachian Road</t>
  </si>
  <si>
    <t>Lookout Mountain</t>
  </si>
  <si>
    <t>wooded , creek , mountain</t>
  </si>
  <si>
    <t>Well here goes....it was late evening, I stepped out to our driveway and saw something in the shadow.. It turned and stepped across the lit area and into the woods. One and a half steps, bout 8-10 feet..since then a lot more incidents bout like what I've described and there is always a rotten dead like odor. We have 12 bout acres and in the area we see this, is where we put table scraps..also there is an area where trees 6 inches in diameter are just pushed to the ground and the middle area is scratched up.</t>
  </si>
  <si>
    <t>grey , dark brown</t>
  </si>
  <si>
    <t>knees</t>
  </si>
  <si>
    <t>muscular</t>
  </si>
  <si>
    <t>foul odor , walked into woods</t>
  </si>
  <si>
    <t>took 1.5 steps across 10ft road</t>
  </si>
  <si>
    <t>In the late fall of 2012, the witness and his son were remodeling the bathroom. They had been going in and out of the house to cut boards by the light of a pole light outside. The son carried one board in and the witness grabbed a second board, as he did he looked out over the backyard. The outside light cast a shadow over the trees in the backyard. As he looked around he noticed a raunchy smell like something dead. Then he noticed that he had one too many trees in the yard. The “tree” took a step and a half crossing the 10 ft. wide path of light. The creature was 8ft tall, about 500lbs, graying hair like you get as you get older with patches of dark brown. The creature was very muscular with knee length arms. The witness, a fifteen-year marine veteran, stated that he had seen a lot of things, but not once did he think of grabbing a gun and going to look for tracks. He knew what he saw. Two nights later his brother who is a pastor saw the same creature cross between his truck and a car in front of him in his headlights. Two nights after that the witness and his 27 year-old son were leaning against the tail gate of the pickup, as they looked across the yard. The son said "there’s a little one at the edge of the woods". As they watched the “little one” stood up to be the 8ft adult that was seen four nights before. Shortly after that, a few days later, the nieces came running in screaming, saying something was after them and had been throwing rocks at them. The witness and his brother grabbed two rifles a 30-06 and an AR-15. They stood on the pool deck looking around to see what was going on. The longer they stood the more the cool night air took its toll. The witness started inside only to hear his brother a pastor of many years exclaim s**t. The brother stated that when he moved to go in, the creature also moved from behind the tree it had been watching from. The brother was wide-eyed with disbelief as he was told "welcome to the club". Since that first night the witness posted on Facebook for the world to see, not caring what people thought because he KNEW. He received a call from his neighbor. That same night as the witness saw the creature; she couldn’t sleep and had gone out to her deck. While on the deck she observed what was apparently the same creature eating pears from her tree. Since then he has had many people step forward with their own sightings. The witness has had 6in diameter trees torn apart, rocks, dirt and other objects thrown in their direction. Just in the past week rocks were thrown. He reports that the creature has never tried to hit them - or has really poor aim.</t>
  </si>
  <si>
    <t>https://www.bfro.net/GDB/show_report.asp?id=37094</t>
  </si>
  <si>
    <t>Heading from Hokes Bluff to Gadsen on Appalachian Hwy past the Appalachian Bridge</t>
  </si>
  <si>
    <t>Appalachian Highway</t>
  </si>
  <si>
    <t>Appalachian Bridge</t>
  </si>
  <si>
    <t>swamp , pasture , open , wooded</t>
  </si>
  <si>
    <t>My first sighting was in December 2012. It was about 12 midnight and I was on my way home. It was raining, not to hard but steady. I was going down the highway through the country side and on each side of the road up ahead were guard rails with woody swamps on each side. My headlights lit up the reflectors on the guard rails all the way down them. About mid way down the rail I saw a black space, almost like a gap in the rail. Once I got a little closer I realized it was some type of animal. It looked hairy, and as if it were standing over the rail crossing it. But before I got close enough to see, it had went into the woods. But it was big and I honestly didn't really know what it was, so I didn't think much of it until, about a week or so ago.</t>
  </si>
  <si>
    <t>hairy</t>
  </si>
  <si>
    <t>standing at guardrail on road then walked into the woods</t>
  </si>
  <si>
    <t>I am quite familiar with the area where the witness had his two encounters. Having hiked in the area I can attest to the fact that it is a very rural and forested. It has an abundance of local wildlife, and many natural water sources in addition to the Coosa River. I believe these are some key factors to consider when determining the validity of this report. The witness is very familiar with this area and its wildlife. Confusing what he saw with another animal is out of the question. The only other possibility would be that it was a person, rather than a large hairy creature that the witness identified it as. I do not believe this to be the case.The witness was able to get two good looks at this creature on two separate occasions.He stated to me that the anatomy of the creature was human-like but also distinctly different. Of course it was quite a bit larger than the average man. In height and thickness, its upper torso was larger than its lower body. Its arm length was longer than a human's hanging to the knee area. Also, the position of the head was a little forward on the upper shoulder, or trapezius area, and there was no visible neck. These anatomical features are common with similar looking creatures observed by other witnesses throughout the nation.The 2nd sighting by the witness was at some length. He was able to slow down and really observe the creature in morning daylight. A key point was in the way the creature moved. He said it walked calmly and effortlessly across the highway. Looking straight ahead, never turning to view either side of the road.The final and possibly most important point in validating the witnesses sighting in my opinion is the way it went over the guard rail. Guard rails on the side of highways are around 3 feet high. Average people would have to stop or at least slow down and re- position in some way to go over it when walking. Even the tallest human would bend, lean, or shift to navigate his way over this rail. The creature did it without breaking stride, all in one motion, and effortless. Humans simply cannot do this. I have tried.In my opinion I believe the witness had two genuine encounters.</t>
  </si>
  <si>
    <t>https://www.bfro.net/GDB/show_report.asp?id=39620</t>
  </si>
  <si>
    <t>I was leaving my house heading to work, it was about 8:30 or 9 in the morning.There was a very lite rain. I pulled out onto the highway (same one I had the first sighting on) and as soon as I pulled out about 200 to 300 yards I saw something weird looking on the side of the road, something out of place. As I started down the road it slowly walked out on the highway and took its time walking across the road, then stepped over the guard rail (same one as first sighting). It did this with ease. It walked down the ditch and into the woods. At this point it was about 150 yards in front of me. Its pretty open where it walked out so I got an okay look at it, but it was still a couple hundred yards out. Things that caught my attention were the way it seemed to walk. It had short legs and a longer upper body. Its head stuck up away from the shoulders. The arms hung beside it and hands were nearly touching the knees. It was all black. At first sight I was just like, that's a man, but the closer I got the more I realize how different it looked. How much bigger it appeared. Plus it came from the woods, walked across the road into a swampy area. With no cars or anyone around. It just seemed out of place to me. That's what made me focus on more detail. You could tell it didn't have clothes on because it was just one slick figure. Not baggy from jackets/ pants/ etc. Not to mention it was rainy and around 30 degrees that morning. Whatever it was, I had never seen and I hunt all the time in the woods. But I will say it was defiantly not a bear or any human I've ever seen before. This thing was big and it gave you a chill just seeing it. I'm going back tomorrow to see if I can find any hair that may of caught the rail or any tracks, just anything that catches my eye. I want to believe they are really out there and seeing this was amazing. Thanks for your time</t>
  </si>
  <si>
    <t>short</t>
  </si>
  <si>
    <t>hands nearly touched the knees , short legs , long upper body , head stuck up away from shoulders</t>
  </si>
  <si>
    <t>I am quite familiar with the area where the witness had his two encounters. Having hiked in the area I can attest to the fact that it is a very rural and forested. It has an abundance of local wildlife, and many natural water sources in addition to the Coosa River. I believe these are some key factors to consider when determining the validity of this report. The witness is very familiar with this area and its wildlife. Confusing what he saw with another animal is out of the question. The only other possibility would be that it was a person, rather than a large hairy creature that the witness identified it as. I do not believe this to be the case. The witness was able to get two good looks at this creature on two separate occasions. He stated to me that the anatomy of the creature was human-like but also distinctly different. Of course it was quite a bit larger than the average man. In height and thickness, its upper torso was larger than its lower body. Its arm length was longer than a human's hanging to the knee area. Also, the position of the head was a little forward on the upper shoulder, or trapezius area, and there was no visible neck. These anatomical features are common with similar looking creatures observed by other witnesses throughout the nation. The 2nd sighting by the witness was at some length. He was able to slow down and really observe the creature in morning daylight. A key point was in the way the creature moved. He said it walked calmly and effortlessly across the highway. Looking straight ahead, never turning to view either side of the road. The final and possibly most important point in validating the witnesses sighting in my opinion is the way it went over the guard rail. Guard rails on the side of highways are around 3 feet high. Average people would have to stop or at least slow down and re- position in some way to go over it when walking. Even the tallest human would bend, lean, or shift to navigate his way over this rail. The creature did it without breaking stride, all in one motion, and effortless. Humans simply cannot do this. I have tried. In my opinion I believe the witness had two genuine encounters.</t>
  </si>
  <si>
    <t>Franklin</t>
  </si>
  <si>
    <t>25 , 26</t>
  </si>
  <si>
    <t>On the Mississippi state line</t>
  </si>
  <si>
    <t>Russellville</t>
  </si>
  <si>
    <t>Duncan Creek Road</t>
  </si>
  <si>
    <t>forest , creek , field</t>
  </si>
  <si>
    <t>Either December 25 or 26, 2002 Franklin County Alabam Pine Forest/Hardwood Forest/Open field Between 4:00 and 5:00pm. I was hunting along a fenceline late that afternoon when some deer came running out of a pine thicket, down the netwire fence row, and jumped over to where I was. I was roughly 75ft from the fence when this occurred. My jack russell dog saw them and took aften them. He often follows me hunting as this place is next to my house. After chasing them for about 10 mins he comes back towards me when he suddenly stops, looks towards the pine thicket, lets out a weird yelp and takes off towards the house visibly something wrong. I stood there and heard a noise and the deer that had ran by came back by as if something had spooked them again. As they came back up the hill I heard what appeared to be a large animal coming from the thicket. I thought it was another deer that had separated from the herd and was coming back to join up. As I watched something on two legs appeared roughly 100ft from my position from out of the thicket. It came down the fence line and went over the fence in the direction of the deer. I could clearly see that it was on two feet and did not pay me any attention. I watched it for less than a minute before it disappeared down the hill from me</t>
  </si>
  <si>
    <t>dark brown , grey</t>
  </si>
  <si>
    <t>long arms , matted hair</t>
  </si>
  <si>
    <t>running a fenceline and followed deer</t>
  </si>
  <si>
    <t>leaned forward while running , significant arm swing</t>
  </si>
  <si>
    <t>I interviewed him on 7-5-06. He guesstimated the creature as a little over 7 feet tall by comparing it with the height of the fence. It was powerfully built, had long arms, and thick, matted hair. Hair color was dark brown to gray or black. He said he was probably even closer to it than he originally stated. Possibly within 50 to 75 feet. It was running very fast and hard as it was trying to catch the deer. He did not get a look at it's face. It ran, leaning slightly forward with a great deal of arm swing. Jacob also noted that he was standing on a high patch of ground in full full view of the creature. Yet it never looked at him nor seemed to know he was there. As this occured very close to his home, I asked him about any missing pets or livestock. He says he has had some dogs turn up missing, along with an occasional goat. When the goats turn up missing he would search for them. On one such occasion he found the remains. He described it as having a broken hip, along with some internal organs, apparently ripped out.</t>
  </si>
  <si>
    <t>https://www.bfro.net/GDB/show_report.asp?id=15102</t>
  </si>
  <si>
    <t>My other account happened last week. It goes as follows. July 1, 2006 that around the hours of 11pm to 12am I walked out on my front porch to encounter weird noises that closely resemble those on your website. The sounds came from directly in front of my house down in a hollow on my neighbors land. They lasted for roughly 3 or 4 minutes. My three dogs became agitated and seemed quite frightened when the noise started. I myself became somewhat afraid and proceeded back inside.</t>
  </si>
  <si>
    <t>noises</t>
  </si>
  <si>
    <t>https://www.bfro.net/GDB/show_report.asp?id=15103</t>
  </si>
  <si>
    <t>Stormin Road near Lake Elliot</t>
  </si>
  <si>
    <t>County Road 58</t>
  </si>
  <si>
    <t>Lake Elliot</t>
  </si>
  <si>
    <t>powerline , thicket</t>
  </si>
  <si>
    <t>2007 I was hunting on my hunting club land,when some people were shooting guns nearby.I had been watching a greenfield that was on a powerline.The people were hooping and hollering after they shot.It was about 5pm,I had gotten disgusted and was fixen to leave.They were shooting to my far right.I could hear them talking clearly.One of them shot and let out a whoop afterwards.Thats when to my left sort of in front of me I heard a response.It was a loud long whoop,followed by a chatter.I thought it was just the echo of the person.Then it did it again,this time it was further up from my left.I began to watch the tree line and the field.Thats when I could see something on two legs walking in the pines.It was about 200 yards to my left,heading for a break in the pines.Then it stopped and crouched down.A cold chill began to run up my back.Thinking it was another hunter I stood up and began to move. It did'nt move it just sat there by a brush pile.I have been interested in bigfoot for a longtime.I began to walk towards my truck,but it still would'nt move.I returned the next day to look for sign but found nothing.The only thing I noticed was an unusual odor,kind of like a wet deer.Only thing was it had'nt rained in days.I hav'nt said anything till I found your website and saw the eyewitness account in franklin county alabama</t>
  </si>
  <si>
    <t>walking in woods , headed to a break in the pines then crouched in some bushes</t>
  </si>
  <si>
    <t>Witness is a 44 year old retired electrician. He is currently serving as a pastor. Sighting took place 200 yards from a creek. The area is rich in food sources and vegetation that include briars, pine thickets and honeysuckle. When he imitated what he heard, I thought it sounded like classic Samurai chatter. He also stated that he got the impression that it was upset, by the tone of its chatter. After the experience, this witness went to our website to find more information. He also listened to our Bigfoot/Sasquatch-related sound recordings. The witness stated he knew the possibility of what he was seeing was a bigfoot because of his interest in the subject. Because of the distance and probably waning light at that time of the day and month, he was unable to see any details. He was basically seeing a tall, uniformly dark figure walking on two legs. Although he did not see it clearly, he was certain it was not a person due to its behavior and its estimated height of 7 - 7 1/2 feet. He conducted the height comparisons on his return the following day.</t>
  </si>
  <si>
    <t>https://www.bfro.net/GDB/show_report.asp?id=25619</t>
  </si>
  <si>
    <t>Henry</t>
  </si>
  <si>
    <t>Abbeville</t>
  </si>
  <si>
    <t>State Highway 95</t>
  </si>
  <si>
    <t>Chattahoochee River</t>
  </si>
  <si>
    <t>forest , cornfield , dirt road</t>
  </si>
  <si>
    <t>When my aunt was about 11 or 12 years old, she was helping her older cousin (Jerry) in the field at her aunt's house in an area called "Screamer" in Henry County, Alabama. It was a hot day, and after some time Jerry grew very thirsty and asked my aunt to walk up the road to the house and get him a glass of water. My aunt then walked through the field back toward the dirt road leading to her aunt's house. Upon reaching the dirt road, she saw two creatures standing on the other side of the road. She stopped and began slowly backing up, then stopped again. She stood there looking at them, and they looking at her, for a minute or so, long enough for her to get a good look at them. They were only around 10 feet away from her at that point - she on one side of the dirt road and they on the other. She described them as standing next to each other. One was, in her estimation, around 5 feet tall and the other was slightly shorter, around 4 feet tall. She said that she got the impression that they were young. She said that they were "real hairy" and completely covered in dark brownish black hair, that they looked sort of like gorillas but with human looking faces with hair on them, human looking hands, and human looking feet. She said their noses were free of hair and that the color of their noses was dark brown or black, as were their feet and hands. They stood very still other than blinking, just looking at her. Except for being covered in thick hair, their faces looked human with regular human-looking noses. After a minute or so, she took off running as fast as she could back up to the house to get the water Jerry had requested. She did not look back as she ran. She got the water, and proceeded to walk back toward the field. The creatures were not there anymore. She never told anyone about this incident until just a couple of months ago because she was always afraid people would make fun of her.</t>
  </si>
  <si>
    <t>human like hands and feet , looked like gorillas but with human faces , feet, hands, and noses no hair  , slightly stooped , long arms</t>
  </si>
  <si>
    <t>starred and blinked</t>
  </si>
  <si>
    <t>I was able to talk with the Aunt who was the witness and get confirmation that this account is accurate with the following additions: Both creatures were slightly stooped. Both had very long arms. The location of this sighting is still mostly woodlands to this day with very few homes over a 60 square mile area. There is an abundance of wildlife and water with the Chattahoochee River/Walter F. George Reservoir 5 miles to the east. The witness grew up with this area being called "Screamer" so she never questioned it. After she was grown and started to hear about Bigfoots she started to think that maybe Bigfoots were being heard screaming, giving the area the name. A few years ago she asked her older cousin, mentioned in this report, why the area was named Screamer and if he had ever seen or heard anything strange. His reply was that he had, but he wasn’t going to talk about it. Her cousin has since passed away so I could not contact him</t>
  </si>
  <si>
    <t>https://www.bfro.net/GDB/show_report.asp?id=44986</t>
  </si>
  <si>
    <t>west of Newville on CR 73</t>
  </si>
  <si>
    <t>Newville</t>
  </si>
  <si>
    <t>County Road 73</t>
  </si>
  <si>
    <t>foggy</t>
  </si>
  <si>
    <t>last quarter</t>
  </si>
  <si>
    <t>farm , chicken houses</t>
  </si>
  <si>
    <t>My wife and me and our two children were coming home from my aunts house between 3 and 4 am. It was very foggy. We were within a couple miles from home when she spotted what she said was a very broad creature that stood on two legs and I became really excited when she said what stuck out to her the most was the figures cone shaped head and the way the hair shined when the lights hit it. I am still angry with myself because I was asleep on the passenger seat. She says the creature had its back to the road and disappeared when we went past it. She franticly explained to me what she saw when we got home and being the Bigfoot enthusiast I am jumped in my car and returned to the spot but didn't see anything</t>
  </si>
  <si>
    <t>The witness and her family were returning home down a country road. The only person awake in the car was the wife who was obviously driving and I spoke with her and her husband. She used to be a skeptic before this night. It was 10 to 15 feet away from the car when she first sighted it. It was on the same side of the road but moving away from her so its back was to her. She said it disappeared quickly as she approached it. The husband continued to scout the area for over a week. The family has heard knocks and howls several times over the years. They know of other sightings in nearby counties.</t>
  </si>
  <si>
    <t>https://www.bfro.net/GDB/show_report.asp?id=46746</t>
  </si>
  <si>
    <t>Skyline Wildlife Management Area , Buffalo Point</t>
  </si>
  <si>
    <t>Hytop</t>
  </si>
  <si>
    <t>AL 79</t>
  </si>
  <si>
    <t>Skyline Wildlife Management Area</t>
  </si>
  <si>
    <t>partly cloudy</t>
  </si>
  <si>
    <t>forest , mountaintop bluff</t>
  </si>
  <si>
    <t>Saturday morning, 12/1/2012, as I was getting my deer hunting gear out of the truck at around 4:30 a.m. and about to head down the trail in the dark I heard a tree knock not too far away. So Terri (my wife) and I went back there the next afternoon to do our own Bigfoot research and also so I could further investigate some good deer sign (a lot of food for Bigfoot) and mark a few locations for future deer hunting. We no sooner left the truck and started down the mountain on an old logging road and I glanced up and to the left and there he was a couple hundred yards away just standing there partially behind a tree watching us. We got a very eery feeling and as we were trying to figure out what to do next we looked back up there and it was gone. Needless to say our walk was over and we hurredly went back to the truck and got out of there.</t>
  </si>
  <si>
    <t>Witness was preparing to check for deer sign and off in the darkness they heard a wood knock. He returned with his wife in the afternoon. They had just left the pickup truck when the witness happens to look up and see to his left a large, tall, stocky black creature watching them from behind a tree. After looking at each other in disbelief, the creature vanished. Shaken, the decision was made to leave the area. The witness managed to take this photo with his cell phone.</t>
  </si>
  <si>
    <t>https://www.bfro.net/GDB/show_report.asp?id=38022</t>
  </si>
  <si>
    <t>Clemons Road boat ramp on Guntersville Lake</t>
  </si>
  <si>
    <t>Scottsboro</t>
  </si>
  <si>
    <t>Clemons Road</t>
  </si>
  <si>
    <t>Guntersville Lake</t>
  </si>
  <si>
    <t>river bank , wildlife refuge , lake</t>
  </si>
  <si>
    <t>I was night fishing for catfish from a boat dock at the end of a dead end road adjacent to a wildlife refuge. It was middle of summer and the Mosquitoes were really bad so I decided to wait until after dark to go because they usually calm down after sunset. I had been fishing awhile with no luck when I started noticing something moving in the edge of the water, it was a river otter. I had never seen one before so I just sat and watched it for awhile. It was eating something maybe crawfish or muscles, I'm not sure but it was there for quite awhile. While watching it I started noticing large yellow eyes that I assumed was an owl. I would just catch a glimpse of them and when I would turn to look at them they would disappear. This went on for 30-45 minutes. All of a sudden the otter shot away from the bank and I saw something grey move from behind a bush to behind a cedar tree. The distance it covered was about 15 feet and it did it in a second and made no noise. I didn't get a clear look it happened so quick, but whatever it was was big (if it was a side view like I assume from the direction of travel it was thick maybe 2 foot). Within 3-4 seconds after disappearing behind the cedar tree something big hit the water about 5 feet from the end if the dock where I was sitting and a fear came over me like nothing I've felt before. I grabbed my stuff, threw it in the truck and left as fast as I could</t>
  </si>
  <si>
    <t>potential object thrown into water</t>
  </si>
  <si>
    <t>The witness was night fishing for catfish from a dock at the end of a dead end road adjacent to the Blowing Wind Cave National Wildlife Refuge. This refuge consists of upland hardwoods and limestone rock out crops. He didn't get a clear look at the large grey figure, it moved so quickly. The witness felt that a large object had been thrown in the water and that it was not caused by a beaver or otter. Here are the photos he took of the tracks, with the little detail seen its hard to form an opinion on what made them, but the opinion of this Investigator is that a bear made them. Bear in the area tells us that there is a wide variety of food sources present</t>
  </si>
  <si>
    <t>https://www.bfro.net/GDB/show_report.asp?id=44479</t>
  </si>
  <si>
    <t>Jefferson</t>
  </si>
  <si>
    <t>Warrior Exit off of Hwy 31</t>
  </si>
  <si>
    <t>Warrior</t>
  </si>
  <si>
    <t>In the early fall of 1979, my cousin and I were following some trails through the woods near my home. These were trails that myself as well as the other neighborhood kids frequented often on bikes as well as foot. It was a sunny day and warm. After going approxiametly 60 yards into the woods I looked up onto a hill that was to the left of the trail that we were traveling on. There standing, looking directly at us, among some small pine trees, was a very large being. It was standing straight up on two legs, it was huge, at least 7ft tall, covered with medium brown hair. It was standing as if frozen, I can still picture its arms and hands for some reason; his hands were just like a man's except larger and covered with hair. It's face was not totally covered with hair. I froze in place and whispered to my cousin "what is that?". She thought I had seen something on the ground she was not looking on the hill. I just took off running as fast as I could toward the road, out of the woods. When we were a good distance away I then told my cousin what I had seen and later we returned with a stick and large rock in hand but there was not sign of it. There was also nothing on that hill that could have been construed as being anything like I saw.</t>
  </si>
  <si>
    <t>large hands covered in hair , face partially covered in hair , arms hung close to knees</t>
  </si>
  <si>
    <t>stood frozen on hill</t>
  </si>
  <si>
    <t>standing frozen</t>
  </si>
  <si>
    <t>I spoke with the witness by phone. The witness stated that the animal was about fifty yards up the hill from her. She remembers distinctly that the arms hung down close to its knees. She was not close enough to make out facial features other than it appeared more humanlike than gorilla</t>
  </si>
  <si>
    <t>https://www.bfro.net/GDB/show_report.asp?id=10498</t>
  </si>
  <si>
    <t>near Bayview Lake</t>
  </si>
  <si>
    <t>Alabama 269</t>
  </si>
  <si>
    <t>Bayview Lake</t>
  </si>
  <si>
    <t>lake , forest</t>
  </si>
  <si>
    <t>I was fishing and I heard what was two bigfoots fighting and when i shined my spotlight across the creek, two large brown hairy looking caveman looking things ran swiftly up the hill and i reeled in my poles and got the hell out of there. I'm not going back there at all by myself again.</t>
  </si>
  <si>
    <t>very wide , large butt and hands</t>
  </si>
  <si>
    <t>"fighting" sounds</t>
  </si>
  <si>
    <t>ran as fast as a deer up a hill , did not look at light</t>
  </si>
  <si>
    <t>After interviewing the witness, I believe him to be truthful with his accounts. The sighting took place in an area that is very isolated with no houses or roads. There are more than 600 square miles of forest with very few roads and almost no homes from the sighting location, westward. The witness had to hike to his fishing spot. The creek where the sighting took place is actually a long, narrow, winding man-made lake about 200 yards wide. He had been fishing in the dark for about 15 minutes when the fighting sounds started. For about 30 minutes, the two animals were running left and right about 60 yards each way as they worked their way down hill towards the witness. The sound of tree limbs being ran through and broken was accompanied with growling and hollering. The two would stop frequently and to the witness it sounded as if they were fighting each other. Being a mature, lifelong outdoorsman, he could tell there was no way it could be deer or humans fighting. When he could tell they were in a clearing near the waterline across from his location, he illuminated them with a powerful spot light. The light illuminated the left side of two 7’-7.5" tall bipeds facing the same direction (90 degrees to the witness). They had dark skin. Their shoulders were very wide and both had large buttocks and hands. They were very lean and muscles could be seen in action. Both turned and sprinted away, straight uphill as fast as deer, quickly into the forest where he could still hear them running away. Neither of the two looked at his spotlight.</t>
  </si>
  <si>
    <t>https://www.bfro.net/GDB/show_report.asp?id=43689</t>
  </si>
  <si>
    <t>Lamar</t>
  </si>
  <si>
    <t>County Road 9 in Lamar County</t>
  </si>
  <si>
    <t>Vernon</t>
  </si>
  <si>
    <t>County Road 9</t>
  </si>
  <si>
    <t>This is NOT a joke, I'm well known here married to a funeral home director my brother n law is a law enforcement officer. I saw it clearly crossing the road right in front of me, I'm 6'4" so is my brother n law this creature was considerably taller than me probably 6'8" shuffling like an orangutan but more human-like but not like a man. It was covered in long hair maybe 4-6 inches long. It was not walking but not running... quickly shuffling. The most distinguishing feature was its arms, slump shouldered and its hands were below its knees. Now here is the deal, I don't drink I don't do drugs, I'm 55 yrs old as of May this year, have three grandbabies and two sons. I'm a christian and have NEVER, EVER, believed in bigfoot. I don't know what this was but i do know this.... it was NOT human, no costume but not 100 percent animal. I SAW IT CLEARLY MYSELF. Please take this seriously! I don't care if you contact me personally or not but please check this thing out there is something out there i saw it myself. Is it "bigfoot" I've no idea but its something... thank you for your time</t>
  </si>
  <si>
    <t>black , grey</t>
  </si>
  <si>
    <t>4-6 inch hair</t>
  </si>
  <si>
    <t>shuffling movement , slump shouldered , hands below knees , hair like an orangutan</t>
  </si>
  <si>
    <t>The witness was coming home around 7:45 pm from a Little League game. He had just dropped his grandson off a few minutes before coming across a 6’8” or better creature crossing the road ahead of him. The creature had just dropped down to the roadway from a 10 ft. hill. This black/gray colored animal was covered in 6-8 “hair much like an orangutan". The creature did not appear to even notice him as it shuffled across the gravel road. The muscles could be seen to flex as the creature moved quickly across the road heading for a swamp. The swamp area has been a source of creature sightings across the years, according to the local sheriff’s office. The witness is a business man in the area and was afraid to come forth with his observation for some time. He explained that it was at least three restless, sleepless nights before he could wrap his head around what he had seen. He is an avid hunter who spends a considerable amount of time in the forest. While sitting in his tree stand and hunting blind he has heard screams that are unfamiliar to him. He has since set out trail cams, but so far has had no luck.</t>
  </si>
  <si>
    <t>https://www.bfro.net/GDB/show_report.asp?id=35475</t>
  </si>
  <si>
    <t>Lauderdale</t>
  </si>
  <si>
    <t>Past a hill past a church on Waterloo Road</t>
  </si>
  <si>
    <t>Waterloo</t>
  </si>
  <si>
    <t>HIghway 14</t>
  </si>
  <si>
    <t>forest , field</t>
  </si>
  <si>
    <t>The creature had its back to the road and was squatted down picking at something in the grass or picking through the grass for something. Acted as though it wasn't concerned with us passing by</t>
  </si>
  <si>
    <t>looking through the grass</t>
  </si>
  <si>
    <t>squatting with knees close to armpits</t>
  </si>
  <si>
    <t>After discussing this incident with the witness, I have the following to add: This sighting occurred around 6:30 p.m. He was driving with a friend who also saw the creature. He describes the creature as squatting down in a grassy area immediately adjacent to the road with its knees close to its armpits. The head was down, and both arms were extended forward searching through the grass with hands as if looking for something. It was not digging. The hair was black, with no highlights. His first impression was that it was a young person in a costume on the side of the road, but he ruled this out quickly since the skin and hair fit tightly to the body. The creature did not turn to look at them, but rather kept searching through the grass. The face was not seen. The witness estimated it was the size of an average human male and maybe up to 225 pounds. After seeing the creature he asked his friend if he had seen it, and his friend acknowledged he had. They turned the car around to look again, but the creature had left the area. They did not get out of the car to investigate the area. This witness is very credible and I think that he and his friend did see a sasquatch on the side of the road that evening. The Tennessee River is very close to this location.</t>
  </si>
  <si>
    <t>https://www.bfro.net/GDB/show_report.asp?id=28326</t>
  </si>
  <si>
    <t>Lee</t>
  </si>
  <si>
    <t>Phelps Creek near Aurburn</t>
  </si>
  <si>
    <t>Opelika , Auborn</t>
  </si>
  <si>
    <t>Highway 431</t>
  </si>
  <si>
    <t>new</t>
  </si>
  <si>
    <t>forests , creek</t>
  </si>
  <si>
    <t>On approx. January 5, 2000, three friends and I decided to camp on one of my friend's land. We had two fourwheelers and a dog with us. It was a rainy day and the ground of surrounding area was significantly wet. We decided to camp anyway. It stopped raining about dusk when my friend and I started to pitch the tent, while the other two went back to there house for some more supplies. Mind you we were only camping about a mile from the road and one and a half miles from the landowner's home. About ten minutes after their departure me and my friend started hearing strange grunts, foul smell, and heavy footsteps. It went on for about ten minutes, with sounds getting closer and at random, as though the "animal" was trying to scare us or get us to make a move. It stopped when my friends arrived back and we dismissed as deer, spooked by our presence. We told of the incident to our friends and the landowner's son explained that his dad had been experiencing "strange" occurences lately. We went on with our camping and rode four-wheelers for about two hours. When we arrived back at camp, we decided to stay for the rest of the night. About ten minutes after arriving back, the same strange grunts and heavy steps began again. This time they were more aggitated and frequent. The sounds came within at least twenty yards of our camp. The area is heavily wooded so I could not see the animal at this time. The animal was across the creek at the beginning of the sounds and eventually jumped down into the creek, about a seven foot drop, and stayed there making grunts and heavy steps there for about five to ten minutes. Being very frightened and defensive, I picked up about a ten pound rock and threw it in the vicinity of the animal below in the creek. I could not see the animal due to the foliage. It must have hit the animal because it gave a loud shriek and ran up the creek away from us, then jumping back up on the bank, a seven foot jump, and running back behind our campsite. It then proceeded to make very loud grunts and ran around the back of the campsite about twenty yards away in the woods out or our fire's sight. It then stopped and we could hear it breathing heavily. Talking amongst ourselves and shouting at the animal, it then made the most blood-curdling scream I have ever heard. I would describe it as high-pitched and seemed to echo everywhere around us. I have heard bobcats and screech owls and can tell you this was not one. We then proceeded to leave hasitly on our ATVs and went and got the father of my friend. He came back with us and stayed awhile with no occurences. He left and we somehow got ourselves to stay for the night. Nothing happened the rest of the night and we went to sleep. I awoke at 3am to the same grunts and heavy footsteps. This time they were very close. They lasted by my watch til 345am. Not awaking my friends in fear of the animal becoming aggressive, I laid there and listened to this animal. Afterwards, I laid there until sunrise and told my friends of the sounds and occurences of the night. They asked me due to my, as they described, pale face and rattled demeanor. We then went and looked for any evidence of the animal. We found locks of hair in the trees, approx. seven foot high, and numerous large footprints, similar to a humans, but with no arch and a very large great toe. We then proceeded to follow the footprints to where, amonst downed trees and foliage, we found where a large animal had been laying. We found hair there also. We continued to trail the animal's leavings when came across the same sounds of footsteps. They were too scared to go over the hill and see the animal making the noise so they told me to. Reluctantly I did, and saw a large upright creature, approx. seven to eight feet tall, walking with its back to me. It was covered in hair, black to dark brown, and had an awful smell. It turned and alarmed by my presence ran away from me. I then turned and ran away from it towards my friends who I shouted to to run. They got up and ran and we ran back to our campsite and stayed there where I told them what I saw. For a few months after that we heard the same grunts and shrieks down the creek where we camped that night. We frequently rode ATVs down there and an occurence was frequent. Occurences also happened at other places, two to three miles away from the area of occurence. A sighting was also reported at a park about a mile up the road from my house, three miles from the creek. We also found footprints in nearby rock quarry. My brother and I also saw a "brown" animal, who we thought to be a man at first, but, trailed him to find that could not have been a man, on hunting land a mile from our house. No occurences have happened in the past three years. But, I also don't ride or camp as much, either</t>
  </si>
  <si>
    <t>stomping and grunts from afar near campers , jumped into creek , screamed</t>
  </si>
  <si>
    <t>grunt , scream</t>
  </si>
  <si>
    <t>I was able to speak directly with three of the witnesses involved in the incident reported. The witnesses described how they were camping on land belonging to one of the families. They had never experienced anything remotely close to what they experienced that night. While two of the witnesses left the area, two of the four stayed behind and began working on erecting a tent. It was then that they first began hearing strange sounds and began smelling a rancid odor (which persisted through much of the night). Keep in mind that these young men all grew up in the vicinity and were well used to all the sounds of the forest. These sounds were uniquely peculiar in that they sounded almost human-like. The witnesses “heard something like a person” 20 – 30 yards away just after the sun had gone down. What they were hearing was similar to the sounds of "someone walking around." It was now “pitch dark.” A campfire was burning and flashlights and ATV lights were in use. The sounds began to evoke images of someone “stomping around or jumping.” The two young men now found themselves getting “spooked.” Whatever it was, it remained just out of sight and across the creek. Then, the two began hearing “deep growls.” The young men's dog, a cocker spaniel, was decidedly uncomfortable with the disquieting visitor. The witnesses remarked that the dog was extremely nervous, whiney and afraid through out the evening. When the other two witnesses arrived back on the scene, the sounds seemingly stopped. A while later, the sounds (“stomping, jumping, and growling”) resumed, this time all four of the young men heard them. The sounds continued for approximately 15 minutes, then the unseen entity sounded as though it jumped into the creek and began approaching the young men. At that time, the witnesses, already scared, now became defensive and began shouting (still thinking – indeed hoping it to be human) at the intruder, ordering it to not come any closer. The primary witness indicated that at that time he picked up a large rock and threw it toward the unknown and unseen harasser. The stone must have hit its target or came very close, because the unidentified tormentor shrieked and hysterically ran around the campsite, the whole time the young men hearing its loud panting and breathing. Once it stopped, the witnesses decided to end the stand off and defiantly began to approach the creature. The animal then produced a scream that “sounded like a woman but much more high-pitched.” The primary witness stated that the scream was so loud that it actually made his “ears hurt.” The witnesses immediately left to retrieve one of their fathers. When the witnesses returned, all activity had ceased. The father witnessed nothing of the sort that the young men had witnessed and casually dismissed the incident. The young men were still not sure of what they had encountered. The father managed to calm the young men down, and they reluctantly decided to stay the rest of the night at the campsite. I asked the witnesses why they would choose to return and stay there after having endured such a harrowing experience. The said they all lived there and knew the woods well, and that the animal could have been anything, and they believed that the game of torment was over. Into the night, the primary witness awoke to more noises, but he chose to try to ignore the sounds. He remained awake until the sun came up. When the other young men awoke the next morning, they combed the area for indications of what had tormented them during the night. The witnesses found large humanlike footprints “15 – 16 inches in length with five toes,” and an area where something large had created a nest with a crude, rudimentary roof of tree branches. Also in the area around the nest, they found dark hairs. Apparently they began to hear noises again, and the primary witness “crept” up a small hill and peered over it, only to see a “large, hairy animal” with its back facing him. The animal was at a distance of 30 – 40 yards. It turned once and looked at the witness and then ran off. The witness described the creature as being “dark brown,” and “around seven feet tall,” with a face that “looked like a gorilla.” At that time, the witness thought to himself, “So this is what a bigfoot looks like.” The father came to the campsite and inspected the area. He listened to the testimony of the primary witness and looked at the tracks. He then told the young men that he believed they had been harassed by a bigfoot</t>
  </si>
  <si>
    <t>https://www.bfro.net/GDB/show_report.asp?id=7427</t>
  </si>
  <si>
    <t>hunting club property</t>
  </si>
  <si>
    <t>Lee County Road 156</t>
  </si>
  <si>
    <t>Halawakee Creek</t>
  </si>
  <si>
    <t>power line , forest , creek , swamp , hills</t>
  </si>
  <si>
    <t>One evening my wife and I decided to go to my hunting club property to a place where we used to go sit and talk. We got there just before dark and had been there for several hours when it happened. The place where we were is on a large power transmission line right of way.There is a small stream that crosses the clearing, and a very steep hill on the side where we parked. In fact, so steep that it is difficult to drive a four wheel drive down to the stream. On the other side of the stream there is a low level spot that then becomes another steep hill. I would say that the hills are a good 50 feet higher than the stream. I had parked my truck on the hilltop, and we sat on the tailgate facing the stream. Around 11:00 pm we heard a very loud snorting noise coming from the bottom of the hill, and the sound of brush moving and breaking. I thought that it was a wild hog, because they are plentiful in this area, so I told my wife to get in the truck, because I was afraid it would attack us. She got in the truck while I tried to find my flashlight and my gun. When she slammed the door, I heard a loud, low growl/grunt and it sounded like something large started running up the hill towards us. I was standing in the bed of my truck by now trying to shine my light down the hill, but the batteries were weak and I couldn't see very far.There was a very bright moon out so I turned off my light, and could see a large shadow moving around about halfway up the hill towards us. I was listening to it move around and make the same growl/grunt noise. I could also hear what sounded like breathing noises. I then caught scent of a strange, musky, sour odor and heard more brush breaking and what sounded like stomping noises. I was certain by now that this was not a wild hog, but couldn't figure out what it might be. So I told my wife to start my truck and rev the engine a few times and when she did, I heard what sounded like something crashing through the brush heading down hill and moving fast. We were both a little spooked by now so we left. As I pulled out onto the dirt road off the power line trail, I turned toward the bridge that crosses the small stream (the road roughly parallels the power line) a large number of deer ran at high speed across the road,heading away from the stream. I tried to convince myself that it was just deer that I heard,but couldn't explain the shadow I saw</t>
  </si>
  <si>
    <t>rushed up the hill to the truck</t>
  </si>
  <si>
    <t>grunt , growl</t>
  </si>
  <si>
    <t>I visited the area with the couple on Sunday, April 01, 2007. During the scouting of the area, two other details were determined. During the interview, the witness remembered that he could see a shadow moving on the slope below him after his wife got in his truck. There was the sound of brush breaking and being pushed down. The witness returned to the sight 3 days later and found pine saplings had been pulled up including the roots and thrown up slope in the direction of where he had been parked. Due to rains, there were no prints noted. The witness remembered times when the dogs used to run deer would either refuse to get out of the truck or would cease to chase deer and return to the trucks and try to get back in their boxes. He also remembered hunting with two other members who had placed two deer carcasses in a creek to keep cool until later in the day. When they returned to retrieve the deer, one of the carcasses was gone. The water level was too low and slow to have floated the dead deer away. He feels someone or something took the dead deer.</t>
  </si>
  <si>
    <t>https://www.bfro.net/GDB/show_report.asp?id=18033</t>
  </si>
  <si>
    <t>Lee County Road 157</t>
  </si>
  <si>
    <t>First of all I would like to say that I am a city girl and educated in medical science and not familiar with such things as Big Foot. I will say that I moved to Alabama 6 years ago, met and married my husband and he familiarized me with "the ways of the wild"...ie sounds, smells, woods, etc. I learned as much about the outdoors as I could and visit them often to this day. The experience I am about to share occured in January 2007. My husband belonged to a hunting club and we spent most of our free time enjoying waterfalls and creeks....looking at stars...sitting and talking, absolutely everything slips away when you go into the wild. We decided not to go to the hunting club this night, but to an old abandoned grave yard. An elderly couple used to go there years ago and keep it clean from debris and weeds but since they died it is grown over. It seems to be such a peaceful place full of history and romance. We had been there often and this particular night my husband was, to say the least, enebriated, and we were just sitting in the car talking...the moon was very bright and the stars were all out. I kept hearing branches breaking, to my left, I was in the driver seat of the car and my husband was in the passenger seat. I thought it was probably a rabbit or another critter of the night...but I started to get a very creepy feeling...as if I was being watched...I felt this for a time before my husband asked me why I was looking to my left constantly. I simply said I feel like I am being watched and shrugged it off. The feeling did get stronger and I continued to look to my left into the surrounding woods to find out exactly what was giving me this eerie feeling. This went on for quite a while...I also noticed a foul odor but could not pin point it's source..I thought it was my husbands usual bout of, well to put it delicately, indigestion...I eventually saw a very tall figure and told my husband that someone was in the woods and he was standing between two tall pine trees...He thought I was crazy and laughed it off...I never stopped looking and saw this figure sway from side to side...from tree to tree..never approached...never made a sound. I looked for about 5 or 10 minutes before I was just too scared to stay there anymore, so we left. A similar experience happened to my husband 5 years ago right after I moved here. It is currently posted on this site. I have been encouraged by Mr. M. Collins to post my experience..throughout this experience my husband never witnessed what I saw. He says he could not see anything out in the dark because of the glare of the dashboard lights (we had the radio on low). I am not sure what exactly I did see...I just know that I have frequented these woods for years and have never felt like that before...I do not intimidate easily and I was extremely ready to leave that night. I have gone back to the graveyard, but not nearly as often as before the incident. I am always on guard there. I know I saw something and I don't believe it was a man.</t>
  </si>
  <si>
    <t>standing in the woods , swaying</t>
  </si>
  <si>
    <t>The witness is a health care professional. While not a long time outdoors person, she has spent the last few years going into her husbands leased hunting preserve with him. She is no longer comfortable going into the woods or into this area even with her husband and myself. Though her husband was in the car, he was in the passenger seat and the angle and the glare on the windshield from the radio dial light prevented him from seeing what she was seeing. The witness is quite sure of what she observed. After marking the trees she indentified with tape, and using her husband as a reference (he is 5'11"), the witness feels sure that the creature that she saw observing them was 7 feet tall or at least a foot taller than her husband. Photos of the area and the trees where she observed the creature have been taken. The distance from where the witness was in her car to the trees she observed the creature is about 15 meters. While the brush looks thick from the road, the underbrush is quite thin and would allow a fairly large animal to move unobstructed within the tree line. The shape was that of a man but much more bulky and taller. The head appeared to set directly on the shoulders. The witness also recalled a smell similar to rotten eggs during the encounter. The only other item she recalled was the presence of what she thought was reflected moonlight from what appeared to be eyes. She compared the color to that of a dog with cataracts in appearance. This area is within about 1000 meters by direct line from an area that her husband had an encounter and within 1000 meters of a power line cut. I will be trying to bring more BFRO people into this area.</t>
  </si>
  <si>
    <t>https://www.bfro.net/GDB/show_report.asp?id=18376</t>
  </si>
  <si>
    <t>Limestone</t>
  </si>
  <si>
    <t>Elk Creek 12 miles northwest of Athens</t>
  </si>
  <si>
    <t>Athens</t>
  </si>
  <si>
    <t>Elk Creek</t>
  </si>
  <si>
    <t>swamp , forest , lake</t>
  </si>
  <si>
    <t>hardwood trees , oak trees , dogwood trees</t>
  </si>
  <si>
    <t>The main sighting, as I wish to refer to it here, took place in Limestone county along Elk Creek. It occurred in the spring of 1978 or 79. I cannot seem to recall eactly since it has been many years ago. I'm in my early 30's now but, at the time of the sighting I was 13 or 14. I was on an annual family visit to my Grandparents place in Athens. We had gone out to "the River" for a few days. I can't recall what day it was but I do remember that is was in the early afternoon. I was a typical kid then so naturally I was doing kid stuff. I had a Frog gig and I was downat the boathouse pier throwing it into the shallow water trying to randomly hit something in the water. ( I did nail a Crappie but, I did not hurt it bad so I let it go). At the end of the slew was a swampy area. This area started approx. 175 to 250 yards from my Grandparents cabin. It was shallow water and several hardwood trees such as Oak or Dogwood, for example, growing within the swamp. The swamp went back perhaps a few miles. (No one in my family nor myself, except maybe my Grandfather, had ventured too far into that swamp). Along the sloping bank from the cabin to the swamp were 3 other cabins with piers. Across from the cabins is a gentle sloping pasture, next to it are a couple of cabins and boathouses. It seems that every time I was at the boathouse and I looked across the water there were always cows in the pasture. However, that day I just let the Crappy go and I happened to look out toward the swamp. As i did I noticed something emerge from the swamp, next to and below the pasture fence about 50 feet, and wade into the water of the slew. It was dark in color, black I think,( this I know because it was a sunny day), it stood upright. It had waded into the water "knee" deep. I did not really pay attention at first thinking it was a Bear. However, I looked again a few seconds later and soon realized it was not a bear. It was tall, approx. 8 or 9 feet, well built, and very hairy. I could not make out any facial features due to the distance, I did not notice a neck and the head was round shaped. The animal proceeded to look both ways, it then bent over at the waist and took its left arm and swung it into the water. I noticed the splash. The animal did this twice. It then stood up and looked straight in my direction. It stood there a few seconds then turned around and walked back into the swamp just like a person would. I stood there and just of shrugged my shoulders and went back to messing around. About 3 or 4 minutes later I looked back toward the swamp again and the creature came back out from the same spot that it had before. It waded "knee" deep into the water once again and did the exact same thing over that it had done before, including looking my direction once again. It then turned around and wandered back into the swamp in the same area it had come out of. It did not come back out again, for I stayed at the pier for about another hour and I keep looking that-a-way several times. To this day I am convinced that it was trying to catch fish. I never felt I was in any danger even though it was an odd experience. However, being at that age I did not want to go outside alone after dark for any reason including to use the bathroom. ( The cabin bathroom was in the basement and one had to get to it by going outside). It took me a few years too be comfortable there at night. In regards to that sighting there was something I noticed, there were no cattle to be seen in the pasture at the time of the sighting! The funny side to all this is that I had carried a pair of binoculars down to the pier with me and left them sitting next to me on the upper rail. Not once did it occur to me to pick them up and use them! A side note Two weeks earlier two boys had found large human like footprints in that region somewhere as reported in a local newspaper. About ten years ago my Grandmother sold the place. However, I was in Athens a couple of years ago so I drove out to "the River" too see the old place. No one was there so I took the liberty of walking downto the pier and boathouse. Except for a new paint job on the cabin and a refurbished boathouse nothing had changed over the years. The slew and swamp were still the same. I remained for an hour picking up fossils since the water was down, it being late summer. During that brief time I looked toward the swamp periodically remembering, wondering, and well, kind of hoping</t>
  </si>
  <si>
    <t>round head , no neck</t>
  </si>
  <si>
    <t>knee deep in water then bent at waist and used left arm to swing in the water , left into the woods , came back and did the same thing</t>
  </si>
  <si>
    <t>https://www.bfro.net/GDB/show_report.asp?id=799</t>
  </si>
  <si>
    <t>5 miles west of Elkmont on Morris Road</t>
  </si>
  <si>
    <t>Elkmont</t>
  </si>
  <si>
    <t>Easter Ferry Road</t>
  </si>
  <si>
    <t>Easter Ferry Bridge</t>
  </si>
  <si>
    <t>forest , hills , river bottom</t>
  </si>
  <si>
    <t>i was 17 years old, iam 24 now. it was late summer, and my girlfriend's parents had gone out for the night and had asked me to stick around and look after her and her younger brother. i live 5 miles west of elkmont,al and 1.5 miles south of the elk river. i was in the living room and had just got off the couch where me and her little brother were sitting to lock the front door. i went to the bathroom. i came back out and something jiggled the door knob i had just locked 1.5 minutes before i went to the bathroom. my girlfriend was in the kitchen making kool- ade.we shut the lights off and looked out the windows but did not see anything. i got us out of the house and ran to my parents house to call the police. after the call was made, i stepped out of the house with a flashlight and my shot gun to investigate the situation. the moon was full and i noticed an object standing in the field behind my house. at the time the weeds in the pasture had grown up because our tractor was broke down. i am 6 feet tall at the time and the weeds were over my head. i shined my light toward what i had saw in the light of the moon and saw a creature that took the shape of a human but was much taller and much larger in size than a human. it was an off-white color and had very large and well defined muscles. i dropped my light to draw aim on the creature, and raised my light to find the creature gone. i told the police what i had seen and they told me that my mind was playing tricks on me. i was very angry and went down to where i had seen the beast after the cops had left. the weeds were al mashed down. i was surprised to find that this was not the last time i would see the creature. i have saw it at hannah-ward bridge, and have saw it on sulphur creek. each time it did not seem to try to harm me, but just stopped what it was doing to watch me as though it was just as curious of me as i was of it. sightings: elk river near vaughn hoolow, hannah ward bridge near veto, and sulphur creek near elk river. terrain: mostly hilly around river bottoms and always around water. dates: 1993-1996 description: approximately 7.5 feet tall weighs 475 pounds, large well defined muscles, very athletic, color off white</t>
  </si>
  <si>
    <t>off white</t>
  </si>
  <si>
    <t>well-toned muscles , large jaw</t>
  </si>
  <si>
    <t>standing in a field</t>
  </si>
  <si>
    <t>Jiggling of the door handle is inconclusive. Not determined what jiggled the handle. Discription of creature by witness, D.P., in both incidents are as follows: Off-white in color, well defined muscles, large jaws, it had something that looked like ears or dark hair on the side of it's head, and 5 long fingers.</t>
  </si>
  <si>
    <t>https://www.bfro.net/GDB/show_report.asp?id=451</t>
  </si>
  <si>
    <t>Swan Creek Management Area</t>
  </si>
  <si>
    <t>Swan Creek Road</t>
  </si>
  <si>
    <t>The subject that my brother saw was between 8-9 ft tall. It had brown hair covering its body, appeared to have no neck, very long arms, took long strides. It was started to cross a road when he came up on it. It never moved any faster, just glanced sideways at the car, and kept walking till it crossed the road into the woods. he determined the height of it by comparing it to a road sign on the side of the road</t>
  </si>
  <si>
    <t>shaggy , leaned slightly forward</t>
  </si>
  <si>
    <t>long strides , crossed road in 4 steps</t>
  </si>
  <si>
    <t>I was able to contact the primary witness directly. He gave the following details: The creature appeared ahead in headlights. When he first saw movement he thought get ready to avoid a deer, then noticed it was upright. There was a road sign behind it and the creature was about even with the sign, about 8ft. It was not shaped like a bear. Very similar to Bigfoot seen on TV (Bigfoot in Patterson film). It was one color, not shaggy, but hair covered. It took less than 4 steps to cross paved road. It had very long arms, but not much neck, and was very muscular looking, probably over 500 pounds. It crossed the road right to left perpendicular to highway then through the ditch to the left then out of the lights. Hands were closer to knees than hips. Upper body leaned slightly forward. Just walking briskly, but not running.</t>
  </si>
  <si>
    <t>https://www.bfro.net/GDB/show_report.asp?id=3296</t>
  </si>
  <si>
    <t>private residence on Huntsville Brownsferry Road</t>
  </si>
  <si>
    <t>Tanner</t>
  </si>
  <si>
    <t>Huntsville Brownsferry Road</t>
  </si>
  <si>
    <t>farm</t>
  </si>
  <si>
    <t>I had purchased a fence for my cats and my husband and I had spent most of the day putting it up .We stopped working on it that evening so we could have time to feed the animals-horses,dogs chickens and cats- before dark . By the time we were finished feeding everything it was dark but I had decided to run a cord with a light on it out to the fence and work on it a while longer adding more clips to it . The local high school is about 1 or 1 1/2 miles from our house and they were having a tractor pull that night and I could hear the noise from the tractors .Other than that, it was quiet out . The fence is out close to the barn which has a security light on it . With that light and the light on the cord that I had hanging from one of the tall fence post, the area where I was working was well lit . I had been working for about 2 hours when I heard a noise coming from the woods to my left about 100 or 150 yards away . There is a deer trail that runs through the woods there and the noise I heard sounded like something had caught a deer . I continued putting clips on the fence, not thinking anything else about the noise I had heard and about 25 or 30 minutes later at about 100 yards up from the place I had heard the first noise, I heard something make a loud hollering howling sound . Not wanting to believe what I heard, I told myself that it had to have been the neighbors dog . They have a huge dog that has a hoarse bark . Anyway, I decided it was time for me to go inside . I gathered up my tools and just as I was about to get on the four wheeler, I heard it holler,howl again . This time the sound came from the area where I had heard the first noise, that sounded like the deer had been caught . I didn't take time to turn the four wheeler around . I backed it all the way back to the house, right up to the back door .I jumped off, ran in and locked the door .I was shaking so bad I could barely stand . It was like I was having a nightmare, I couldn't believe what I had heard . I told my husband and we went back out with the gun but we didn't hear anything . I knew what I had heard sounded like the sound the bigfoot made on the programs I had watched on TV and at first I even thought I was crazy for even thinking that that's what it could have been and Iv'e tried my best to convince myself there's no way it could have been a bigfoot but it hasn't worked . My husband keeps saying that he believes I had heard something and that there's a good explanation for it because there's no such thing as a bigfoot . He hasn't been able to give me a good one yet . I have called the local game warden and tried to mimic the sound I had heard asking him if he knew of any animal in this area that would make this sound and he said no . He did say that the only thing he could think of might be some sort of canine - a coyote or if it was more of a high pitched sound it might be a fox . Please believe me this was no coyote, no fox, no small animal could make a sound like the one I heard . It was 100 or 150 yards away and it sounded like it was standing right behind me . I could tell that it was coming from something very large because of the power behind the sound and the sound it's self was like a loud Ahoooooooo .There's no way anyone could have been in the woods faking this . It was real . This experience has affected me big time . My doors are closed and locked now day and night - I don't think a locked door would stop it, but I lock them anyway . If I'm at home alone during the day and I need to go outside for anything, I carry a gun with me . Under no circumstances do I go outside at night now . I'm afraid to sleep at night . I'm scared to death here now . I don't know for a fact that what I heard was a big foot but I believe with everything inside me that it was . When I found this sight on the internet and listened to the sounds that had been recorded, I swear to you, I started shaking all over again . It sounded exactly like what I had heard- Exactly- except what I heard was very close to me. This is the bad part of it all - When I called the game warden to tell him what I had heard and ask if there was any animal here that could make this sound, he said some sort of canine maybe . I said "No Sure, it wasn't any kind of dog or coyote or fox or crane - ( which is what my husband said it could have been-but no it was no crane . I've heard cranes before and they do make a scary sound, but it wasn't a crane.) or any kind of cat , I've never heard anything make a sound like I had heard in real life before. ) He then ask " what did it sound like?" I hesitated for a second or two before I said " A Bigfoot " He said back to me "well, like said it could be some sort of canine or something like that." When he said that, I started crying - I couldn't help myself, I cried and told him that this was no joke that I was serious and that I was scared to death now . I believe he was thinking he had real nut case on the phone crying, telling him how scared she was cause she heard a BIGFOOT in the woods behind her house. I think he got a good laugh out of it anyway . Please believe me every word I've put down on this page is true . There is something in the woods behind my house that hollers, howls and I'm very scared of what it could be . I didn't see what it was and I pray to God that I never do, I did hear it and I also pray to God that I won't hear it again . But with God as my witness this is true . One more thing I would like to say that I have wondered about. I mentioned the tractor pull and I've wondered if maybe the sounds the tractors were making when they would start to pull -the winding up sound of the motors could have been the reason this thing was hollering-maybe it thought there was another one around calling to it but in fact it was the tractors, I don't know. I've thought about what everyone around where I live would be saying about me if they found out that I said I had heard bigfoot in the woods behind my house. If no evidence could be found to show that what I was saying was true, I would have big looney toon wrote across my back as long as I live here, I would be laughed at by everybody. Iv'e decided that I and only I know what I heard and I know how it's affected me -I feel like I've had a close encounter with evil - something I had heard might exist but I didn't really ever want find out if they did, especially from personal experience . I know that I and only I will have to deal with this feeling and that I don't really care what people here say as long as I know I'm telling the truth . If somehow someone did this as a hoax, (no way) they did a great job. I'd have to say that they're professionals. No way is this a hoax on my part. I've never been more serious about anything before as I am about this. Because I am so afraid here now, especially at night, I called the game warden back today and asked if could investigate this just to see if there might be evidence that this thing might have been or might still be in the woods here. He said that they hadn't had anyone else report anything like this but he would check it out. I don't know if he will or not. The answer to my prayers would be for him to investigate it, find it, catch it, and take as far away from my house as he could go. Now that I've wrote all this down and hopefully been able to convince you that this is not o hoax- I only hope that your sight is no hoax!</t>
  </si>
  <si>
    <t>howling</t>
  </si>
  <si>
    <t>sounded as if a deer had been caught</t>
  </si>
  <si>
    <t>https://www.bfro.net/GDB/show_report.asp?id=15597</t>
  </si>
  <si>
    <t>Lowndes</t>
  </si>
  <si>
    <t>fishing club near Hayneville</t>
  </si>
  <si>
    <t>Hayneville</t>
  </si>
  <si>
    <t>County Road 26</t>
  </si>
  <si>
    <t>fishing club</t>
  </si>
  <si>
    <t>forests , 5 ponds , earth dam</t>
  </si>
  <si>
    <t>pine trees , hanging vines</t>
  </si>
  <si>
    <t>I had just gotten up from sleeping and was putting on clothes for the A.M. fishing with my friend. I was standing and looking out the upper bedroom window and saw a large greyish / brown hairy figure trotting through the edge of the woods towards the log cabin and turn to trot across the earth dam. I immediately went down stairs and ask my friend if he was attempting to play a joke but he was already down at the boat in another direction. The figure had been jogging or trotting at a moderate pace with a hunched over stance and I witnessed it for 6 to 10 seconds before it disappeared across the lake. I am a Marine Corp veteran from Vietnam and I have better than 20/20 vision I have been on many fishing trips in the area for about 10 years. when the figure was moving through the tree area it looked as though it was brushing some of the limbs with its body</t>
  </si>
  <si>
    <t>face had hair , pronounced cheekbones</t>
  </si>
  <si>
    <t>trotting into the treeline</t>
  </si>
  <si>
    <t>hunched while trotting</t>
  </si>
  <si>
    <t>The witness is a 62 year-old retired military man. He compared the creature's gait to the subject in the Patterson video. During the interview, it was also stated that he was somewhat able to see the face. The face was hair covered, with pronounced cheek bones. No other facial details were noted. No sounds or smells were evident. It was just light enough to see clearly and was very chilly and damp. The area contains many large ponds and is very bushy, thickly wooded with pines and many hanging vines. The witness reported a feeling of uneasiness throughout the day. He had the feeling of being watched on subsequent visits to the area. No other incidents have occurred since then.</t>
  </si>
  <si>
    <t>https://www.bfro.net/GDB/show_report.asp?id=24646</t>
  </si>
  <si>
    <t>Macon</t>
  </si>
  <si>
    <t>In Tuskegee National Forest take the dirtroad before onramp to Hwy 80 , take the second left to the top of the hill and follow trail to the swamp</t>
  </si>
  <si>
    <t>Tuskegee</t>
  </si>
  <si>
    <t>Hwy 29 S</t>
  </si>
  <si>
    <t>Tuskegee National Forest</t>
  </si>
  <si>
    <t>swamp , forest</t>
  </si>
  <si>
    <t>We was walking through the woods in Tuskegee, Alabama in the Tuskegee National Forest going duck hunting, while we were walking we stopped for a quick minute to rest and i looked up and seen something flash before my eyes, as we got to our destination at the swamp. We looked to our left and saw something walking accross the beaver dam. We do not believe it acknowledged our prescence. We would describe it as a tall, wide, black from head to toe creature walking upright on two legs trying to quickly get in to the woods. Also looked like as if he were carring a large object in one hand. It was time to go after that. The hunt was over.</t>
  </si>
  <si>
    <t>walking quickly across beaver dam , potentially holding something large</t>
  </si>
  <si>
    <t>Witnesses observed it from about 120 - 130 yards away, for about 20 seconds. They estimated it to be about 7 feet tall with a muscular build. One of the witnesses claims to have seen it on two other occasions.</t>
  </si>
  <si>
    <t>https://www.bfro.net/GDB/show_report.asp?id=17455</t>
  </si>
  <si>
    <t>Madison</t>
  </si>
  <si>
    <t>Green Mountain in Huntsville</t>
  </si>
  <si>
    <t>Huntsville</t>
  </si>
  <si>
    <t>US-431</t>
  </si>
  <si>
    <t>Green Mountain</t>
  </si>
  <si>
    <t>forest , mountain , caves</t>
  </si>
  <si>
    <t>When I was about 8 or 10 yrs old, I saw a Bigfoot. It was on Green mountain near Huntsville, Ala. It was unpopulated then. Now there are million dollar homes there. I was on my way home from my uncle's house on a gravel road. I was on one side of a hill. The road went down this hollow and back up the other side. In the ditch line was Bigfoot, about 8 ft. tall with arms that looked like they reached down past his knees. It was slightly leaned foward looking straight at me. It scared the daylights out of me. So I went back to my uncle's house and told him. He got his shot gun and we went back. It was still there looking at us. Uncle threw up the gun to shoot and I told him we needed to get closer. So we went down the hill and as we did we lost sight. When we got back up the other side it was gone</t>
  </si>
  <si>
    <t>past knees</t>
  </si>
  <si>
    <t>3 to 4 inches long hair , slightly leaned forward</t>
  </si>
  <si>
    <t>animal was walking near the crest of a hill and it stopped to stare at the boy</t>
  </si>
  <si>
    <t>I met the witness at his family reunion on Green Mountain, which happened to be about three miles from my home. The witness and I traveled with his brother to the site of his 1949 experience. The witness immediately recognized the spot where he saw the creature, though the road was now paved and houses had been built in what was deep forest then. He and his brother showed me the site of their uncle's house. He described leaving the uncle's house and walking to the gravel road. After a short walk, he saw the animal up ahead near the crest of the next hill, a distance of about 70 yards. The animal was standing in the ditch by the side of the road. He stated the animal was between 7 and 8 feet tall. It had "long hair, 3 or 4 inches in length," and was "red-looking." At first the animal faced the road. Then it turned to the right to look at him. At this point he ran back to get his uncle. When he returned with his uncle, the animal was still there watching. As they proceeded down the road with the gun, they lost sight of it. When they got to the spot where the animal had stood, they saw no trace of it. The witness had other information to add to the description of vocalizations that the aunt heard. In addition to screams, the witness said his aunt also heard odd sounds, or "mumblings," as something scratched along the windows at night. The brother substantiated these comments. The witness is certain of what he saw, and stands by his statement.</t>
  </si>
  <si>
    <t>https://www.bfro.net/GDB/show_report.asp?id=7235</t>
  </si>
  <si>
    <t>Dave Sidoti</t>
  </si>
  <si>
    <t>Buddy Williamson Road</t>
  </si>
  <si>
    <t>New Market</t>
  </si>
  <si>
    <t>forests</t>
  </si>
  <si>
    <t>I was walking home from fishing, taking a different trail. As I got about 2/3rds. up the hill I had the hair on my neck stand up and a feeling like I was being watched. This was around 5:00pm. I just casually kept walking till I got home always checking my back. It happened again within a week. Maybe a few days. Did not smell anything cause I had been fishing or no smell anyway. Wasn't long afterwards I was checking on the clouds of a thunderstorm when lightning struck close to the trailer. By this I mean I had my head out the door. I heard a yell about 70yds. behind the trailer. It didn't sound like a cow but I checked anyway. No cows had been in the area for at least 6 months. The scream was high pitched without coming down a lot at the end. With my wife being there, I just closed the door and didn't say nothing. I would say the following Sunday afternoon, my wife went to church at 6:00pm. and I stayed home to watch TV. About 45 min. later, I was laying on the couch watching TV, when something had blacked out my window at the far end of my trailer. The window was 1ft. wide and 3ft. tall. I had raised up to look out my picture window above the couch and it turned the corner and walked around the steps at the back door. It was looking off into the woods and as it kept walking, it looked at the ground. Understand this though, I had clear plastic on my window to keep heat in from winter.(Hadn't taken it down yet.) When it got to the window, I had already laid back down on the couch, looking up and lay still. It looked down at me and kept walking, hopefully. I laid there for about as long as I could stand maybe a minute. Then I got off the couch by sliding on the floor, went and got my gun walked back in the living room and waited a minute, then went outside making all noise I could. I checked the back of the trailer, nothing there. Details of Bigfoot is as follows, he was about 7ft. tall maybe 7ft.3". Solid black, no white or brown that I could see. Remember the plastic. His head was more rounded and not cone shaped. I could not see the color of his eyes or anything like that. He was broad shouldered and thinner around the waist than what you usually see in the pictures and he walked more upright, not humped over like a gorilla. His hands hung around his thighs. The next morning around 10:00am., I got up from bed as I worked 2rd. shift then. My wife told me a friend of mine had come down to see me. I asked what did he want. She said she only saw him as the top of his head went across the kitchen window. We had to set the trailer on 4 blocks high and 3 on the other end, which meant you could not see anyone walking in front of the trailer, not out the kitchen window anyway. I told her my friend was 6'4" and with a hat on you could not see him the way she had told me. We lived on rocky ground but I had one dusty dirt spot at the end of the trailer. Hoping he had walked in it. I checked and in the middle was a footprint. It was about 12 and a half inches long and 3 and half to 4 inches wide at the heel. Being dust it was only 1/4" deep. There were only 3 toes which I did not understand at the time. I told some friends at work and one came to see it. The following Friday or Saturday night, he and a friend of his came over, no drinking sorry. And I told them the whole story. My friend was not hard to convince but his friend started talking big. So I told them let's go outside. Joking around to see how brave he was when we heard two dogs about medium to small size started barking and chasing something on the other ridge behind my trailer. Which was not far at all, maybe 200yds. They chased it into the small valley about 50yds. south of us. When one dog quit barking, the other gave one more then it was quiet. Stunned, we looked at each other and Bigfoot started running back towards us. It stopped about 80yds. from us and started to hit a tree with something that sounded like a branch about 4 to 5 inches thick. Then it ran closer to about 40yds. and done the same thing again. By this time all bravery was gone. I went back in the trailer and got my gun. Come back out and asked if anything had happened. The brave guy thought he might had seen something in the shadows south of us, light was on of course. They took the gun away from me and I didn't mind, thinking I had a way of escape. But we heard nothing else. My nearest neighbor is about 250 yds. away.( Mother-in-law) No one else for at least a mile. No reason to mess with us that I could even think of. That was the last I have seen or heard of him</t>
  </si>
  <si>
    <t>broad shoulders , thin waist , hand hung to thights</t>
  </si>
  <si>
    <t>circling trailer , chased dogs</t>
  </si>
  <si>
    <t>walked upright and not hunched</t>
  </si>
  <si>
    <t>https://www.bfro.net/GDB/show_report.asp?id=416</t>
  </si>
  <si>
    <t>6th floor of Marriott Hotel facing the Rocket Center , creature 30-35 yards from parking spaces where loading docks and umpster area near walking trail</t>
  </si>
  <si>
    <t>Hwy 565</t>
  </si>
  <si>
    <t>Huntsville Marriott at the Space &amp; Rocket Center</t>
  </si>
  <si>
    <t>forest , hiking trails</t>
  </si>
  <si>
    <t>I was staying at the Marriott hotel 6th floor in Huntsville Alabama at the Space and Rocket Center-At 5:40am on Feb 24th 2009 I went on the balcony to drink my coffee as the room was too stuffy and hot. I was out there just thinking and staring off at the woods when something caught my eye--after refocusing on it I realized there were legs, then arms, then I could clearly make out his face. The creature stood 6-7ft tall and was staring directly back at me-it seemed to have fine hairs all over -grey color hair that got more black as the hair got closer to the skin--the tips of the hair were much lighter--the face (lips, eye lids, etc) were more of a very dark brown-it stood very erect, was very muscular, and did not seem to have the apelike protruding mouth and nose but more flat faced human like--after 30 seconds he started rocking back and forth--I then realized this was moving and could in no way be mistaken for a dear or bear or anything else--this was a fully erect apelike animal that seemed to want me see him --he was rocking back and forth from side to side. After the initial 30 seconds he rocked for about 10-12 seconds then stood and stared at me --I was on the 6th floor about 120 yards away in decent lighting due to hotel lights and street light behind loading area of hotel-he then would stare back then he would remain face forward with feet only about 2 feet apart would lean over to his left with his right arm would start pulling bark off a very large pine tree--it looked as if someone were in a sawing position--then he would stand up stare at me then rock and then pull bark--this was done in that order 3 times over a 5-6 minute period--after five minutes of re-verifying what I was looking at I felt this creature was docile and smooth moving--I decided I would try and get a closer look--as I opened the sliding glass door he stared and I stared back--I ran out of the hotel room and there was security in our hall laying the morning news at the hotel room doors--I asked him to come with me and asked for back up since he had no gun--we ran around the corner outside - as we were running I Finally got the nerves to tell them what I saw--we get to the reference points I had chosen and there were a lot of fresh bark removed from the large pine tree--I tried to pull bark from it to no avail -- it was too hard--I am 6'4" 300 lbs. I went back after 7am (light) -- I did notice what looked like scat --it took the form of explosive diarrhea and looked like a hundred birds had pooped in a small area--like in a shotgun pattern-heavy in the middle and lighter to the outside perimeter-I put a large handful in a Marriott laundry plastic bag--It looks like feces and digested berries and seeds. (It was dry although it had rained the night before) One of the Marriott employee's saw two large footprints --more like deep indention's in the pine straw--I took off my shoe and placed my foot in it and there was about a one inch area all the way around my foot in order to fill the indention--Something very heavy had to make these indention's--I tried and I am 300lbs and could not. I am 100% positive of the above discription--I watched this clearly for 5-6 minutes!</t>
  </si>
  <si>
    <t>flat</t>
  </si>
  <si>
    <t>hair more black near the skin , thin hair , flat face like human , muscular</t>
  </si>
  <si>
    <t>swaying back and forth , pulling bark off tree , staring at witness</t>
  </si>
  <si>
    <t>swaying</t>
  </si>
  <si>
    <t>This witness has requested to remain anonymous. He has never followed the Bigfoot phenomenon and has always felt people were more than likely misidentifying other animals in his words. His report was consistent with what he described to me over the phone. He was very excited about the whole ordeal and couldn't get over the fact that he witnessed something that is not supposed to exist. I do not feel the scat specimen was related it was very "bird like" in appearance. Unfortunately the sample was not in its original state over 2 weeks later. I was impressed that he took the time to get the sample to see if it was related. There is still an active investigation with this sighting and I will make updates accordingly. Update I spoke with *** who is the second shift manager at the hotel. He said that the guest who had the sighting came down to the lobby in the early morning of Feb. 24th and asked the security guard to accompany him outside. He also asked if he had backup and a weapon, just as he said in the report above. He also verified the bark missing on the tree and the impressions. He stated that surrounding the hotel grounds are nature trails and a large deer population. He also said that it was only 100ft from the back of the hotel to the area of the sighting. He has heard of no other sightings in the area.</t>
  </si>
  <si>
    <t>https://www.bfro.net/GDB/show_report.asp?id=25559</t>
  </si>
  <si>
    <t>Marshall</t>
  </si>
  <si>
    <t>a mile up White Elephant Road</t>
  </si>
  <si>
    <t>Grant</t>
  </si>
  <si>
    <t>White Elephant Road</t>
  </si>
  <si>
    <t>a long story here. it is now march 3, 2007. i live in guntersville alabama. i have spoke to some of the employees just as conversation. the story is this. about 15yrs ago, my wife, and two children were leaving our home in honeycomb, just north of guntersville off of hwy. 431 at the bottom of grant alabama. we were in route to wal-mart. about 8-9pm probably mid summer. a well lit seems full moon night. we lived 4mi. around past the lake in honeycomb. i was driving my old hot-rod a 1964 ford. there are some persons by the last name of (name removed by investigator) who always have dogs in the street at their house by the lake. the road white elephant rd. run by the waters edge in front of their home. the road is about 4ft off of the shore line. the (name removed by investigator) s had two st. bernard dogs along with their other dogs. that particular night driving past i saw in the water walking away from the road and shore a large 8'sasquache. i looked back in my rearview mirror, and still turned around to look thru my back glass. my wife saw my dismay, and quickly ask what’s wrong, she at that time looked back, i always drive slow by their house as the dogs are always in the road, so she had time to look, all she saw was the ripples in the water, as we passed a few trees. it was a full moon night, and no wind-calm waters. now what i saw was the 8' sasquatch carrying one of the st. bernard heads. i in the time that drove by slowly saw the bigfoot from the knees up, carrying the head of the dog, some flesh was hanging from the neck area. the head was in the bigfoot's left hand. he was carrying it from the dog hair at the top of the dog head. i said to my wife at that time that if one of those dogs came up missing that the sasquatch was the reason why. however both dogs came up missing and we never saw them again after that time. now story up to date. telling the story to many persons in the years passing, as people tell stories, i finally told the guys at the tva where i work as a contractor for the government. my relationship with mr. (name removed by investigator) is just knowing each other from the window of our vehicle as we would wave to one another, as our children road the school buss with each other. i finally one day about 4yrs ago asked him what happened to his dogs, and told him the story of what i saw. he said one of the dogs died in huntsville alabama at his mothers home, and the other died at his home in honeycomb and he buried it behind his house. now. i didn't push the issue of letting me dig up the dog's corps as it would be kind of tacky. but if you guys want to contact me and send some investigators to check and see if mr. (name removed by investigator) would allow you to dig up the corps to see if its head is missing, you may get some clues or even some hair form the sasquatch. however if the head is still attached, then i was hallucinating the whole thing, and my wife would just imagined the water ripples too. i don’t do drugs, or smoke dope, and didn't at that time either. the only thing running thru my veins is good wholesome native american blood. i would love to participate in pursuing this investigation if there will be one.</t>
  </si>
  <si>
    <t>long hair</t>
  </si>
  <si>
    <t>carrying dog head in left hand by the hair , road crossing</t>
  </si>
  <si>
    <t>powerline cut nearby</t>
  </si>
  <si>
    <t>I spoke with the witness who recounted his experience as described in the report. The witness saw the animal from about 150 feet as it was walking into the lake. His view was from the animal’s left side. The witness described it as having long hair and described the hair color as being “dark” as he couldn’t discern the animal’s hair color. The witness estimated the creature’s height as being about 7 to 8 feet tall. The witness could clearly see the St. Bernard’s head being carried in the creature’s left hand. The St. Bernard’s head was being carried by the hair on top of its head, snout forward, and flesh could be seen hanging from the dog’s neck. The witness later spoke with the owner of the St. Bernard to inquire about why the dog hadn’t been seen in awhile. The owner of the dog said that the dog had died a couple of days previous and had been buried back in the woods behind his property. It is hypothesized that the buried St. Bernard was located by the creature, dug up, and head removed. The witness has suggested digging up the remains of the St. Bernard in order to confirm what he thinks he saw that night. Current forensic studies suggest that after 15 years, there would be very little left of the St. Bernard due to the natural process of decay as well as the scavenging of animals. The witness, who is very credible, has presented a case that offers the possibility of what appears to be very interesting sasquatch behavior. Editor's note (MM): This location is near a power line route. Sightings and related incidents often occur within a short distance of power line routes. This is true in both eastern and western states. Deer and elk often move and feed under power line routes. The trees and tall brush are cut away in these swaths, allowing berry bushes and grasses to flourish there. There is almost always a gravelled access road under power lines, but very little vehicle traffic throughout the year.</t>
  </si>
  <si>
    <t>https://www.bfro.net/GDB/show_report.asp?id=18043</t>
  </si>
  <si>
    <t>Mobile</t>
  </si>
  <si>
    <t>traveling north from Grand Bay Exit of I-10 towards Dawes Road just over the bridge</t>
  </si>
  <si>
    <t>Grand Bay</t>
  </si>
  <si>
    <t>Grand Bay - Wilmer Road</t>
  </si>
  <si>
    <t>small bridge</t>
  </si>
  <si>
    <t>forest , small creeks , swamp</t>
  </si>
  <si>
    <t>My mother and I were en route to Mobile,AL from Boothville, LA. It was approximately 2 A.m. We left Interstate 10 travelling north towards the Dawes community where my mother grew up and most of our family still reside. We crossed the smaller of two bridges in close proximity to one another when we saw what we first thought must be a VERY large dog sitting in the opposite lane of the road. As we approached we saw the creature was sitting on haunches as a dog would but was face to face with us in the car ( an 80's model pontiac parisienne). It showed no fear and did not so much as budge as we passed it, it did turn it's head and watch us as we drove by. Unlike a dog the creature had a human like face that was the only part of its body not covered in long reddish brown hair. Even seated on its haunches the creature was about the height of an average man. It was more slender in build than the average "Bigfoot" we have seen portrayed in reports of sightings in the northern part of the US. We don't want to say this was a bigfoot but after watching a special on the history channel my mother and I agree that the similarities are enough to contact you and see what you think. We would like to add that local legends about the "Grand Bay Wolfman" are numerous and we heard stories about the " hairy man monster " that likes to sit on bridges at night our entire lives, but up until we saw this thing for ourselves we never took them seriously.</t>
  </si>
  <si>
    <t>sitting on side of the road</t>
  </si>
  <si>
    <t>sitting on haunches</t>
  </si>
  <si>
    <t>Interviewed witness on 2/4/2007. They got a rather close-up view of it's face as they passed within a few feet of it. Only a small portion of the face was not covered with hair. It's eyes and skin were dark. Ears were not visible. No discernable lips. The face looked vaguely human-like, but with a more flattened nose. They said it seemed to be unconcerned with them driving by.</t>
  </si>
  <si>
    <t>https://www.bfro.net/GDB/show_report.asp?id=17168</t>
  </si>
  <si>
    <t>Monroe</t>
  </si>
  <si>
    <t>private residence off Hwy 59 in Uriah</t>
  </si>
  <si>
    <t>Uriah</t>
  </si>
  <si>
    <t>Hwy 59</t>
  </si>
  <si>
    <t>field, wooded , wildlife preserve</t>
  </si>
  <si>
    <t>wild growth</t>
  </si>
  <si>
    <t>My wife and myself were visiting her mother in south Alabama shortly before moving to Florida. At approx. 0100-0200 I was was voluntold to get our bags out of the car since we hadn't brought them in. The car was about 30 ft from the bottom of the ramp on the back porch and 20 ft from the north end of the car port (which is mostly open, except for a single partially closed in section on the north end). The night was dead silent with no wind. Upon reaching the bottom of the ramp I began to turn to my right towards the car when I heard what can only be described as similar to a bull snorting mixed with a grunt. I immediately turned towards the location of the sound, the back of the carport, and drew my sidearm. Due to a light on in the carport being pointed directly at me, I could not see what it was, but a shape. I had a small flashlight on me and pointed it at the thing. It didn't help much due to the light being in my eyes, but I was able to make out a creature bigger than me and at least 3 ft across at the shoulder. It made the sound again, but didn't move. I called out to it, thinking it was a person, but no response. After what felt like a few minutes, it made the sound again and seemed to get shorter. I began to move to my right towards the car to retrieve a rifle I kept in there and the thing moved to my left, so that we effectively circled each other until it reached the end of the carport on the south end. I reached the car and without turning, retrieved my rifle. As i pulled it out, the creature turned towards the woodline at the back of the property and seemed to either slowly run or quickly walk into the brush. i took this time to go back into the house and get a better flashlight. I came back out maybe 5 minutes later after finding one, to find nothing. The guard dog had reappeared and you could hear various insects around. The next morning I went to the area at the back of the property where the sighting had happened. From looking at disturbed spots on the ground I could tell that whatever it was, it had padded feet with a step of about 3-4ft., was between 7-9ft. tall, and moved in an upright fashion on two legs. Since then it hasn't been seen again, but there are times when the guard dog mysteriously disappears and there is no sound outside. the whole incident lasted 10 mts. or so. To add, the dog is called a "guard dog" because if anything happens, he will be the first to leave. i.e, if he's there, nothing else is. Don't see the dog, you have a problem. I've never believed in sasquatch, bigfoot, or whatever name is given to them. But I've researched this incident for a year now and I can't come up with any other reasonable explanation.</t>
  </si>
  <si>
    <t>standing outside of garage port</t>
  </si>
  <si>
    <t>grunting , huffing</t>
  </si>
  <si>
    <t>This gentleman was very forth coming. A former National Guardsman, visiting in-laws in southern Alabama. He was on his way out to the car to retrieve the luggage before going to bed. It was a quiet, still evening with no clouds. With a flashlight he went toward the car, that is when he heard a snorting grunt from the back of the carport. He then saw a shape back lit by the pole light. The figure was about 8ft 6 inches tall (compared to a broken branch found the next day) 3- 4 feet wide and about 500- 600 lbs. The man then drew his side arm and called out. The animal made the same sound again. He thought it might even be a person. Again the sound was repeated, alarmed the man without losing eye contact made his way to the car trunk, where he removed his rifle. It was stated that he never felt threatened. Upon the man gaining his rifle the creature backed off and retreated into the woods. The man then went into the house to retrieve a better light, upon returning with the wife and mother-in-law in tow there was nothing. The next day there were scuff marks on the ground and a broken branch where the creature was seen. The man was told of others that had seen the same thing over the years. In fact. his in-laws have had meat removed from freezers on the carport while other valuables are left undisturbed. The area is wooded with a river and streams, a wildlife preserve, plenty of deer and hog around, along with wild berries and peanut fields.</t>
  </si>
  <si>
    <t>https://www.bfro.net/GDB/show_report.asp?id=40542</t>
  </si>
  <si>
    <t>Morgan</t>
  </si>
  <si>
    <t>private property on Darden Drive on edge of bluff</t>
  </si>
  <si>
    <t>Darden Road</t>
  </si>
  <si>
    <t>Brindley Mountain</t>
  </si>
  <si>
    <t>forest , bluff , mountain , caves , waterfall</t>
  </si>
  <si>
    <t>My husband has described a hairy biped that has been seen by him on at least 2 occassions, and by his father on one occasion on Brindley Mountain in Morgan County Alabama. This biped is well known to residents of this side of the mountain. I have always been sceptible, thinking perhaps they are seeing bears or such. My husband is a seasoned outdoorsman however, and he rarely mistakes wildlife. In summer of 99, my husband was clearing land for a family member close to the bluff where sightings were reported off and on. I was sitting on a car watching him in a tree, (hes a tree surgeon). I happened to look off toward the tree line for no reason that I recall, and I saw perhaps several hundred feet off, a tall reddish manlike creature with no apparent neck, standing off in the shadows of the treeline. I looked up at my husband and gestured toward the area. Upon looking back, the creature was gone. My husbands nephew was also sitting next to me, and he saw the same thing I saw. I still to this day wonder what in the world I saw. I know bear, having seen many, and having travelled out west, and this was no bear. Since that incident, my husband was hunting, and he and his father saw from their tree posts the same creature. He would have to tell you the details. He has had I believe one other sighting, but there are many accounts within his family and surrounding neighbors on the bluff. I have heard screams late at night around 2 or 3 am, that no one can match them to any certain animal. They are very similar to sound files we have heard online. Very much like a bobcat/hounddog combo. It is like a howl,scream very loud and drawn out. We continue to watch for further evidence, but have not had or heard of any activity for a couple of seasons to date.</t>
  </si>
  <si>
    <t>man-like</t>
  </si>
  <si>
    <t>standing in shadow at treeline observing</t>
  </si>
  <si>
    <t>potential vocalizations around the property around 2AM</t>
  </si>
  <si>
    <t>This family has experienced five other sightings by three generations over the last forty years in this same area. There have been many other sightings in this area over the years. This area is full of caves and sink holes, and some other sightings have occurred near these features. The family has been very helpful and provided much more information about other sightings which are under continuing investigation with their help</t>
  </si>
  <si>
    <t>https://www.bfro.net/GDB/show_report.asp?id=3028</t>
  </si>
  <si>
    <t>south of the Tennessee River on Cabbage Patch Road near the creek</t>
  </si>
  <si>
    <t>Valhermosa Springs</t>
  </si>
  <si>
    <t>Cabbage Patch Road</t>
  </si>
  <si>
    <t>Smoot Branch Creek</t>
  </si>
  <si>
    <t>forest , creek , powerline cut</t>
  </si>
  <si>
    <t>oct 10 2000 valhermosa springs morgan county alabama. I and my husband were driving down cabbage patch, a narrow gravel road near pine thicket, looking for deer when husband said what is that. I looked and said what the heck is that. I saw a large brown object slightly bent over as if to pick up something. it raised straight upon two legs had long arms broad shoulders and stood about 7 to 8 foot tall, very hairy. about that time it ran in to the pine thicket with the speed of lighting. We were about 20 to 30 yards from it. we went back to the sight the next morning and we found a small foot print about 8 inches long and a big foot print about 13 inches long in sight of where we seen it. we found some hair on a fence and metal poles that have been step on and bent over the fence was pulled up off the post and bottom fence all the way to the ground. we found a percimon in the area that it was seen and there was no percimon tree no where around. the sightening was about 1:30 pm CST it was about a 1/2 a mile from my house</t>
  </si>
  <si>
    <t>broad shoulders , very hairy</t>
  </si>
  <si>
    <t>picking something up then ran into the treeline when it was seen</t>
  </si>
  <si>
    <t>very quick</t>
  </si>
  <si>
    <t>also found an 8 inch track with the 13 inch , found a persimmon even though there weren't any trees around , found hair on barb wire fence</t>
  </si>
  <si>
    <t>https://www.bfro.net/GDB/show_report.asp?id=435</t>
  </si>
  <si>
    <t>Koragan Ave. off Hwy 231 south of the Tennessee River</t>
  </si>
  <si>
    <t>Lacey's Spring</t>
  </si>
  <si>
    <t>Koragan Ave</t>
  </si>
  <si>
    <t>cool</t>
  </si>
  <si>
    <t>neighborhood , forest , mountains</t>
  </si>
  <si>
    <t>My son has convinced me to contact you. I will tell your organization of our encounters. On November 28 2008 I was visiting a friends house in Lacey's Spring Alabama. His house is in a small middle class neighborhood with mountains and woods that stretch for miles behind his home. I woke up to use the bathroom at about 4:00AM and had just laid back down when I began to hear loud vocalizations. The sounds where very similar to the Ohio and Mississippi recordings. I was inside the house and his heating unit was running so they must have been very loud outside. I got up and went out on his back deck but by the time I got there they had stopped. I listened for about 10 minutes and heard nothing. The heating unit was next to the deck and was quite loud so I decided to go back inside. About the time I started to fall asleep it started again the howls lasted about 3 minutes. Then stopped I thought that it might be my friend snoring in the back bedroom but I don't believe this was so because the neighborhood dogs where barking throughout the area in response to the howls. At this point I knew something outside was making the noise. I wanted to go into the woods for a better listen, but walking into the woods with no one in the know and not prepared for self defense or to photograph or record the creature did not seem like a wise proposition. The howling started and stopped 3 more times and finally finished at dawn. I talked with my son about what I had heard and he and I have also had a encounter with this animal in the past.</t>
  </si>
  <si>
    <t>Ohio Howl</t>
  </si>
  <si>
    <t>son also had sighting</t>
  </si>
  <si>
    <t>Spoke to witness about attempting to record the sounds. Witness said only difference between the Ohio Howl and what he heard is that the howls he heard did not go as long. The area where the howls were heard is very close to vast forest and the Tennessee River. It is not too far from Redstone Arsenal, which usually means no people in a large area. Witness did not go out and look around in daylight because he had to leave early to return home. Witness also had a story of a sighting in the 70's when he was about 10 years old. Sighting took place in Fayetville ,NY, in Madison County. He was walking up a gravel road when something was heard coming up through the woods. Witness assumed it was the neighbor's two dogs who frequently roamed the area and would run up to him when he was around. He called the dogs names and the sounds stopped. He could see something black through the trees and bushes less then 100 ft from him. He could define arms that were very long when it turned. The movement was coming from very high up, about 7-8 feet off the ground. He was very alarmed, frozen in fear he managed to move forward a bit and the creature seemed to move around the tree as he moved like it did not want to be seen. He saw no facial features due to the brush. It suddenly moved away from him in the opposite direction and disappeared. Again the movement he saw was 7-8 feet off the ground always while in sight of the creature. He could hear the creature moving through the brush but the movement was not as loud as the witness thought it should be due to the creature's large size.</t>
  </si>
  <si>
    <t>https://www.bfro.net/GDB/show_report.asp?id=25111</t>
  </si>
  <si>
    <t>Pickwick Lake</t>
  </si>
  <si>
    <t>My son had a sighting at Pickwick Lake in the Fall of 2004 I did not look in time to see it. Here in his own words is what he saw. I awoke to go fishing and saw something at about 150 yards away. I yelled for my dad and when I did the creature stopped and looked in my direction. We looked at each other for several seconds. He then continued walking down the hill he was on. I turned around to yell for my dad and when I looked back around he was gone.</t>
  </si>
  <si>
    <t>stared at witness and walked away , fleeing</t>
  </si>
  <si>
    <t>https://www.bfro.net/GDB/show_report.asp?id=25112</t>
  </si>
  <si>
    <t>valley off of Greenbrier Cove Road close to Tennessee River</t>
  </si>
  <si>
    <t>Union Grove</t>
  </si>
  <si>
    <t>Union Grove Road</t>
  </si>
  <si>
    <t>light cloud cover</t>
  </si>
  <si>
    <t>My sighting happened last summer. I was kayaking down a creek. It was about the middle of the day. I was comin down the creek. The creek I was coming down is deep in some parts and shallow in some. There are always deer and turkey moving through. When I came around the curve in the creek a splash happened right in front of me. I thought it may have been a fish. So I kept paddling. Then three more splashes hit by me. The last splash I saw it was a rock. So I slowed down in the creek to look. I started looking in the direction the rocks came from. It was sitting on its knees like a person would. Then it stood up. When it stood up. The hair on back of my neck did. Me and it made eye contact for around 30 seconds. It turned and started running through the woods. I've seen and heard people run through the woods. Its stride was wider than any humans. When it ran it didn't bother dogging sticks and stuff. It just ran through the brush. After that I turned around and started paddling back to my truck. I went back down there that night to see if I could spot light it. I done a howl and waited to see if it would respond. But than I heard two knocks back to back. I knocked on a tree. It knocked back at me. But it was off in the distance. So I couldn't see it.</t>
  </si>
  <si>
    <t>hair was 4-5 inches long , matted</t>
  </si>
  <si>
    <t>right hand wrapped around tree , rock throwing , retreated once seen , fleeing</t>
  </si>
  <si>
    <t>ran into woods after being seen , rock throwing</t>
  </si>
  <si>
    <t>possible wood knocks</t>
  </si>
  <si>
    <t>The young man was kayaking down a creek, around noon to 3 pm. The creek runs deep in some parts and shallow in others. Coming around a curve in the creek a splash came right in front of him. At first he believed the carp were jumping. Then three more splashes close by. The last appeared to be a rock. Slowing down he started looking in the direction the rocks came from. It was sitting on its knees much like a person. Upon standing up the creature and witness made eye contact for around 30 seconds. It appeared to be about 7ft tall and weighed around 400 + pounds. It had a shoulder width of about 3 1/2 ft. wide. The hair was a mix of black and gray along the lines of a raccoon. The hair length was approximately 4-5 inches in length; it was matted with mud up to the knees. It had an odor of fish and mildew. The head was conical, with an almost flat nose. The right hand that was wrapping around the tree as the creature was playing peek-a-boo was black. It appeared to be very stocky with little to no neck. After it was done watching the kayaker it turned and started running west through the woods. The witness stated that he is an avid coon hunter and has heard people walk through the woods. This did not bother to go around brush, it just went through it. After the encounter the young man had enough and paddled back to his truck. He returned that night to see if he could “spotlight” it. After a while he thought he would try a howl, no response, at first. Then two wood knocks were heard. He knocked back and received a knock back from the distance. But nothing was seen. This all takes place next to a wildlife refuge. While coon hunting on the refuge he has heard several different screams that he did not recognize.</t>
  </si>
  <si>
    <t>https://www.bfro.net/GDB/show_report.asp?id=39383</t>
  </si>
  <si>
    <t>private residence Union Hill Road and HIghway 231</t>
  </si>
  <si>
    <t>Union Hill Road and Hwy 231</t>
  </si>
  <si>
    <t>forest , pond</t>
  </si>
  <si>
    <t>Figure that was slightly slouched that was hairy and about 9-10 feet tall. I could hear leaves crunching and then I whistled to make it stop. It kept going so I whistled again louder then it stopped once it was behind a trailer. I whistled again to get a response in which I did not.</t>
  </si>
  <si>
    <t>hair 3-4 inches long , "beer belly"</t>
  </si>
  <si>
    <t>staring at witness then hid behind trailer for cover</t>
  </si>
  <si>
    <t>long strides</t>
  </si>
  <si>
    <t>whistles</t>
  </si>
  <si>
    <t>The witness (H.M) had a second sighting in a 3.5 year period at the same location, behind his home. The first sighting occurred in early fall around 6:30 pm. The witness was cooking hot dogs while camping. HM heard a growl coming from behind about 10 yards away. Following the sound he spotted a large figure about 7-8 feet tall watching him. HM thought it was someone playing games, he called out “Hey”, the creature then ran into the tree line. At the time no real visual description was seen just a tall bulky figure. The next day HM went to where he had seen the creature and he found possible footprints, comparing his boot size (13) and adding an additional 6", made the foot depressions 18” long. Due to heavy leaf litter no casts were made. The second sighting took place March of 2013 around 9 pm. HM had been outside and heard something heavy crunching leaves. He was surprised to see a large 8-9 foot figure standing under a security light watching him. HM described the creature as very large, around 500 pounds, arms past its knees, dark brown in color, a side view of a chest 1 ½ foot wide, with a slight "beer belly" The hair/fur was described as about 3-4 inches long and fluffy like. The head came to a point, sort of oval. The witness whistled at the creature which turned to look at HM, then moved off to the wood line with a long stride. No vocals were heard and no tracks or other evidence was found. The creature had been walking behind some trailers that sat close to the edge of the woods, near some trash dumpsters. It was apparently using the trailers for cover. His mother confirmed this event with me, although she didn't see anything. The area has a 3 mile strip that is populated then turns into acres of timber. There is an elk farm just a few miles down the road. Plenty of deer are present, along with many water resources.</t>
  </si>
  <si>
    <t>https://www.bfro.net/GDB/show_report.asp?id=40417</t>
  </si>
  <si>
    <t>private residence Union Hill Road and HIghway 232</t>
  </si>
  <si>
    <t>Union Hill Road and Hwy 232</t>
  </si>
  <si>
    <t>Yes about 3 1/2 years ago when I was in the woods camping (cooking hotdogs) I heard this growling noise and then saw a figure that was about 7-8 foot tall looking at me then I said heyy!! and it ran away. I tracked it the next day and found foot prints in the same area next to the pond which has tall dirt mounds.</t>
  </si>
  <si>
    <t>staring at witness</t>
  </si>
  <si>
    <t>growl</t>
  </si>
  <si>
    <t>https://www.bfro.net/GDB/show_report.asp?id=40418</t>
  </si>
  <si>
    <t>Pickens</t>
  </si>
  <si>
    <t>Eastern pike of East Lagoon</t>
  </si>
  <si>
    <t>Aliceville</t>
  </si>
  <si>
    <t>City Park</t>
  </si>
  <si>
    <t>Lubbub Creek , forest</t>
  </si>
  <si>
    <t>pine trees , oak trees , cypress trees , hickory trees</t>
  </si>
  <si>
    <t>I was born and raised in Aliceville, Al. about a guarter mile from the City Park. In 1958 I was 14 years old. I played in the woods South of the Park and swam in the creek nearly every day.One afternoon just before dark I had been down near the creek at a small pond.This was before the City built sewer lagoon on that property. At that time there was a twenty or so acre sage brush patch there where they had not cultivated for years.That afternoon while walking from the lake back across the west end of that field I saw something walking a path along the eastern end.At first I thought it to be a huge man. That five foot tall sage brush was strikeing hin about the waste.It was in plaine sight for about fifty yards and turned and went back into the woods. It must have been 8 ft. tall and walked with it's head slightly bent forward, very dark in color. I could tell it was the same color from waste to the top of it's head.The longer I looked I knew it wasn't human.I ran home and told my parents but I don't think they believed me.I never went in those woods alone again until I was much older.When a friend sent me your site on the net and I saw Aliceville on it I had to tell my story</t>
  </si>
  <si>
    <t>walking down a path in the woods</t>
  </si>
  <si>
    <t>stooped forward walk</t>
  </si>
  <si>
    <t>Witness observed the creature for about 10 minutes, at a distance of about 50 yards. He had a good view of it from the torso up. It appeared not to have noticed him as it continued walking down the path to the woods. Witness was watching it from a hillside</t>
  </si>
  <si>
    <t>https://www.bfro.net/GDB/show_report.asp?id=5954</t>
  </si>
  <si>
    <t>near Lubbub Creek in the City Park</t>
  </si>
  <si>
    <t>forest , swamp , Lubbub Creek</t>
  </si>
  <si>
    <t>First, my friend Mike and I, along with two girls, were at the city park and heard it from bellow from the hill behind us. Three days later we went back again and this time I saw it. I thought it was a tall pole but it looked to be wavering in the breeze that was blowing. I called Mike over to look but it wasn't there. Then it caught my eye. We saw it walking up the hill where we had heard it earlier. My second sighting was at our family farm, three miles away from the first sighting. I and my friend Bill rode out to the farm that evening to check on things since nobody lived in the house there. As we turned into the driveway the headlights swung, and there it stood, stepping over a 5 strand barb wire fence. It had its hands on the top wire and was swinging its leg over. Its eyes glowed in the light like an animals. We left in a hurry</t>
  </si>
  <si>
    <t>walking up hill</t>
  </si>
  <si>
    <t>moans</t>
  </si>
  <si>
    <t>https://www.bfro.net/GDB/show_report.asp?id=832</t>
  </si>
  <si>
    <t>Pike</t>
  </si>
  <si>
    <t>Troy</t>
  </si>
  <si>
    <t>Co. Road 17</t>
  </si>
  <si>
    <t>hill, forest</t>
  </si>
  <si>
    <t>I had noted on my Limestone, Alabama Spring 1978 sighting report that I would eventually submit other sightings that involved myself, others I know or did know or had learned from talking with others. I did not know it would be this long to submit them, but I have since married, had a child, lived in three different locations, had five different jobs among other things since I last submitted that Limestone, Alabama sighting. This sighting/encounter below involved myself, and two freinds, it unexpectdly and without intent being my second. The event I relate here happened to me and two friends in April of 1994 while I was attending Troy State University, Troy. I was undertaking graduate studies at the time. I lived in a campus dorm and had become friends with several people in the dorm and about campus. One of these friends stayed in a room a few doors down. He dated a young woman that stayed in the International House across campus. I had been studying on that paticular night I write of and had become bored with it. My friend knocked on the door and came in. I for the most part had an "open door policy". The door may be open, but knock before you enter so I'll know you are there. As Kevin and I talked we agreed to go pick up his girlfriend, Donna and go to "Lookout Mountain". I had been out to the place once before during the day about a month earlier so I offered to drive. We left campus around 11 pm or so. We headed up Hyw. 231 north. About 8 miles from the Campus we turned west/northwest (left) onto Co. Rd. 17 As we got closer to the so-called Lookout Mountian we noticed fewer and fewer houses. After about 15 minutes of driving we had found it and proceeded to park just off the road. We got out of my vehicle and then walked up to the top of this large hill. The hill is about 100 feet high from what I remember. It is supposedly the highest point in Pike County. The place seemed to be a well known and well used spot with open areas about the path to the top, besides one could see for several miles to the west, south and east from atop this hill. I recall seeing the rotating beacon that night at the Troy Airport several miles to the south. I knew we were not the first people to walk to the top and hang out nor were we going to be the last. Everything seemed cool. After about 15 to 20 minutes we three decided to head downhill toward the car and find something else to get into. I think we had decided we were going to go to Subway for a late night snack. Now here is where it got weird. Just after we started downhill I began getting a funny feeling and the hairs started to rise on the back of my neck, like something was there and we were being watched. Seeing how we were out at night in the country plus having a lady with us, Kevin and I had decided not to be foolish. We had both brought along weapons. I had a Colt .38 stuffed in the back of my pants in its holster and a few extra rounds in my pocket plus a good sharp replica Samurai sword. (Yes, a sword). My friend had a Glock 9mm and an extra magazine of rounds. My friend was in the National Guard at the time. I pulled out the .38 before we got even midway downhill. I had looked over to where Kevin and Donna were to my right. He had already taken out his 9mm so I knew he also sensed something by then as well. It was also about this time that we started hearing rather heavy footsteps. As we moved along I notcied the steps were on both sides of us. By the time we had arrived midway downhill we were aware that there were five maybe six...somebodys or somethings out not far from us. I recall that there were two and I'm pretty sure a third distinct grouping of footfalls to my left and two off to my right. Kevin was closest to the ones on my right so I'm sure he had heard them much better. Also by this time our Donna had become almost hysterical. I'm sure her few screams did not help matters much. Kevin said that it might be some other people messing with us like Frat boys. We stopped breifly. He shouted a few warnings that whomever was there had better leave us alone or speak up, he was ready to open fire. No answers. Nothing. I remained quiet, listening. Now any person in their right mind (perhaps even in a drunken state of mind) would have said something in order to keep from being shot at, I would think, yet there were no answers, no response of any sort. Just slience. We then continued to move downhill toward my vehicle but whatever they were kept back a bit and out of our sight and also to our sides yet they kept moving down along with us, not trying to hide their footfalls. As we approached the bottom of the hill we ran for it, got into the my car as fast as we could, cranked it up quickly, backed up, and took off back the way we had came. I am not sure if whatever they were moved out into the dirt road behind us or not as we drove off. I looked back but, it was really too dark to tell. Aside from that the road was narrow and had trees along each side of it and I was being as careful as I possibly could so as not to run off this road. I don't recommend under such cirmstances trying to drive out of such a place and look back at the same time. It took several minutes after we got back onto Hwy. 231 for Donna to calm down. I was shaken up but not too bad. I suppose the driving had something to do with it. I'm not sure how Kevin felt. I assume that his military training had taken over for a time back on that hill. We never saw what they were. Except for the footsteps they were otherwise quiet. At first I was not sure what they may have been however after considering the strange activites I felt they could very well have been bigfoots. I still feel that is what they were though I can never be 100% sure. Even so, what they did while we were on Lookout Mountain would seem much like reported and researched bigfoot behavior. After a few months and leaving Grad school I eventually lost contact with those two friends. I've not been back to Lookout Mountain since even though I have traveled up and down that part of 231 near there many times. I'm sure with a little driving about those dirt roads off Co. Rd. 17 I can find that hill again. I'm just not too sure I'd want to find it once again at night.</t>
  </si>
  <si>
    <t>potential stalking</t>
  </si>
  <si>
    <t>Witness stated that the footfalls were definitely those of heavy bipeds. Witness also stated that besides issuing a verbal warning, he had also thrown a stick into the brush and there was no response, and nothing ran away from them. If it was a herd of deer, they would have reacted to the shouting, etc., from the humans.</t>
  </si>
  <si>
    <t>https://www.bfro.net/GDB/show_report.asp?id=15473</t>
  </si>
  <si>
    <t>Russell</t>
  </si>
  <si>
    <t>Bank of the Chattahoochee River</t>
  </si>
  <si>
    <t>Seale</t>
  </si>
  <si>
    <t>US 431</t>
  </si>
  <si>
    <t>forest , swamp , river</t>
  </si>
  <si>
    <t>pine tree</t>
  </si>
  <si>
    <t>My girlfriend, her father and I were parked on the bank of the Chattahoochee river. My girlfriend's father was sitting on the hood of the car with his fishing pole in front of him. He was night cat-fishing. While we sat there, with the car lights shining across the river, my girlfriend and I were sitting in the front seat just making small-talk (honest), when all of a sudden I heard the most horribly incredible scream coming from my right side. To set the scene: Our car was parked about two feet from the water, on the bank. Off to my right about 60 feet was where the foliage began. Very swampy, very thick, and very hard to walk through. About 40 feet further up the bank (which can't be seen from our car because of the foliage) is a huge oak tree. I'd have to guess that the tree had about a 15 foot circumference - massive! About 10 feet up the tree is a huge branch that went about 20 feet out over the river. My friends and I would climb the tree and jump/dive into the river at least once every couple of weeks or so. During one occasion, there were about 9 of us standing on this branch attempting to make it move - we barely made it do anything, let alone shake! Anyway, back to the car. As I heard the scream, my body instantly went into what I think was shock. As I turned to my right s.l.o.w.l.y.. with all my hair standing straight-up, we heard the next sound~~~&gt; a chuuu..chuuu..chuuu..chuuuuuuu... (my feeble attempt to describe the sound of that huge branch I mentioned earlier that was shaking due to something GIGANTIC jumping off it into the water. The splash that came next was equally as horrific. All we did was just sit there in shock...waiting (I don't know why), staring at this point - straight ahead at the water. My guess is that we were waiting for the thing to float into our headlights. We waited and waited and waited and all of a sudden an object - black - long - I would guess at least 9-10 feet, floated into our headlights and stopped. Please keep in mind that this action was deliberate, because it was floating downstream. We stared at it forever it seemed.until it opened it's eyes - two huge balls of red (reflecting off the headlights of our car I imagine) light and looked at us. My girlfriend's father at this point put the car into reverse, and we sped off.. extremely terrified.</t>
  </si>
  <si>
    <t>supposedly jumped out of tree and floated down river</t>
  </si>
  <si>
    <t>https://www.bfro.net/GDB/show_report.asp?id=179</t>
  </si>
  <si>
    <t>Michael Tigner Drive near yield sign on right side of road when headed north</t>
  </si>
  <si>
    <t>Michael Tigner Drive</t>
  </si>
  <si>
    <t>My girfriend and I were driving back from our senior prom (Georgia- chattahoochee river border area). Our high school was 37 miles down-river"way-out" in the boon docks. Anyway, as we were driving back home, we cameto a flat 2-mile section of road that had a "slippery-when-wet" sign.Because we were tired, "sober", with road-hypnosis, the sign reflectioncaught our attention (she told me after). As we came closer to the sign,something moved or reflected as we came closer - getting our attention.About 100 feet away, with our car lights fully shining on the it, we sawthis massive, black creature leaning on the sign. The top of the sign Iguessed to be about 10 feet. Whatever this creature was, all we could seewas the top of the chest and down (about 10' of the creature!) we couldn'tsee the head. It just stood there - we could see the massive muscles - mostin rippling detail, shiny-black fur, standing with intelligence if you canunderstand that term, etc. We sped-up all the while screaming at each other- scared to death. A mile down the road, my left-rear tire blew out. Idrove 7 miles to the first house with a light and called my father to comeout and help us. While at this home, we talked with a few of the peoplethat were there (they were having a party). We were told a couple ofstories about a missing hunter, animals found gutted or with their headmissing. A lot of strange screams in the night, etc. First, I must saybeyond a shadow of any doubt that this was no hoax - the costume alone wouldhave cost thousands and thousands of dollars to create. Second, the peoplethat live in the area are extremely poor. As a matter of fact, the homethat we drove-up to after our tire blew, had light seeping through thecracks in the siding of the house, while it sat on cinder blocks -very poorpeople!</t>
  </si>
  <si>
    <t>leaning on road sign</t>
  </si>
  <si>
    <t>Shelby</t>
  </si>
  <si>
    <t>Co. Road 43 near 280</t>
  </si>
  <si>
    <t>Chelsea</t>
  </si>
  <si>
    <t>Co. Rd. 43</t>
  </si>
  <si>
    <t>Forest Parks Neighborhood</t>
  </si>
  <si>
    <t>I was coming home from work, turning off a major 4 lane hiway. After aproximately 1/4 mile, near a new subdivision, I saw something moving very fast, as it ran across the hiway in front of my car. It appeared to be 8 to 10 feet tall, with reddish-brown looking hair. It didn't look at me, but I noticed long hair from its arms, legs and also shoulders. It moved across the road, it appeared, in 4 to 5 strides running.</t>
  </si>
  <si>
    <t>long hair on arms, legs, and shoulders</t>
  </si>
  <si>
    <t>ran fast</t>
  </si>
  <si>
    <t>road is 24.5ft across as measured on Google Earth</t>
  </si>
  <si>
    <t>During my phone conversation with this credible witness, he added some details. The most striking quality of the animal was its speed. The witness stated that the animal's feet were moving so fast that he could hardly see them. He described the motion as almost "blurry." He stated that the animal's arms were swinging, and that hair was flowing from the arms as the animal ran. He estimated the hair length at 6 inches. He described the animal as "taller than a road sign," and being very muscular. The animal was running from a new subdivision that was under construction, across the county road toward a red house. Behind the red house are many acres of woodland along Double Oak Mountain. When he realized what he had just witnessed, he said that the hair stood up on his neck.</t>
  </si>
  <si>
    <t>https://www.bfro.net/GDB/show_report.asp?id=8171</t>
  </si>
  <si>
    <t>St. Clair</t>
  </si>
  <si>
    <t>near Moody, AL</t>
  </si>
  <si>
    <t>Moody</t>
  </si>
  <si>
    <t>dusk</t>
  </si>
  <si>
    <t>field , forest , mountain</t>
  </si>
  <si>
    <t>When I was around 11 years old, I had a strange encounter in the field behind my house. At that time, I believed I saw a crazy old man, but I now realize that is all I could rationalize it to be. I was walking alone at dusk with my dog. This was not unusual as I loved to be outside- my parents often had to force me inside by calling me in for the night. Well, from what I can remember of that particular night, I was picking up rocks in a ditch and looking at them. I might have been looking for a certain kind of rock but I can't remember exactly what I was doing. It was definitely getting dark, but I could still see well enough to keep after the rocks for awhile longer. I remember holding a stick I was using to pry rocks out of the dirt. It was very quiet and still and there wasn't much wind. As I was looking at the ground, I heard a noise in front of me and I looked up to see what it was, and that is when I saw him. He stood right in front of me at a distance of 5 to 10 feet, he was tall, but hunched and quietly staring right at me. He wasn't much taller than a normal man, but I got the impression he was old because he was hunching. He looked like Rip Van Winkle to me, and that is what I thought of when I saw him. He had a long shaggy beard around his facial area, but he was completely naked but for the long shaggy hair that was in matts all over his body. I remember the hair was thin at his face, the base of his neck, and upper torso, but thicker around his beard, lower torso and legs. All the hair was grayish white and very long and shaggy. Mats of hair dangled from him in tatters. His feet were bare. His face was very humanlike, but not quite normal as it had very exaggerated wrinkles- again, a reason I thought he was a crazy old man. His head seemed normal, but there was so much hair it was hard to make out his features except where the hair was thinner. He appeared gaunt and thin, but in just a moment I would realize he was not like an old man at all. I screamed as loud as I could out of fear and I noticed my dog bolted towards the house while I was taking in the sight of this strange thing in front of me. The shaggy old man let out a scream of his own when I screamed. He was staring right at me screaming in a voice that sounded like a woman shrieking- he seemed very scared of me as well. I turned to run for my house. I looked over my shoulder to see if he was following me and I saw him run up the ditch in the other direction. He was extremely agile and fast- he was definitely not Rip Van Winkle. He ran in a full sprint, very quickly for someone so hunched. I think I caught the dog running back to the house, as I was so frightened. I remember running into the kitchen and telling my Mom there was a crazy old Rip Van Winkle in the field. I remember describing how he was old looking, hunched, naked, and his hair was very long and matted like he hadn't cut it in 20 years. I told her about how he had hair all over his body. Needless to say, I wasn't believed. I became obsessed with what I called "the Shaggy old man" or "the Crazy old man". I believed that he must have been an old deformed hermit. I kept a notebook in which I drew many sketches of him. I remember keeping the notebook secret from my family, hiding it out of fear of being ridiculed. I wish I had those sketches now but sadly I've misplaced that notebook. I remember I went back to the spot in the field looking for him on other occasions, but I never ran into him again. I wasn't aware enough to look for prints or anything like that, but I knew that he was out there somewhere and I wanted to prove he really existed to others. What changed my opinion of this sighting was a late night visit to a bigfoot website. I was just browsing their sightings index and I came across several sightings in the same county I lived in and all described white or grayish colored creatures. Honestly, I didn't realize bigfoot were sighted in this part of the country at that time, or even for most of my life, and just seeing all those other sightings was a revelation. I realized for the first time that what I witnessed may not have been a crazy old shaggy man, but rather a bigfoot. When I think back on the sighting, it all makes sense in that light. There would be no reason for a naked old man to wander that field, much less to be covered in grayish, white, shaggy tattered hair. The only reason I never thought of it as a bigfoot before was that I had never heard of an Alabama bigfoot, so the thought never entered my mind. Also, I had never heard of a whitish gray colored bigfoot, and this creature was thinner than a typical bigfoot description- maybe he was older or maybe even younger. He looked a bit hungry to me, as he was not some hulking powerful creature, but he was still strong looking and extremely agile.</t>
  </si>
  <si>
    <t>grey white</t>
  </si>
  <si>
    <t>exagerated wrinkles on face , matted hair , resembles "Rip Van Winkle" , hair culminated into beard</t>
  </si>
  <si>
    <t>M</t>
  </si>
  <si>
    <t>staring at witness , retreated from witness after screaming , fleeing</t>
  </si>
  <si>
    <t>hunched posture</t>
  </si>
  <si>
    <t>high pitch scream after witness screamed at it</t>
  </si>
  <si>
    <t>During a phone conversation with this observant, articulate witness, a few more details surfaced. The witness stated that when he first noticed the animal, its arms were at its sides as it quietly stared at him. The animal was very still. He noticed a "dusty-grayish" tone to the skin at the chest area. He stated that the animal's very matted hair was about 5-6 inches long. The unkempt hair gave the animal a "scruffy" look. The face was "human-like, but scary and unusual." The matted hair on the head was continuous with the beard, and there was thin hair on the face. He noticed the hair hanging from the calves, but stated that the hair was thinner at the knees and near the upper thighs. The nose was "human-looking." The scream was very loud, piercing, and high-pitched.</t>
  </si>
  <si>
    <t>https://www.bfro.net/GDB/show_report.asp?id=8679</t>
  </si>
  <si>
    <t>creekbed in St. Clair County</t>
  </si>
  <si>
    <t>Pell City</t>
  </si>
  <si>
    <t>Hwy 78</t>
  </si>
  <si>
    <t>creeks</t>
  </si>
  <si>
    <t>My brother-in-law and myself were walking along a creekbank in rural St.Clair Co. Alabama and we stumbled upon a print that we weren't sure what it was. It looked like a human foot.The print was about a size 9 or 10 in shoe sizes but only about 3 1/2" wide and was approx. 2-3 deep in the dirt. I tried to replicate the depth with my foot but I had to stomp in the dirt with the heel of my boot to replicate the depth of the print. The print was not a bear or any other wildlife that we have seen in the woods as we are avid hunters. There were 2 prints,1 looked like it was walking out of the creek and stepped up on the bank with just the ball of its foot, then the track beside it was a full print as decribed before.</t>
  </si>
  <si>
    <t>potential half print</t>
  </si>
  <si>
    <t>I spoke with the witness by phone. An additional footprint was found within fifty feet of where the first footprint was found about a month later. The first footprint was about eight inches long and three and a half inches wide. The second footprint was sixteen inches long and five inches wide. The witness did provide pictures of the second track but it did not show enough detail to include with this report.</t>
  </si>
  <si>
    <t>https://www.bfro.net/GDB/show_report.asp?id=10501</t>
  </si>
  <si>
    <t>potential full print</t>
  </si>
  <si>
    <t>half a mile from boy's road on Cherokee Road</t>
  </si>
  <si>
    <t>Cherokee Road</t>
  </si>
  <si>
    <t>Boy's Home</t>
  </si>
  <si>
    <t>mountain , forest , creeks</t>
  </si>
  <si>
    <t>We were riding along cherokee road in Prescot, a comunity near Moody Al.when rounding a curve we saw what looked like an ape man but humanlike exept for the hair,which was all matted and black.it was about 7ft tall and had long arms my wife and I turned around but it was gone.</t>
  </si>
  <si>
    <t>matted hair , hair culminated into beard</t>
  </si>
  <si>
    <t>standing on road</t>
  </si>
  <si>
    <t>ran bipedally to embankment then on all fours up the embankment</t>
  </si>
  <si>
    <t>The witness and his wife were returning home from a friend's house. As they rounded a curve, the creature was caught in their headlights. They stated that it was 25 - 30 feet away, on their left and stood facing them. It then turned quickly and ran bipedally a few steps to an embankment that was approximately 6 feet behind it. When it reached the embankment it scrambled up it on all fours. As they passed it, they turned their heads to look back but it was gone. They were in a state of shock. His wife asked - "What was that?" Although the encounter was very brief, they were able to make these additional observations: - The eyes shone white in the headlights, like a deer - The hair on its head was shoulder length, while the body hair was only 1 - 2 inches long. - The face was covered in hair, culminating in a beard. - The body hair was matted and filthy looking. The witness went back the following day to search for footprints, but could only find skid marks where it scrambled up the embankment.</t>
  </si>
  <si>
    <t>https://www.bfro.net/GDB/show_report.asp?id=22539</t>
  </si>
  <si>
    <t>Talladega</t>
  </si>
  <si>
    <t>sharp turn on Hwy 21 in Talladega National Forest</t>
  </si>
  <si>
    <t>Hwy 21</t>
  </si>
  <si>
    <t>sir when i came around the curve bigfoot was standing there on the side of the road about eight feet from where i was in the car when i came around the curve my head lights were right on him,i am positive of what i saw.Also he was hunched over like he wanted to jump or attack us he acted like he was upset.the road i was on was only two small lanes.</t>
  </si>
  <si>
    <t>dark red</t>
  </si>
  <si>
    <t>orange</t>
  </si>
  <si>
    <t>angry</t>
  </si>
  <si>
    <t>look angry , matted hair</t>
  </si>
  <si>
    <t>standing on road and seemed angry</t>
  </si>
  <si>
    <t>I spoke with the witness for almost 20 minutes. The witness' oldest daughter was in the car but refuses to speak of the incident, though it occurred almost 10 years ago. Additional details that were added were that when her headlights hit the animal, the eyes shone with an orange tint. The animal looked unkept with dark, reddish colored hair and no neck. The face was like the animal in the Patterson film. The skin was dark on the hands and face. She was adamant that the animal had hands and a face. Due to having to slow for a sharp curve in Highway 21, the siting lasted for several seconds. As she rounded the curve, the animal swung its arms in a posture that she felt indicated it was mad and would jump into the road. This area of Alabama borders the Talladega National Forest which covers 392,567 acres in central and east central Alabama. This region is the beginning of the Appalachian mountain chain in the southeast. The area is home to whitetail deer, wild hog, black bear and wild turkey. Water and cover is abundant. There is a history of sightings of unusual animals in this national forest.</t>
  </si>
  <si>
    <t>https://www.bfro.net/GDB/show_report.asp?id=25238</t>
  </si>
  <si>
    <t>Salt Creek Falls near Cheaha State Park</t>
  </si>
  <si>
    <t>Munford</t>
  </si>
  <si>
    <t>forest , creek , waterfall</t>
  </si>
  <si>
    <t>My husband, myself and my husbands friend were walking on a narrow trail to Salt Creek Falls near Talladega National Forest. I stopped on the trail when I smelled a foul smell. We did not see or hear anything at this time. We walked down to the falls the water was very low so we walked out onto the large rocks to sit, we sat talking for about 30 min. I heard a sound like trees moving then I heard nothing else so we were on our way out when we saw a very large footprint in the sandy creek bank. It was approx. 18 inches long and about 7 inches wide it had very pronounced toe prints.</t>
  </si>
  <si>
    <t>https://www.bfro.net/GDB/show_report.asp?id=1419</t>
  </si>
  <si>
    <t>Cheaha State Park</t>
  </si>
  <si>
    <t>Anniston</t>
  </si>
  <si>
    <t>forest , mountain , creek</t>
  </si>
  <si>
    <t>Every year me and a group of my friends camp in cheaha state park. Year before last, we where sitting outside our tent around the camp fire and it was about 11:00 at night. We where the ONLY ones in that camp site, so it was very quiet. We started to hear stange low noises almost like an old chainsaw trying to crank. Following that was a very high pitch humming noise. The sound was getting closer and closer. We took out our spot light and scanned the woods. What we saw was very disturbing....it appeared to be an up right figure, that was hairy and had a grey tent to its fure. It was standing behind a tree and was slightly hunching over, like it was hiding from us. We could see its back bowing out of the right side of the tree and its head coming out of the left. Theirs no doubt in my mind that it was an ape-like creature. It stood still for about 30 to 60 seconds. Then we decided to take the light off of it, to maybe see if it would move....about 10 seconds later we turned the light back on and it was gone! The next night we heard two seperate creatures but neither showed up.</t>
  </si>
  <si>
    <t>yellow</t>
  </si>
  <si>
    <t>Interviewed witness on 4-18-07. Sighting was made by a group of six campers that were led by a minister. They were all in agreement about what they saw. They all realized what they were looking at was not a bear or any other known animal. They said that it froze like a deer in the headlights. The group estimates that they were 20 - 30 yards away and their spotlight was very powerfull. It's eyes glowed yellow in the spotlight. It's height was estimated at 6' 8" - 7' 8". It had a dark gray face along with 3 - 4 inch gray hair of a fairly uniform length. It's head appeared to be slightly conical and wide. They only saw it's face from the nose up, as the tree was blocking the lower portion. It was also stated that it had a very muscular, human-like build. On earlier camping trips to this same location they have heard strange vocalizations and what sounded like something large walking through the brush on two legs.</t>
  </si>
  <si>
    <t>https://www.bfro.net/GDB/show_report.asp?id=17480</t>
  </si>
  <si>
    <t>private residence near Berney Station Road</t>
  </si>
  <si>
    <t>Berney Station Road</t>
  </si>
  <si>
    <t>pine trees , hardwood trees , brush</t>
  </si>
  <si>
    <t>I heard my dogs barking and howling outside. I got my flashlight and opened my door to look out. As I was scanning the woods, my light caught two sets of eye shine. One was approx. seven to eight feet off the ground standing beside a tree. The other was around six feet off the ground standing on the other side of the tree. They were around 15 to 20 feet inside the wood line. It scared the crap out of me, every hair on my body stood on end. This sorta stuff has been going on for the past three years. My dogs start barking every night around 9:30 to 10:00 pm.</t>
  </si>
  <si>
    <t>one set of eye shine 8 feet off ground , the other 6 feet , silver dollar size , 8 inches apart</t>
  </si>
  <si>
    <t>This witness has had a number of encounters since 1998. In the fall of that year the witness, accompanied by his 8 year-old son, was squirrel hunting on 11 acres on Cemetery Mt. in Alabama. As the witness and his son moved through the woods, the father saw movement off to the right. As the hunter’s eyes adjusted to the shadows of the tree line, he was surprised to see a gray creature about 8 foot tall, very muscular, playing peak a boo from behind an oak tree. The hunter grabbed his son by his hoodie and ran back down the mountain. The next sighting was several months ago. The wife was up about 4 am getting ready for work. Both adults smoke but not in the house. The wife was in the bathroom with the window open, blowing the smoke out. The yard light in the back casts a shadow on the tree line, which has been measured at 9ft. The wife spots a large figure cross over the 9 foot shadow cast by the light, moving just along the tree line. The dog “Red” that only barks at possums and people, was going nuts barking while the other dog howled. The figure faded back into the shadows. The most recent incident was in May of this year. One evening the dogs were both going crazy barking and howling. The husband stepped out on the front porch. The porch light is very dim and casts little light. The witness grabs a halogen flashlight and scans the tree line moving from left to right. As the light beam moves 90 degrees from the front door; he notices two sets of eye shine. One large set on one side of a large oak, and a smaller set on the other side. Both sets looked straight at the witness, then at each other. The eye shine backed into the woods until they couldn't be seen. The eyes were the size of silver dollars and about 8 inches apart. Property is located just outside Talladega National Forest.</t>
  </si>
  <si>
    <t>https://www.bfro.net/GDB/show_report.asp?id=45498</t>
  </si>
  <si>
    <t>Tallapoosa</t>
  </si>
  <si>
    <t>behind reservoir in Alexander City</t>
  </si>
  <si>
    <t>Alexander City</t>
  </si>
  <si>
    <t>Elkahatchee Road</t>
  </si>
  <si>
    <t>swamp , holler , brush</t>
  </si>
  <si>
    <t>Not a good writer, but what happened to me and a friend - we were walking down an old pulpwood road with his german shepherd and got a strong smell like a goat and stopped my friend. I walked ahead about 20 ft and said it might be a big rattle snake, about that time I heard leaves rustling and it got louder and a tree about 6 inches around shook back and forth about 2 feet each way and I heard the leaves moving like something was running away. I pulled some branches back and there it was, about 20 feet running away on 2 legs at a very fast pace. It was about 8 feet tall and I could see its muscles in its legs moving and the whitish skin under the 3 inch black hair. Long arms no neck as plain as day. My friend never saw it and didn't believe me. But it changed my life. Would like for someone to call me. Two weeks later in the dentist was an outdoors magazine with the Patterson film in it.</t>
  </si>
  <si>
    <t>not as bulky as Patty , large calf muscles , clean</t>
  </si>
  <si>
    <t>tree shaking , fleeing</t>
  </si>
  <si>
    <t>arms did not swing as it ran , quiet footfalls as it ran</t>
  </si>
  <si>
    <t>I found this witness to be truthful and straightforward about what he saw. After a lengthy interview with the witness, the following can be added to his report: The goat smell was very powerful The creature was running downhill. The arms stayed down with the hands just below the knees and did not swing as it ran about 100 yards in about 10 seconds The shoulders were about 4’ wide and the hips were about 3’ wide. The head looked small in proportion to the body compared to a human and was slightly pointed at the very top from the rear view. It was lean and had a very muscular, athletic build. It was not as bulky as the subject in the Patterson-Gimlin film. The calf muscles, with white skin, were huge and could be seen when the 3-4” long black hair would flop up as it ran. The hair appeared to be clean. The witness could hear it running, but it was not very loud. The sighting was in an area with pines and a few large hardwoods. The creature ran to an area with pines and underbrush, which is where the witness lost sight. The area beyond the pines was swampy. The witness never returned to those woods and lost interest in camping after the encounter. The sighting area is now developed, but there are still thick, unpopulated woods to the south. His friend’s dog was well trained and never left his owner’s side.</t>
  </si>
  <si>
    <t>https://www.bfro.net/GDB/show_report.asp?id=44487</t>
  </si>
  <si>
    <t>Tuskaloosa</t>
  </si>
  <si>
    <t>Go 10-15 miles on Hwy 261 turn right at Rocky Branch</t>
  </si>
  <si>
    <t>Brookwood</t>
  </si>
  <si>
    <t>Hwy 261</t>
  </si>
  <si>
    <t>Holt Lake</t>
  </si>
  <si>
    <t>forest , hillside , river</t>
  </si>
  <si>
    <t>hardwood trees , pine trees</t>
  </si>
  <si>
    <t>A friend and I were fishing on Holt lake in tuscaloosa county on day after work. It was a thursday about mid july of last year (1999). We had gotten on the water about 6:30 and started fishing. We put in at Rocky Branch and went up river towards the upper end lock. Towards night fall we started fishing back toward the launch. about 11:30 we were fishing a secluded part of the shoreline. The nearest house was probably 2-3 miles down river. We were fishing close to the bank when I heard something walking at the top of the hill. I figured it was a deer and didn't pay it any more attention. As we proceeded down the bank the sound started down the hill towards us. There were two distinct foot steps instead of four like a deer. I thought I was hearing things so I looked back at my buddy and he was looking up the hill towards the sound. We decided to go look for another fishing spot (because we were getting a little spooked)and started putting everthing up to make our run. As we were doing that, whatever it was broke into a run towards us. Before we could get the boat cranked the creature let out the most herendous snarl and growl I had ever heardand then hit the water after us. We both love to hunt and spend alot of time outdoors but neither of us had ever heard anything like that, nor could we duplicate it when we would tell people of our encounter. I hadn't thought anything else about it until we got on this web site and heard the recording of the growl sound. That was the closest thing I have heard to the sound we heard that night. I'v read that usually there is a strong musty smell preceeding most encounters, but we didnt smell anything unusual. Perhaps this was due to the fact that we were in a cross wind with the creature. We don't know exactly what it was because we havent gotten up the nerve to go back and look around. That was probably the last time I have been on the lake. Everyone we told about this said we were crazy and were hearing things, but none of them will go back with me at night to look for it. Due to the pale color of my face when I got home about 45min-1hrs later, my girlfriend will not even go the lake. Its about 30min off of HWY59 exit 100 in brookwood Al.</t>
  </si>
  <si>
    <t>growling</t>
  </si>
  <si>
    <t>bipedal footfalls</t>
  </si>
  <si>
    <t>Below is a description of the incident by the other witness, T.B. : It all happened on a late july night in 1999.We were fishing holt lake near tuscaloosa,about 10 or 11 o'clock we were fishing a long stretch of the shore where the nearest house is about 2-3 miles from where we were at.We were sitting about 25ft of the bank in J.F.'s boat when we heard something coming down the hill towards us.I stopped fishing and just started looking thinking that i might get to see a deer come down to the water to drink.As I stared up into the woods it kept getting closer to us and we could hear 2 distinct footsteps and they sounded pretty heavy.Both J. and myself are avid outdoorsmen we spend our spare time hunting or fishing or trying to improve our hunting and fishing sites,so we can pretty much distinguish between a deer or other four legged animal and a two legged one.As this thing got closer we decided to move to another spot while we were getting ready we moved away from the bank and it sped up and kept getting closer by the time we were ready to go it was already on top of us so to speek.when we sat down in our seats to go J. was trying to crank the motor and we heard it jump in the water and let out a strange growling roaring sound that I had never before and never since heard.I did hear a sound that came real darn close on your website I believe.</t>
  </si>
  <si>
    <t>https://www.bfro.net/GDB/show_report.asp?id=245</t>
  </si>
  <si>
    <t>dirt road , wooded</t>
  </si>
  <si>
    <t>It was late June and I was driving home around 2:00 in the morning on a dirt road I use for a short cut from a friends house. It was dark, and cloudy I guess because there was no moon or stars out. I had just crossed over the creek and around a few curves when I saw something huge close to the side of the road. As I proceeded to get closer I turned on my brights. I realized this thing was standing on two feet, and kinda hairy, but looked as if it were humanlike. It looked to be 9 or 10 feet tall, larger that anything I wanted to stop for. Its back was turned to me as if my lights were blinding it. This was like no human I had ever seen. I pushed the gas pedal as hard as I could, swung the car to the far left, and went around the thing as fast as I could. I never looked back, my heart was pounding because I was so frightened. It was enormous. I had never really seen anything like that before. I had wondered if my mind was playing tricks on me because I was tired. I never mentioned this incident to anyone I just stopped traveling the road. Up until just a few weeks ago I wouldn't ride down this road even in the daylight. The reason for me to go back was absolutely amazing. My father made a discovery of his own. Large footprints, feces, and a trail into the woods not far from where I had seen this "thing". I mentioned my story (about that night) to my parents when they told me about the discovery they had made. I went to the place with them to help cast the prints, take pictures, and collect some of the feces. If it hadn't been for their discovery, no one would have ever known what I had seen. I still don't travel that road at night, but have become braver to do it during the day.</t>
  </si>
  <si>
    <t>standing on side of road , back facing car</t>
  </si>
  <si>
    <t>I met and interviewed the witness; I found her to be completely credible. There have been other sasquatch reports from this area and the area is still wild enough that one very large wolf ( I have seen the mounted specimen) was taken from this general vicinity in the last few years.</t>
  </si>
  <si>
    <t>https://www.bfro.net/GDB/show_report.asp?id=7031</t>
  </si>
  <si>
    <t>forest , seamp , lake , hills , creek</t>
  </si>
  <si>
    <t>My husband and some others were preparing a field for planting when he noticed a pile of pooh in the field. He walked over to it and stated that he wondered what might have made such a large pile. As he looked around for horse or cow tracks, another person walked over to look at it and said "Look at the size of these foot prints". They all began looking around and found tracks coming out of a grassy area onto a dirt road. The tracks went about 20 feet then turned left into the freshly plowed field (plowed the day before). They proceded about 30 feet into the field. There you could tell where it paused to squat repositioning it's feet to do so and did it's business. While in this position it dug up some turtle eggs in front of it and ate them leaving broken shell behind. The feces were the consistancy of horse droppings in that they were of high fiber content and contained undigested muscadines(a kind of wild grape). But the droppings weren't in the shape of horse manure,(round ballshaped piles) but were long and cylindrical like that of a dog or human. The feces(2) were about 18-24 inches long and about 2 1/2-3 inches across. Rather large I must say. The tracks then turned left again into an area of tall grass, small pines and other small trees that lined a field at the edge of the woods. I wasn't able to follow them very far due to dead branchs, briars and undergrowth that blocked my progress. Plus I was wearing only sandals, shorts, and a tank top. Not prepared to trek through the woods. I took pictures of the tracks and the feces with a yardstick for size comparison. I also took a specimen of the feces and turtle egg shells which are still in my freezer. I have a cast of a left and right foot. The right one broke trying to pick it up but is still n pretty good shape. The left one is completely intact. They measure approx 18 inches long, 8 inches wide at the toes and 4 1/2 inches at the heels. The stride measured 3 feet from the toe of one foot to the heel of the next step. Each foot has 5 toes. A humanlike large toe on the inside of the step and each toe following being smaller than the last. There is an arch to both, showing it is not flatfooted. I took these samples to the Univesity of Alabama and showed them to a professor who is an anthropology professor in forensics. I walked away disappointed to hear him insist that what I had were Bear tracks. But he had been on a bear trip since I had spoken to him a few days prior about my find. When I arrived at his office, before he even looked at the cast he was talking bears and showing me books and pictures of bears and bear tracks. I tried to say Bears don't have a Big toe, but he tried to make up reasons that these tracks of a "bear" had a big toe. I realized this person was not going to believe what he was looking at was not a bear. It either frightened him to think it was a possible Bigfoot out there or he was embarassed to say he didn't know what it was. Just a "Bear". Well there is our encounter of a Track sighting. When I was looking through the internet for sighting reports in the Alabama area I was excitedly surprised to find the one on your sight (report#245 Class A) which is in the same general area as ours</t>
  </si>
  <si>
    <t>feces</t>
  </si>
  <si>
    <t>feces was 18 inches long , 2.5 inch width</t>
  </si>
  <si>
    <t>I met the witnesses and followed them to the place of the sighting. They showed me the place where the tracks were found, but it had since rained and the tracks were no longer present. They also showed me a shooting house (for deer hunting) which had been broken and overturned. They then showed me the photos and casts of the tracks, which were just as described in this report. I examined the casts carefully, looking for any sign that they could have been faked. I found no such indication. The size and shape of the tracks plus the step interval definitely DO NOT indicate bear. The witnesses first thought was that someone must be playing a practical joke on them, but the fecal evidence and the tracks just seemed too definitive to dismiss or explain away as a joke, especially considering the fifty-four inch step interval they measured. Photographs of the tracks and casts were also sent to experts within the BFRO for analysis. The witnesses did not insist that there was a real Sasquatch present at the property; they simply wanted help in determining whether the evidence was hoaxed or is genuine. I saw no indications that point in the direction of hoaxed evidence. Evidence collected by the witness was sent by the BFRO for scientific analysis, but the analysis proved inconclusive and does not contribute to our understanding of this event at this time.</t>
  </si>
  <si>
    <t>https://www.bfro.net/GDB/show_report.asp?id=6938</t>
  </si>
  <si>
    <t>Yellow Creek Community</t>
  </si>
  <si>
    <t>Tuscaloosa</t>
  </si>
  <si>
    <t>Yellow Creek Road</t>
  </si>
  <si>
    <t>forest , lake , swamp</t>
  </si>
  <si>
    <t>I live in Tuscaloosa Alabama in the Yellow Creek Community ... My husband and I have heard screams in the woods from some kind of animal that is so loud and it has a long guttural yell that sounds like a man... We have never heard anything like this. This has been going on now for three weeks in March 2012, almost every night just about 8:30, or right before it getting dark. Then it stops for about a month, and now it has started back up again. I have lived in the country all my life and I am 52 and my husband is 66 years old. We are not a bunch of kids making these things up. I know what cougars, coyotes, bears and wolves all sound like. We have never heard anything like this in the woods before... Other then fourteen years ago, my son who is in the Army and still is to this day. He and I were sitting outside one night at 11:00 talking... We heard the same thing yell out then... It came from behind my house and it yells out in that long guttural yell three times and after the third time it sounded like there was 50 or more coyotes were surrounding us and they stated yapping like crazy. ... The recent sounds are coming between my Grandfather's old house place and my home... It is about a 1/2 mile away. We have a huge lake behind us and nothing but woods... My grandfather has some old abandoned gravel pits and lakes close by too.. There is a swamp in front of our home about 1/4 mile away. I was also told when I was a child that back in the 1930’s my grandfather went through the gravel pit one night ... He saw something setting on a hill that looked like a huge hairy thing that had a face like a man.... This was before all the media hype from the Patterson films.. I need help because this thing is getting closer to our home. My husband doesn't have good hearing and he said he could hear it upstairs one night and it sounded like it was in the yard. We have animals, Cattle and Donkeys here we don't know whether to shoot at the sounds from where it is coming from or what... On March 31, 2012, it sounded like it was right down at the bottom of the holler right past our fence ... It sounded like TWO of whatever this thing is, was mad and was yelling at us. I got so scared I took off running into the house.... I have never been so frightened in my life, and believe me when I say I go outside a lot at night by myself I really do, we have a huge wraparound porch I love to listen to the owls and whippoorwill at night but nothing like this has ever happen to me before.... Last week I went to put my puppy up for the night in our garage then I heard whatever this thing is, let out a scream, I called for my husband to come home it was back. When he got here we heard it growl. It came from the same area as before. Like I said before we heard it just about every night for 3 ½ weeks and then nothing… That night I told my husband HE BACK! Then the next night we heard it again but this time down in front our house down at the swamp. For the past 2 years people have stripped cut thousands of acreage of land all around here and a lot of animals have migrated around here. My father didn’t have his timber cut and he has a large amount of land and we live in the middle of it. We have no one who lives by us. I e-mail you at BFRO in March and I have been talking with one of your investigators.</t>
  </si>
  <si>
    <t>consistent screams heard on the property</t>
  </si>
  <si>
    <t>The witness and her husband heard screams from some kind of animal. It was a loud, long guttural yell that sounds like a man...It began in March 2012, about 8:30 or so each evening. Then it stopped for about a month, and then started back up again. The witness has lived in the country all her life and says the very first time she heard the sound was fourteen years ago, while sitting on the porch with her son who is in the Army. The sounds are coming from about a 1/2 mile away. There is a huge lake behind the house and woods. There is a swamp in front of the home about 1/4 mile away On March 31, 2012 the sound seemed like it was right down at the bottom of the holler right past the fence. The witness thought that it sounded like two of whatever this thing was. She and her husband heard it just about every night for 3 ½ weeks and then nothing. For the past couple of years people have strip cut thousands of acreage of land all around the area and a lot of animals have migrated. On Aug 12, 2013 her nephew saw a creature in a field about one mile from her farm. She has heard branches breaking and footsteps in the woods. She owns 5000 acres of never cut timber. She has had cattle and other livestock for years, in all that time a one-ton bull has never caused fence damage like she is seeing. She has had several yards of fence torn up and three wooden fence posts pulled right out of the ground. She has installed cameras around the property hoping to catch something. She has agreed to stay in touch . Update: On December 26, 2013 the witness called to tell me she found a line of 18 inch tracks in a muddy area of her farm. Also, she has been hearing wood knocks and howls since hunting season began. She recently found 30 ft. pine trees twisted several times until they splinted.</t>
  </si>
  <si>
    <t>https://www.bfro.net/GDB/show_report.asp?id=35339</t>
  </si>
  <si>
    <t>3 miles up Hwy 171 to Boone Camp</t>
  </si>
  <si>
    <t>Northport</t>
  </si>
  <si>
    <t>Hwy 171</t>
  </si>
  <si>
    <t>Was driving home at night about 9:00 pm. Turned on Bone Camp road from highway 171 and saw a large figure standing in the brush. As I turned on my brights it had taken off in the brush. This is the second time I've seen this thing and a friend of mine who lives on Bone Camp has also seen it as well as finding strange tree formations and randomly snapped limbs.</t>
  </si>
  <si>
    <t>dropped low and ran into the woods</t>
  </si>
  <si>
    <t>multiple sighting witness</t>
  </si>
  <si>
    <t>I interviewed both the submitter of this report and his mother on two occasions. I found their accounts to be consistent and believable. There were two sightings and the following can be added to the report: The first sighting was in 2011 at noon with the mom and son both witnessing the creature from their car. This route is driven by both witnesses daily. The hair was dark brown, long, shaggy and matted. The legs and hips were extremely thick and full of muscles. The height was estimated at seven feet and weight at 350 pounds with no fat noted. It crossed the road and into the woods in about three seconds. It moved very fast, running left to right on two legs. It used its hands and arms to shield its face as it sprinted into the thick undergrowth and branches. They were driving at 30 MPH when she hit the brakes. The biped was about 15 feet from the bumper by the time she stopped. The second sighting was in April of 2014 at 9 pm and happened within a few feet of the first sighting. The son was alone and driving home during the second sighting. The creature was dark in color and about the same size as the one seen in 2011 with a thick back noted. The creature dropped down low and ran away into the woods on the left side of the road when the high beams hit it. The two witnesses went to the location of the two sightings the following day, found and photographed some possible formations made from small, twisted branches and broken branches on the ground. We have reviewed the photos, not enough detail is seen to determine whether or not they were made with hands or if the branches broke and the sticks fell that way naturally. In August of 2014 at 2 am, the son's friend drove up to his house and a biped could be seen walking inside a wood line behind the house. It stepped behind a tree when the high beams were turned on. Eye-shine was then seen peeking out to the left then right side of the tree, back and forth for about 20 minutes before the eye-shine disappeared. The eyes were determined to be about 8 feet off the ground after inspecting the area with his friend the next day. This happened about half a mile from the other two sightings.</t>
  </si>
  <si>
    <t>https://www.bfro.net/GDB/show_report.asp?id=44849</t>
  </si>
  <si>
    <t>Walker</t>
  </si>
  <si>
    <t>private residence 40 yards going north of Jasper on intersection of Trotter Road and Nichols Road</t>
  </si>
  <si>
    <t>Nauvoo</t>
  </si>
  <si>
    <t>Redmill Saragossa Road</t>
  </si>
  <si>
    <t>forest , unkempt yard , junk cars</t>
  </si>
  <si>
    <t>This happened in 1988 in Nauvoo AL. I was 14 years old. I was at home in my living room watching TV and my brother was outside working on a car. We were the only ones at home. The front door was located in the living room. We never used this door because we had no steps to it and the door was about 4 feet from the ground. So we used the back door of the house. I was sitting on the couch watching TV when the door began to move and the door knob was turning. The only thing holding the door shut was a nail someone had nailed at the top of the wall and bent it over to hold the door shut. I first thought it was my brother but he knew we didn't use the door. As the door was moving just a little I noticed at the bottom of the door where there was a gap, 3 fingers slide under the door. My heart began to beat faster, I tried to move but I couldn't at first. Then I wanted so bad to look out the window beside the door but I was too scared. These fingers were very long and the nails were long too and black. The hand like finger had hair on it dark brown. The hair was long. This only lasted for 3 min. When the fingers move out from the gap the door knob and the door stop moving. About 45 min. later my brother came inside and I asked him why he was trying to use the front door he said he hadn't. I didn't tell him what happened until sometime later. Because of fear he wouldn't believe me and the fear of him using this to scare me later on</t>
  </si>
  <si>
    <t>fingers 50% longer than man's , 1 inch diameter , nails were narrower than human's and .5 inch past the fingertip</t>
  </si>
  <si>
    <t>jiggling doorknob , three fingers under the door</t>
  </si>
  <si>
    <t>I contacted the witness by phone whom I found to be sincere and still upset by the encounter. The following details can be added from our conversation. The witness was about 8 feet from the fingers under the door The fingers moved like a human’s and it is the witness’ conclusion that the fingers could not have been faked. The fingers were bending upwards under the bottom of the door. Only the back of the fingers could be seen and no skin could be seen because of the 1.5 inch long hair. The fingers were approximately 50% longer than a normal man’s and about 1 inch in diameter. The nails were narrower in proportion to a human's and about .5 inch long past the finger tips. There was no smell noticed. Woods surrounded the property, including across the road, with only one house nearby. It was dark outside and the only source of outside light was in the back yard where the brother was working. The house has burned down since the encounter.</t>
  </si>
  <si>
    <t>https://www.bfro.net/GDB/show_report.asp?id=43217</t>
  </si>
  <si>
    <t>private residence near Strip Pits and Hwy 118</t>
  </si>
  <si>
    <t>Kansas</t>
  </si>
  <si>
    <t>Hwy 118</t>
  </si>
  <si>
    <t>It was around the year of 1990 or so. I was about 10 years old and i was outside playing with my dog and the area behind her pen was very wooded at the time and as i looked up behind the pen, there was a very large creature standing right at the back of the fence of her pen. It stood there staring at me. It was solid white and had long hair covering it's body. It stood to be about 7 to 9 feet tall as i can remember, judging now by the trees and fence. As i seen this, i turned and started running down the hill in our yard and my brother was putting a radio in his car and he said that i was as pale as a ghost when he seen me. I was very scared, not knowing what this thing was. When he looked where it was, it was no longer there.</t>
  </si>
  <si>
    <t>staring at witness , behind dog pen</t>
  </si>
  <si>
    <t>I interviewed both the witness and her brother, who remembered her running home terrified. The area has a rich history of sightings of both white and dark colored creatures. This brother's wife had a recent sighting of a similar creature, see Report #27459. This sighting took place at about the same location. The only additional information she could give was that it was very broad across. She froze and stared at it for what she thought was about a minute. Although she estimates she was only 15-20 feet away, she could not discern its features as they appeared to be hair covered and she was in a state of shock. This is a huge wilderness area that contains rich food and water sources and many, old abandoned mines.</t>
  </si>
  <si>
    <t>https://www.bfro.net/GDB/show_report.asp?id=27480</t>
  </si>
  <si>
    <t>1.5 southeast of Nauvoo, AL</t>
  </si>
  <si>
    <t>Naucoo</t>
  </si>
  <si>
    <t>Back in 1990 i was having predation problems on some property i was leasing. something was killing and eating my chickens i was raising. so me and my friend bj decided to doa little varmit hunting. we set up in some tall sage grass in the field behind my home about 300 meters away. it was late evening and we got into position to do some calling with a fawn distress call i had brought along. we called on and off for several minutes with no results. so we decided to wait until just before dark to try again. we got to sitting there just listening and noticed something was walking just inside the woodline directly in front of us about 150 meters away. it had the rhythm of something bipdial not fourlegged. we were upwind so i waited to see what or who it was. it got so dark that couln't see mpre than 25-30 meters so we decided to call it quits for the day. when we got upbj shined his 6 cell light at the woodline and we caught a glimpse of something stepping back and stopped looking back where it had came, about then we hears the same series of sounds and the deer rather than go back ran within 20 feet of us in the opposite direction. over the next few months there were no more sounds so we put it in the back of our minds and forgot about it. deer season came and we decided not to hunt the area alone but to go ahead a the same stench as the night months before and the closer we got to the place where the deer had been it got worse. upon arriving the deer was gone you could see where it had lain but it was nowhere to be found. there were no drag marks in the leaves so whatever had moved it had lifted it from the ground and carried it. there are no known predators here larger than coyotes or bobcats. the deer weighed around 100-125lbs so whatever it was was large. this all occured 1 1/2miles southeast of nauvoo alabama on property owned by greg b.</t>
  </si>
  <si>
    <t>potentially killing chickens and deer , moving in treeline observing witness</t>
  </si>
  <si>
    <t>https://www.bfro.net/GDB/show_report.asp?id=1022</t>
  </si>
  <si>
    <t>creeks , pond , hunting club , forest , clear cuts</t>
  </si>
  <si>
    <t>On friday march 12 at around 6pm I was going home from the store and when I started to turn off the highway I noticed something white quating down on the side of the highway near the creek about 30-40 yards ahead of me so at that time instead of turning I went on toward it to see what and if I was really seeing what I thought I was seeing and as I got within about 10 yards of it, it stood straight up and turned around slowly and walked into the woods real calm and at that time I couldn't believe what I had just saw. The thing was very large, dirty white, taller than the street sign that was near, and fury and I could tell it was not human or anything I had ever seen before, it scared me so bad I had tears in my eyes and started shaking and at that time I went straight home and told my husband about it.</t>
  </si>
  <si>
    <t>taller than street sign , squatting on side of road , dirty white , hair longer on head than body</t>
  </si>
  <si>
    <t>squatting on side of road , hair longer on head than body , dirty white hair</t>
  </si>
  <si>
    <t>when car approached , got up and calmly walked into the woods</t>
  </si>
  <si>
    <t>Upon interviewing both the witness and her husband, these additional details came forth… There was frenzied night-time barking by neighborhood dogs for 3 consecutive nights prior to the sighting. The barking continued the following night and then stopped. Unusual vocals described as a very deep, powerful, echoing scream or holler were heard. The area used to be heavily mined years ago and still has some exposed mine entrances. It contains thousands of acres of heavy forests and swamps consisting of pine and hardwoods with ample food sources of vegetation and wildlife, including many deer. There are also several nearby creeks and ponds. This area also has a rich history of sightings, including the sightings of the same or other dirty-white individuals along with dark colored creatures. As mentioned in the report, her husband's sister also had an encounter with a white creature when she was 10 years old. See Report #27480. The witness was so startled by the initial encounter that she jerked her leg while in the driver's seat and broke one of her flip-flops. Her husband reported that when she got home she was terrified and shaking, with tears in her eyes. She described its hair as being fairly unifom in length, except on the head, where it was much longer. Although she got within 10 yards of the creature, she did not get a good look at its face because at this time she was looking at it through the rear-side window which is darkly tinted.</t>
  </si>
  <si>
    <t>https://www.bfro.net/GDB/show_report.asp?id=27459</t>
  </si>
  <si>
    <t>Washington</t>
  </si>
  <si>
    <t>Hwy 56 between Chatom and Wagarville at the top of a hill 2 miles west of Wagarville</t>
  </si>
  <si>
    <t>Wagarville</t>
  </si>
  <si>
    <t>I stopped my car to go to the bathroom because I had to go bad and in the woods next to the road there was a horrible hairy man-like creature. It walked toward me and snorted. I was so scared. It had what looked like a small limb or something in its hand. It came up to three feet of me, grunted and walked off. I ran back to the car and got away. I saw it standing in my rear view mirror as I drove away. It was at the edge of the road. I think this monster is dangerous.</t>
  </si>
  <si>
    <t>holding limb</t>
  </si>
  <si>
    <t>walked away</t>
  </si>
  <si>
    <t>https://www.bfro.net/GDB/show_report.asp?id=961</t>
  </si>
  <si>
    <t>South on Hwy 45 just over the AL border</t>
  </si>
  <si>
    <t>Fruitdale</t>
  </si>
  <si>
    <t>Hwy 45</t>
  </si>
  <si>
    <t>AL/MS state line</t>
  </si>
  <si>
    <t>forest , tall grass</t>
  </si>
  <si>
    <t>I was driving south on Hwy. 45 just south of the Mississippi state line not very far into Alabama. I was driving my 18 wheeler and it was about 8 p.m. I had my brights on and a car was approaching so i dimmed the lights. After the car had passed by I turned the brights back on... I couldn't believe at first what I saw. I had never heard of a blonde bigfoot but there it was. It was 7 feet tall or so and crossed a clearing in the woods that was at least 15 feet wide in two steps with a normal stride,not running, just out for a stroll. It never looked my way. This took place in Fruitdale Alabama on a Friday night in February of 2008. I have learned that this creature has been seen for years close to this area.</t>
  </si>
  <si>
    <t>blonde</t>
  </si>
  <si>
    <t>calmly walked across the road</t>
  </si>
  <si>
    <t>The witness had just entered the state of Alabama from the Mississippi side of the state line. Driving in a rural area with his bright lights on and seeing an approaching car the witness dimmed his lights. When he flicked the high beams back on, in the headlights a blonde 7ft tall creature was beginning to cross a clearing at the edge of the woods. The driver was sitting up high in a semi, the high beams spread wider than the low beams. At that point it just keeps moving without looking up which brings it right to the road and across. The bigfoot was thin with long blonde hair about 5 inches long covering its body. The animal moved across the road about 200 ft. from his truck, headed east with a bent knee stride, it covered the width of the road in two strides. It appear to be crossing from one wooded area to another. The witness spoke to a long lost friend a while later and when telling the tale, the friend’s first response was “Was it blonde”. It seems that people have been seeing something similar in the area for at least 26 years.</t>
  </si>
  <si>
    <t>https://www.bfro.net/GDB/show_report.asp?id=37038</t>
  </si>
  <si>
    <t>north of the "Y" in the intersection of Hwy 45 and Hwy 17</t>
  </si>
  <si>
    <t>Deer Park</t>
  </si>
  <si>
    <t>Hwy 17 N</t>
  </si>
  <si>
    <t>old building on the left just north of the sighting</t>
  </si>
  <si>
    <t>I was driving home from work in the afternoon and completely preoccupied with thoughts of my struggles. When my eyes caught something. However my mind was still not focused other than I was waiting for movement of sorts. It’s second nature to keep a eye out for deer in this area. When I finally noticed that I was looking at something unusual. I saw a tall hairy animal walking off into the woods (on two feet) from the road. It had long blonde to light brown hair all over. I never saw the face. I kept my eyes focused on the woods where it walked into. When I reached that spot I was completely shocked at the size that creature was. It had to be at least 9 - 10 feet tall. The only thing I could think of was Bigfoot. Note: I have never been a believer of Bigfoot before but what I saw that day is something I can’t stop thinking about.</t>
  </si>
  <si>
    <t>walked across the road and into the woods</t>
  </si>
  <si>
    <t>https://www.bfro.net/GDB/show_report.asp?id=65679</t>
  </si>
  <si>
    <t>Wilcox</t>
  </si>
  <si>
    <t>tree climber near Hwy 10 in Camden, AL</t>
  </si>
  <si>
    <t>Camden</t>
  </si>
  <si>
    <t>Hwy 10</t>
  </si>
  <si>
    <t>I was on the side of a hill with three bench flats. I was on the middle flat in my tree climber. I was hunting by myself and heard two knocks on a tree to the west about almost to the hill top. After about 45 seconds I heard another knock on a tree low, behind me. I did not see anything or hear anything else. I reported this before but called the tree knocks Bonks. Also while hunting near Kimbrough, AL I heard one tree knock again. This was about 15:30 or 16:00 while I was in my tree climber.</t>
  </si>
  <si>
    <t>two wood knocks then 45 seconds went by and another wood knock</t>
  </si>
  <si>
    <t>2 knocks with 45 second break then 1 knock</t>
  </si>
  <si>
    <t>Witness stated that this was definitely the sound of a tree being purposely struck with a solid piece of wood rather than that of a falling branch or tree. He was not aware of any people being in the area that the knocks originated from.</t>
  </si>
  <si>
    <t>https://www.bfro.net/GDB/show_report.asp?id=17035</t>
  </si>
  <si>
    <t>Winston</t>
  </si>
  <si>
    <t>Matt Craig</t>
  </si>
  <si>
    <t>Sipsey River</t>
  </si>
  <si>
    <t>Double Springs</t>
  </si>
  <si>
    <t>Hwy 33</t>
  </si>
  <si>
    <t>river , forest , hills</t>
  </si>
  <si>
    <t>I was canoeing on the Sipsey river in Alabama. It was dusk as I was pulling out of the river and I was trying to hurry to get all my gear in the car before it got dark as it was about a 60 yard walk up this steep hill to where my car was. Just as I was flipping the canoe up to put on my shoulders I heard this very loud "WHOOOOP, WHOOOP, WHOOOP, WHOOOP", then a pause then three more whoops. I 've been in the woods enough to know it was not an owl or like any sound I've EVER heard in the woods or on a river. Too loud, too powerful. It felt like it came frome about a quarter to a half mile away. It scared the piss out of me. You've never seen a guy hustle a 75 lbs canoe on their shoulders and practically run up the hill. I didn't even tie it on properly until I got up to the highway. The weird part was I had been watching the Monster Quest series and the month before had come down the same river and thought "This area looks just like that crap they show in the Pacific Northwest where those bogfoots are. Wonder if there were ever any bigfoots in Alabama?" So I did an internet search and it surprised the crap out of me and found a whole freakin website about Alabama Bigfoots. Those sounds I heard sounded just like the whoops you have on this web site. Of course after watching those shows it could have been somebody doing that call blasting thing but I had emailed the Alabama Research people and they said they did not have anyone working that area at that time(AUG 2010). Over the last year I have had a few "unusual" moments in this area. No sightings but well, I'm short on time. The WHOOOPS were the important thing, scared the hell out of me.</t>
  </si>
  <si>
    <t>whooping and rock throwing</t>
  </si>
  <si>
    <t>whoops</t>
  </si>
  <si>
    <t>I spoke with Mr. Johnson over the phone about his report. He spends a great deal of time canoeing, fishing, and camping in the area. The initial report covered the majority of the details, but he did add that approximately 20 minutes before he landed his canoe, he let out a series of "whoops" just for fun. He is interested in the bigfoot phenomenon and uses his time in the outdoors to also look for evidence. We talked about the other unusual things that happened to him while in the area. One night, while he was camping in a primitive location, he woke at 4 AM to footsteps outside his tent. He was camping alone, and was in an area not easily accessible. On another occasion in the area, he was fishing at dusk and noticed the area had become eerily quiet. He did a few "whoop" calls and began to hear something in the brush behind him. Unable to see it, he threw a tangerine at the sound. He went back to fishing only to notice something hit the water near him. He thought it may have been something falling off a tree, until a second rock was thrown. He noticed that it was angled and had a trajectory. He left the area as quickly as possible. Mr. Johnson had also experienced extremely foul smells while in the area, but is unsure of the source. He said it could've been the wind picking up a dead animal smell.</t>
  </si>
  <si>
    <t>https://www.bfro.net/GDB/show_report.asp?id=30680</t>
  </si>
  <si>
    <t>Rabbittown community near Bankhead National Forest</t>
  </si>
  <si>
    <t>Haleyville</t>
  </si>
  <si>
    <t>County Road 23</t>
  </si>
  <si>
    <t>Bankhead National Forest</t>
  </si>
  <si>
    <t>The witnesses first became aware of the creature at 1am on a full moon night in October 2013. Mrs. X heard their two small dogs barking, so she went onto the back deck and watched the two dogs run toward a pack of barking dogs running up the road toward her house. She then started hearing the thump, thump, thump coming from a dark, upright, huge figure slowly running on 2 legs up the middle of the road with the pack of barking dogs keeping pace 10 yards back. When the creature got to a patch of dense woods, about 50 yards away from the witness, it stopped, squatted down until its hands touched the ground, sprung back up while spinning around to face the dogs, and let out a very loud, growling screeching scream with its arms out. Mrs. X gasped and said, “oh my gosh” aloud. The creature turned to face her, then turned to the opposite direction and walked straight into the dense undergrowth and woods. The pack of dogs followed, but her two dogs returned when they saw her on the deck. The witness also has a Great Dane and it leaned against the gate with its hair bristled the entire time not allowing Mrs. X to go after the two small dogs when she first stepped outside.</t>
  </si>
  <si>
    <t>large</t>
  </si>
  <si>
    <t>screamed at dogs</t>
  </si>
  <si>
    <t>spread arms out and dropped to all fours when screamed at dogs</t>
  </si>
  <si>
    <t>I met with the couple on 12/8 for over four hours at their home and found them to be coherent, sincere and consistent with their accounts. Between my visit and phone calls, I’m convinced they are truthful. The witnesses first became aware of the creature at 1am on a full moon night in October 2013. Mrs. X heard their two small dogs barking, so she went onto the back deck and watched the two dogs run toward a pack of barking dogs running up the road toward her house. She then started hearing the thump, thump, thump coming from a dark, upright, huge figure slowly running on 2 legs up the middle of the road with the pack of barking dogs keeping pace 10 yards back. When the creature got to a patch of dense woods, about 50 yards away from the witness, it stopped, squatted down until its hands touched the ground, sprung back up while spinning around to face the dogs, and let out a very loud, growling screeching scream with its arms out. Mrs. X gasped and said, “oh my gosh” aloud. The creature turned to face her, then turned to the opposite direction and walked straight into the dense undergrowth and woods. The pack of dogs followed, but her two dogs returned when they saw her on the deck. The witness also has a Great Dane and it leaned against the gate with its hair bristled the entire time not allowing Mrs. X to go after the two small dogs when she first stepped outside. The next notable occurrence was in their chicken coup. Two 2x4 cross members holding the chicken wires at the top, about 8 feet off the ground, were ripped down, and their two chickens were on the ground with their necks broken. Also, many of their caged quail located in the same barn have disappeared over time at night from an enclosure which requires hands to open. The cage is always shut the next morning. The second sighting occurred on November 2, 2013 around 4:45 PM, about one hour before sunset. Mrs. X was closing the back doors of their barn when she thought she saw movement in the woods downhill in her peripheral vision. As she was shutting the second half of the doors, she caught sight of movement again. She looked up straight at a creature, estimated between 7.5 and 8 feet tall, which froze staring back at her from 110 feet away. It was facing her. She estimated the weight at 450 lbs. The shoulder width was estimated at 3 feet. It had dark brown hair, with an orange tint, covering its entire head and body from 2-4 inches long. The face was completely covered with short hair of the same color. The legs were slightly apart. The feet were out of sight because of the curvature of the downhill slope. The arms were hanging straight down with human like hands. The creature quickly turned to its left and bounded diagonally away down the steep hill with long, straight-legged hops similar to what a deer might do. The arms were swinging right foot and right hand forward, left foot and left hand forward. The stride was 6-7 feet from the measurements Mr. X took in the leaf litter. The sounds went out of sight, over a 4-foot fence, and on down the very steep hillside out of hearing range. This sketch below depicts approximately what the witness saw before the creature fled. With both sightings, the wife said the creature behaved as if it was more afraid of her than she was of it and that she believes it was the same creature. On 12/4/13, Mrs. X was checking the greens in the garden next to the house, which rests between the two previous sighting locations. She found three fresh bare foot prints 9 inches long and 5 inches wide. There were 2 lefts and 1 right. Here is the best photo: Dermal ridges were present on one of the casts. A set of small deer tracks were also present. The track casting took place at night, just as rain moved in. A rock was thrown and landed less than ten feet from the couple and the print being cast at the time. There was also banging on the back side of the barn while casting (where the second sighting took place). Afterwards, it was noted that the newly installed, tight chicken coup wire had been stretched in a spherical shape about 18” off the ground. It was still stretched tight and flat before the casting started. One of their new chickens was rousting in the rafters instead of their normal rousting place which had never happened before. The impression in the wire was made by something at least as big as a basketball. I got down on all fours and pushed my head into the spherical impression. I found I was looking through an 18” opening in the barn wall straight at where the tracks were being cast. Screams and howls have been heard for several months. The witnesses have had responses to provocation sounds as well. The witnesses live in a rural area about two miles south of the Bankhead National Forrest. Travel to the National Forrest from their home can be made completely through the woods with only two road crossings. There is about three square miles of woods and rough terrain both behind and across the road in front of their home. These six square miles of woods are a mix of hardwood and evergreen private land with mostly no hunting. All signs of activity ended when deer season ended. Nearby Bankhead National Forest is heavily hunted. It is my belief Mrs. X saw a Sasquatch twice and they most likely had a juvenile leave tracks. I also believe they were observed and harassed by a Sasquatch while casting.</t>
  </si>
  <si>
    <t>https://www.bfro.net/GDB/show_report.asp?id=43120</t>
  </si>
  <si>
    <t>The second sighting occurred on November 2, 2013 around 4:45 PM, about one hour before sunset. Mrs. X was closing the back doors of their barn when she thought she saw movement in the woods downhill in her peripheral vision. As she was shutting the second half of the doors, she caught sight of movement again. She looked up straight at a creature, estimated between 7.5 and 8 feet tall, which froze staring back at her from 110 feet away. It was facing her. She estimated the weight at 450 lbs. The shoulder width was estimated at 3 feet. It had dark brown hair, with an orange tint, covering its entire head and body from 2-4 inches long. The face was completely covered with short hair of the same color. The legs were slightly apart. The feet were out of sight because of the curvature of the downhill slope. The arms were hanging straight down with human like hands. The creature quickly turned to its left and bounded diagonally away down the steep hill with long, straight-legged hops similar to what a deer might do. The arms were swinging right foot and right hand forward, left foot and left hand forward. The stride was 6-7 feet from the measurements Mr. X took in the leaf litter. The sounds went out of sight, over a 4-foot fence, and on down the very steep hillside out of hearing range. This sketch below depicts approximately what the witness saw before the creature fled. With both sightings, the wife said the creature behaved as if it was more afraid of her than she was of it and that she believes it was the same creature.</t>
  </si>
  <si>
    <t>face covered in short hair , hair had red tinge</t>
  </si>
  <si>
    <t>staring at witness , fleeing</t>
  </si>
  <si>
    <t>ran right arm and right leg forward then left leg and left arm</t>
  </si>
  <si>
    <t>On 12/4/13, Mrs. X was checking the greens in the garden next to the house, which rests between the two previous sighting locations. She found three fresh bare foot prints 9 inches long and 5 inches wide. There were 2 lefts and 1 right. Here is the best photo: Dermal ridges were present on one of the casts. A set of small deer tracks were also present. The track casting took place at night, just as rain moved in. A rock was thrown and landed less than ten feet from the couple and the print being cast at the time. There was also banging on the back side of the barn while casting (where the second sighting took place). Afterwards, it was noted that the newly installed, tight chicken coup wire had been stretched in a spherical shape about 18” off the ground. It was still stretched tight and flat before the casting started. One of their new chickens was rousting in the rafters instead of their normal rousting place which had never happened before. The impression in the wire was made by something at least as big as a basketball. I got down on all fours and pushed my head into the spherical impression. I found I was looking through an 18” opening in the barn wall straight at where the tracks were being cast. Screams and howls have been heard for several months.</t>
  </si>
  <si>
    <t>2 left prints and one right , dermals present on casts</t>
  </si>
  <si>
    <t>Arkansas</t>
  </si>
  <si>
    <t>Baxter</t>
  </si>
  <si>
    <t>10 miles south of Mountain Home, AR off Hwy 5 close to northern fringe of Ozark National Forest</t>
  </si>
  <si>
    <t>Mountain Home</t>
  </si>
  <si>
    <t>Hwy 5</t>
  </si>
  <si>
    <t>Ozark National Forest</t>
  </si>
  <si>
    <t>forest , ravine , pasture</t>
  </si>
  <si>
    <t>deciduous trees</t>
  </si>
  <si>
    <t>I was standing about 10 feet down in the forest around a deep ravine not really too far from the house but it was right next to a patch of woods going back further south into the national forest. (The narrow patch of woods then stretched on northward.) Leaves were on the ground. That was the first thing that impinged on my consciousness -- the sound of something walking through leaves. It was a measured long tread, I could tell. I started really looking around trying to see what was making those sounds. (I was much braver back then.) Then over on the other side of the ravine close to the bottom but definitely walking uphill, I saw it. For all of about three seconds, seemed like longer at the time, and about 50-100 yards away. It was very large and I could see that it was hairy. I could see the ground between it's moving legs, and some vague image of arms, but not the head. Some forest branch obscured my view of the very top part of the body. I could tell it was walking upright uphill. It wasn't a bear; it was striding with a purpose up the hill on the other side. It was quickly out of sight. Now I know I wasn't thinking clearly, because I decided I had to try to get a better look at it. So I ran as quickly as I could around the rim of the ravine, since it's origins began in our front yard (not the best playground I can tell you). Anyway, it didn't take me long to reach the other side and move down into the woods slightly to look around and see if I could find it again. I did not see it again. I was there for only a minute or so when it suddenly occurred to me that I didn't hear anything anymore at all, no sound, no birds, no nothing, and fear like I'd never known before hit me and I went running practically screaming back to the house for mother. I told her what I'd seen and she, of course, did not believe me, though she told me to never tell anyone else the story. For a long time I didn't tell anyone, except family members, but they didn't believe. It didn't help that only one or two people since then truly believe that I saw a BigFoot. Since then I have lots of trouble going out alone in the woods. While no one actually calls you a liar, they look skeptical and you can tell they either think you'd been drinking/drugging or saw a bear.</t>
  </si>
  <si>
    <t>large , hairy</t>
  </si>
  <si>
    <t>walking up hill with ease</t>
  </si>
  <si>
    <t>https://www.bfro.net/GDB/show_report.asp?id=1636</t>
  </si>
  <si>
    <t>Bull Shoals , Norfolk</t>
  </si>
  <si>
    <t>White River</t>
  </si>
  <si>
    <t>forest , creek , brush</t>
  </si>
  <si>
    <t>When I was about 13 years old I went trout fishing with my mother and aunt on the White river in Arkansas. We were staying at a motel in BullShoals. One morning we drove to a remote area of the river to fish via an unkown dirt road. We stopped to fish a bend of the river. On the opposite side of the river(west), was a tall stone bluff with a slight over crop from erosion. On the east side was flatter land with 12 to 20 foot thin scrub trees about 20 to 30 feet from the water, as the river was low. While my mother and aunt where fishing off the bank, I decided to try my luck further up river, about 300 yards away and just out of sight with my mother. While I was fishing along the bank I began to hear rustling sounds in the trees and shrubs behind me. I looked in the direction of the noise and could see the tops of the these thin trees moving as if something were walking through them and pushing them to the side, but due to the thickness of the vegetation I could not see what was actually moving the trees. I stood and observed this activity for 2 or 3 minutes. I began hearing grunting type sounds that were very deep and substantial sounding. These sounds were similar but different than grunt sounds a bull would make. The movement of the trees began to appear as if something were shaking the trees at this point instead of moving through them. It appeared that whatever was making the noises was only about 10 feet inside the brush yet I could not see what it was. Feeling nervous, I decided I should return to my mothers side and began walking back towards my mother. As I did, whatever was in the brush moved with me step for step. As I walked the movement in the trees seemed more forceful with the sounds of large branches breaking as it moved. When I got within sight of my mother (about 50 yards), all activity stopped. I informed my mother there was something in the brush following me, but she shrugged it off. Within a few minutes we decided to leave as we werent catching any fish.</t>
  </si>
  <si>
    <t>grunting , tree shaking</t>
  </si>
  <si>
    <t>tree shaking</t>
  </si>
  <si>
    <t>Spoke to the witness on 1-28-2005. He had gone fishing on the White River with his mother and aunt in the morning (he estimates 10 AM as it was just starting to get really warm outside) in a remote area near Norfork . They weren’t having any luck and he wandered up the river around a bend and out of sight of his mother and aunt to see if he’d have better luck fishing. Soon afterwards he described hearing very deep grunts, snorts and heavy breathing sounds coming from some thick vegetation approximately 20 feet behind him. He said at the time he was 13 years old and the thought of a Bigfoot never crossed his mind. He thought it was probably a deer or a cow and didn’t feel overly concerned. He could see branches moving and shaking in the vegetation, but was never able to see what was there. He described the grunting sounds as “whoooooomp” and said they sounded very deep mixed with snort-type sounds and a heavy breathing as from a large animal. He listened and watched for a few minutes trying to see if he could make anything out in the vegetation and finally decided he should head back to where his mother and aunt were. As he was walking back whatever had been in the vegetation began following him at which point he started feeling nervous. He felt like he was being watched. He describes the area he was walking next to as very dense with very thick scrub brush with dense cane-like trees that were about 15 feet tall, 2 – 3 inches in diameter and very sparse with few branches. He said it sounded like it was very close and he should have been able to see it, but wasn’t able to. He could see the trees moving as whatever was paralleling him seemed to be pushing through the trees and said it looked like it was grabbing the trees and holding them aside as it pushed through. He continued to hear occasional “whooooomps” and grunts and stated it didn’t sound the way a hoofed animal would walk on four legs, but more like it had two legs and was loudly breaking and snapping branches as it walked. He stopped on two occasions trying to see what it was at which point whatever it was stopped as well. As he approached the area where his mother and aunt were and gained sight of them, the sounds stopped completely in an area where the thick scrub brush and trees came to an end near a clearing. He told his mother he was being followed by something and she seemed to shrug it off and they prepared to leave. He said he watched the area intently where the sounds had stopped at as they prepared to leave but never saw anything. He has been fishing in this area several times now that he’s an adult, but been unable to find the location where this occurred to him as a child. He continues to look, however.</t>
  </si>
  <si>
    <t>https://www.bfro.net/GDB/show_report.asp?id=7969</t>
  </si>
  <si>
    <t>Hwy 5 north to Connie Drive</t>
  </si>
  <si>
    <t>Connie Drive</t>
  </si>
  <si>
    <t>forest , open lots</t>
  </si>
  <si>
    <t>While driving to check on my dogs that were being kept at my aunts house in a fenced in area with a ten by ten out building. An adolescent bigfoot ran out of the woods and into my aunts yard it ran between the house and the garage. It was approximately three and a half to four foot tall. I pulled in to the drive but was to afraid to get out of the car had the feeling that something was watching me from the woods. The dogs were yapping but ok so I left because I was afraid.</t>
  </si>
  <si>
    <t xml:space="preserve">potentially a juvenile </t>
  </si>
  <si>
    <t>ran out of the woods and toward the resident's house and garage</t>
  </si>
  <si>
    <t>running</t>
  </si>
  <si>
    <t>https://www.bfro.net/GDB/show_report.asp?id=1637</t>
  </si>
  <si>
    <t>government track land around Lake Norfolk east of the 101 Bridge and north of the 62 bridge</t>
  </si>
  <si>
    <t>101 Bridge</t>
  </si>
  <si>
    <t>Lake Norfolk</t>
  </si>
  <si>
    <t>i did not see anything. i did hear a lot. while in a boat fishing with two friends we were along the shore line joking around and trying to catch something when we heard a very large animal rustling in the woods. the animal/object was not all that far from us but we could not see due to the dense vegitation and the low light condition. the creature did sound to be very large and the thrashing of the vegitation became louder. the three of us in the boat did begin to speculate what we were hearing and none of us were worried until we heard the shrill from this animal. it can only be described as very loud, bone chilling and in did strike fear in all of us. we began to pull our lines and start the boat asap to leave the area and the animal began to run away from our location. i think the direction was s/e. we still could hear the animal moving through the dense vegitation at a fast face with no apparent problem. the animal continued to shrill on occasion stopp ing approx. every 200yds. the distance the final shrill was heard at was approx. 1/4 to 1/2 a mile away through dense woods, up hill. the time frame which this took place in was so fast we were unable to think of an animal which could sound so large, have such a deep shrill, and move so fast. the shrill was not as any other animal i have ever heard nor was it to the two other people i was with. the shrill was later heard by be approx. 2yrs later while on my way home from work in wi. i was listening to art bell and big foot was the topic and somebody had an audio of a big foot. when the audio was played i again became afraid, speachless, the hair on my neck stood up and my eyes teared.</t>
  </si>
  <si>
    <t>screaming , running through woods</t>
  </si>
  <si>
    <t>https://www.bfro.net/GDB/show_report.asp?id=76</t>
  </si>
  <si>
    <t>State Hwy 101 near junction with US Highway 62 1.5 NW Norfolk Lake</t>
  </si>
  <si>
    <t>State Road 101</t>
  </si>
  <si>
    <t>It was Jan of 03 in Baxter County AR. location Hwy 62 and 101 intersection. Time 2 to 3 a.m. Cold clear winter night. Coming home from fishing as we rounded the 30 mph curve right before the stop sign we were headed south on 101 an animal walking upright came into clear view as "he" was in my high beams and was on the west side shoulder. My buddy Joe who was with me and I said not a word to one another. We were now at maybe 20 mph as we watched this big critter who was standing upright take one step and went from the far side of the shoulder to the center line. Where "he" paused for a moment, looked us up and down altho we felt no fear from it Joe and I each felt like "he" looked at each one of us, me first then Joe. before turning his head straight . Then he leaned forward and put his knuckles on the pavement and swung his hips through his arms and was now on the far side of the east shoulder. And was gone.</t>
  </si>
  <si>
    <t>shaggy hair</t>
  </si>
  <si>
    <t>figure walking down road made one long jumping step to the road's center line where it paused and looked at the car , then dropped with knuckles on the ground and swung its body through its arms and leaped several feet into a pine thicket</t>
  </si>
  <si>
    <t>The two men, both avid fishermen and hunters, had been fishing at night for crappie off Bidwell Point. They had caught their limit and were driving home. They drove across the Highway #101 bridge -due south across the lake and then west - to reach U.S. Highway #62. As they were nearing highway 62 and slowing for the stop sign at the intersection, they were startled to see in the beams of the vehicle's headlights a tall dark figure walking upright down the embankment on the west (passenger's side) of the road. It then made one long jumping step to the road's center line where it briefly paused, turned to look closely at the vehicle and passengers. Both men stated the animal then dropped with its knuckles on the ground, and "swung his body through its arms and leaped several feet high into a pine thicket alongside the road where it disappeared from view." In speaking with the witnesses by phone they both agreed the animal was over seven feet tall, with a very muscular body and covered in dark brown, shaggy hair. They assumed that it was a male but could not be certain that it was. Both men believe the animal was not a mature adult. When the animal disappeared, the driver turned to his friend and asked if he had seen what had happened. He replied that he had. Both men decided that they would not discuss the incident with others for a while. The submitting witness described the landscape as "wood government lake strip." To expand on his description, the investigator has added the following comment. The area is within the Ozark Mountains, and is about ten miles due south of the Missouri state line. The sighting occurred near Norfork Lake which is a U.S. Corps of Engineers lake which covers about 22,00 acres. The event occurred near one of the corps' fenced service areas. During our discussion of the event the men mentioned there was a "Catfish Restaurant" not far from the sighting location. The animal had come from that direction when seen, and disappeared from view down a hollow that entered the lake and formed Panther Bay. There have been numerous reports from this and other Arkansas lakes of enigmatic primates routinely checking containers near fish cleaning stations. During the Investigator's several discussions with the primary submitter of this report, he mentioned an unusual audible event which he heard along the lake near his home three years ago. He said that event was partially the reason for him submitting this primary encounter which occurred thirteen years earlier. He said that he was fishing off the bank of the lake near his home late at night. It was calm and cold. Directly across the lake was a ridge that formed a peninsula. He suddenly heard a large pack of coyotes high on the ridge excitedly vocalizing and moving down toward the lake. When the canines were about halfway down the ridge, they became silent. Immediately, from a location on the ridge closer to the lake, he heard two or three loud and quick noises like a hollow tree being struck by a heavy object followed by loud whooping sounds. At once the coyotes began frantically vocalizing and moving back up the ridge. Within a few seconds, the tree beating and whooping sounds were repeated, although he could tell they came from much further up the ridge. The witness said the same sequence of sounds, continued for about two miles up the ridge at an incredible speed, with the knocking and whooping sounds getting closer to the coyotes constantly. Near the top of the ridge all the sounds stopped. The witness stated he recorded the sounds on a cell phone, and when he listened to it later he was able to hear other whooping sounds that he had been unable to hear as the event occurred. (He said that unfortunately the recording was accidentally erased from that phone.) After speaking with both witnesses it was evident that both were credible observers.</t>
  </si>
  <si>
    <t>https://www.bfro.net/GDB/show_report.asp?id=55376</t>
  </si>
  <si>
    <t>State Hwy 62 East from Mountain Home for two miles then left on Mallard Point Road for a mile to the intersection with Ridgecrest</t>
  </si>
  <si>
    <t>Mallard Point</t>
  </si>
  <si>
    <t>intersection of Mallard Road and Ridgecrest Drive</t>
  </si>
  <si>
    <t>lake , forest , subdivision</t>
  </si>
  <si>
    <t>I had been visiting a friend one night. It had gotten late and I had to work in the morning, so I got in my car to leave. On my way back to the main road, I stopped at a stop sign. Out of the corner of my eye I saw something moving in the trees. I looked over and an upright figure came out of the woods towards my car. I would estimate it was 7' to 7'5" tall with dark brown hair with grey patches on the chest and face. I drove away, quickly, because it was coming towards my door. As I drove, in the rear view mirror I saw it cross the road in about 2 steps, then I lost sight of it.</t>
  </si>
  <si>
    <t>I spoke with the witness by phone on June 15, 2014 and again in person two days later. Our discussion included both the contents of this latest report and his original report #35297. He confirmed that the visual encounter occurred in February of 2009, and the audible incident mentioned in both reports occurred during April of 2005. The visual incident occurred about 2:00 AM while he was driving out of a subdivision on Mallard Point which extends into Lake Norfork. He was slowing for a stop sign at the intersection of Ridgecrest Drive. He then noticed a grey and white bipedal animal about 6 1/2 to 7 feet tall walking out of the woods at a fast pace directly toward the driver's side door. By the time he reacted and "blew past the stop sign", the figure was within a few feet of the vehicle. As he drove away he could see in his rear view mirror as the figure continued on across the road illuminated by a street light. He also stated that even though the windows were closed on the vehicle he could smell a strong skunk-like odor and urine. After speaking with the witness in person I believe he is a credible observer.</t>
  </si>
  <si>
    <t>https://www.bfro.net/GDB/show_report.asp?id=41827</t>
  </si>
  <si>
    <t>Benton</t>
  </si>
  <si>
    <t>Fairmount Bridge</t>
  </si>
  <si>
    <t>Siloam Springs</t>
  </si>
  <si>
    <t>Hwy 68</t>
  </si>
  <si>
    <t>hills , creek</t>
  </si>
  <si>
    <t>In early to mid October of 1981 I was 17 years old. I was working weekends in Fayetteville, a town 28 miles from where I lived in Siloam Springs. I usualy left for work around 5:30am.I would drive the old highway #68 towards Fayetteville-Springdale. One morning I was on my way to work and as I was coming close to where Fairmount road was I could see something by the bridge at first I thought it was a coyote or large dog scratching around the bridge with its back legs as I got closer I realized it was not and that it was a sasquatch, it was a reddish-brown color, I could see its face area had almost no hair and the skin tone was lighter than the rest of it. It looked up at me as I passed on over the bridge, my car was a vw bug and the lights were not very bright, it seemed to be startled. I lokked into the rearview mirror to see it jump up and run across the road. It moved in long strides and very quickly. It was tall maybe close to 7 feet and was thinner than I would have expected it to be. The activity it seemed to be doing when I first saw it was digging at the ground next to the bridge the motion it was using was similar to what primates do, the manner in which it moved across the road was however more like a human would move.</t>
  </si>
  <si>
    <t>lighter</t>
  </si>
  <si>
    <t>no hair on face</t>
  </si>
  <si>
    <t>digging next to bridge then crossed the road</t>
  </si>
  <si>
    <t>moved quickly in long steps across road</t>
  </si>
  <si>
    <t>https://www.bfro.net/GDB/show_report.asp?id=6178</t>
  </si>
  <si>
    <t>Lost Bridge</t>
  </si>
  <si>
    <t>Posey Mountain</t>
  </si>
  <si>
    <t>Well i live in bentonville Akansas right now, my dad own his own buisness. One Day we got on the subject i was telling him that i had bought a little book of ghost stories and bigfoot sightings and how i was very itrested in bigfoot. Then he told me that he seen bigfoot before and he told me the whole story. At fist i didnt belive him, but a couple of years later he told me the same story when we got on the topic again. The story is that he was riding ATVs with his friends around or in ether lost bridge lake of bever lake and he was at the front of the group of 4-wheelers and they were going down this hill that led to a dirt road. Since he was in front of the group he went down first and got on the dirt road and stopped to wait for the rest of the group to come down. before they came down he lokked over across the dirt road on the other side of the hill on the tree line where the evevning sun was shining through the trees and seen the big foot walking. He said it was taking really big steps and apered to be 7-8 feet tall. He couldnt se the color because the sun was shining through the trees and big foot so you know it apeared as a shadow. Then the rest of the group came down and he told them what he saw and they didnt belive him. Thats all he told me. He told me he coudnt remeber every detale. But he still knows more than me, i cant remeber everything. The reason i'm telling you and not him is that i probably coudn't get him to get on here to tell you this. I'm telling you this because im learnig about bigfoot in our biology class at bentonville high school. my teacher is a marine biologist and a cytozoologist. We watched the big foot movie and the legend of boggy creek in class. Plus the sightings in Decator which is write by our town. So all this bigfoot stuff is making me so excited to dicover the bigfoot and do my part in adding another unreported sighting, since i know theres got to be alot of them out there. If you need any more info i dont have a phone but you can write me at (Withheld) my name is (withheld) or you can call my dad who was the one who seen it at (withheld)</t>
  </si>
  <si>
    <t>reaching into a tree</t>
  </si>
  <si>
    <t>I spoke with Mr. G, the actual witness of the encounter in a telephone interview and the following details can be added to the report: Mr. G was a cold call because he had no idea a report had been submitted by his son J, and had never heard of the BFRO. He retold his encounter to me honestly and matter of factly. Mr. G stated he and some friends were riding 4-wheelers in the Posey Mountain area and being somewhat of a daredevil, he was the first to go down a hill in this region. He said while waiting for his friends to come down the hill he rode around at the bottom to kill time. While looking up the other side of the hill he noted an animal standing bipedally appearing to reach up into the branches of a tree. Mr. G is an avid hunter and stated, in his opinion, this was no bear. His distance from the animal was approximately 150 feet. He stated it surprised him and he rode back to where his friends were urging them to go look. He stated by the time he got back to the area the sighting took place the creature turned and strode upright back over the crest of the hill and out of sight. He stated it was covered in hair from head to toe. He said he did not get a good look at the facial features, however, he felt they were hairy as well. He said the creature was thinner than would be expected for an upright bear with longer legs. and a long gait as it walked out of sight. He stated it walked smoothly more in keeping with a human gait than that of an animal. He said the animal's height he thought was around 6 feet, but could have been as much as 8 feet. He was unsure of this detail. His friends saw nothing as they were behind him. He said that he does not believe in UFO's or ghosts, or even bigfoot until this encounter. He is a little reluctant to call what he saw a bigfoot but was confident it was no bear or anything else native to the area. As stated earlier, his matter of fact attitude and clear retelling of the encounter leads me to believe this gentleman indeed observed a sasquatch.</t>
  </si>
  <si>
    <t>https://www.bfro.net/GDB/show_report.asp?id=7045</t>
  </si>
  <si>
    <t>Roger Roberts</t>
  </si>
  <si>
    <t>footprints</t>
  </si>
  <si>
    <t>Hwy 264 north of Hickory Creek Marina and south of White River on Beaver Lake</t>
  </si>
  <si>
    <t>Lowell</t>
  </si>
  <si>
    <t>Hwy 264</t>
  </si>
  <si>
    <t>Beaver Lake</t>
  </si>
  <si>
    <t>forest , hills , fruit orchard , lake</t>
  </si>
  <si>
    <t>pine trees , hickory trees , maple trees , cottonwood trees , mulberry trees , cedar trees , undergrowth , fruit trees</t>
  </si>
  <si>
    <t>In late November 2000, my son and I were walking my terrier dog and looking for arrowheads along Beaver Lake. My dog began to follow a large and well defined set of raccoon tracks along the lake shore. The shoreline was larger than usual due to the lack of rain. The morning was sunny with the temperature being about 50 degrees, sweat shirt weather. The raccoon tracks proceeded about 20 yards away from the water, to an area of great disturbance in the packed sandy soil. Disturbance as in some type of scuffle. The raccoon tracks intersected with two sets of human like footprints which had come from a nearby wood line. From the disturbance site, the human type tracks returned to the wood line, but the raccoon tracks ceased to exist. We did not have a camera or tape measure, but one set of tracks were 16-17 inches long and about 5 to 6 inches across at the ball of the foot. The smaller set, which ran parallel to the larger, were about 11 inches in length and maybe 4 to 5 inches at the ball. The larger set were impressed in the soil about 4 inches and the smaller pair only a couple of inches. These tracks were very flat in appearance as well. I weigh 130 lbs and my son 180 lbs, we left only faint impressions in the same soil. We attempted to follow these tracks back the way they had come, but we lost sight of them in the forest as the ground was much firmer and covered with leaves etc. One final note, my terrier dog was whining and acting very unusual, defecating and urinating on the disturbance site, then attempting to cover the location with sand and dirt.</t>
  </si>
  <si>
    <t>possibly hunted raccoon</t>
  </si>
  <si>
    <t>came out of the woods and captured raccoon by lake</t>
  </si>
  <si>
    <t>another footprint was 11 inches long</t>
  </si>
  <si>
    <t>https://www.bfro.net/GDB/show_report.asp?id=2635</t>
  </si>
  <si>
    <t>Carroll</t>
  </si>
  <si>
    <t>Hwy 62 between Beaver Lake and Eureka Springs</t>
  </si>
  <si>
    <t>Eureka Springs</t>
  </si>
  <si>
    <t>Hwy 62</t>
  </si>
  <si>
    <t>I've had two possible bigfoot encounters. The first occured in 1975 when I seven. The second happened in the summer of 1994. I had been playing and living at an opera festival seven miles or so west of Eureka Springs in the Ozark mountains. One night after a runout performance in Missouri several of us were driving back to the festival site. We were on hwy 62(?) between Beaver Lake and Eureka Springs. It was after midnight when our carlights illuminated someone or thing standing off of the right (south) side of the road. It raised its hands and covered its face I assume due to the carlights. We saw no clothes on it and it appeared to be covered in brownish hair. What we saw didn't really register at first. We all thought it was very strange that someone would be out there naked at that time of night. None of us thought it was a bear because we saw hands (also, I had seen bear in that part of Arkansas and this did not resemble a bear). We didn't stop or turn around because we were all a little freaked out. I later realised that this thing had been standing on a small slope. It must have been 7-8 feet tall. It wasn't thick or bulky but appeared thin in comparison to its height. Ever since the first incident I have read and seen everything I could get my hands on concerning bigfoot. That being said, when I saw what I did in 1994 my first reaction was "who's stupid enough to be out here at this time of night? They'll get run over." Then I realised that it was hair covered and TALL and probably not a man.</t>
  </si>
  <si>
    <t>lean , muscular</t>
  </si>
  <si>
    <t>moved hand to cover eyes from light palm-side out</t>
  </si>
  <si>
    <t>squatting on the side of the road</t>
  </si>
  <si>
    <t>squatting then came to a stand then covered eyes</t>
  </si>
  <si>
    <t>I discussed the sightings during a telephone interview and the following is added to these encounters: The first encounter can be found here The witness stated he and four other people were traveling back from Springfield MO to the Eureka Springs area of AR, and were driving carefully because the previous night they almost struck a "vulture" feeding on a road kill, in the road, so he estimated their speed at 50 mph. The witness was in the back seat on the passenger side looking out the window when he observed an animal rise from a squatting position to a standing position on two legs. This animal was described to be tall approximately 7-8 feet in height, and lean, not thin, but muscular. He could not give me any facial details because he stated The animal raised its "hand" palm outward to cover its eyes. He stated the hand was very large and that he remembers when the animal moved to cover its eyes, the hand was down below the knee area swinging upward to the face, covering it. He said he did not note whether there was a point on this animal's head because of the large hand obscuring the face. He could not say whether the hand had hair on the palm or whether it was dark skin, but was quite sure it was a hand and not a paw. This animal was brown in color with what appeared to be human like hair covering its body. When asked about the other occupants of the car he was sure they had all seen the animal because they originally thought it was a man on the side of the road miles from any town. They discussed how odd it was for someone to do that at that time of night all alone, however, in further discussion realized the "man" wasn't wearing any discernible clothes and was very large. He stated he would try to locate the other four witnesses and would foward that information if he was successful. They were aquaintances who were all in a play. It had been ten years since he had spoken with any of them, but that he would try to locate them to verify the sighting. More information will be forthcoming at a later date if the other witnesses can be located and interviewed.</t>
  </si>
  <si>
    <t>https://www.bfro.net/GDB/show_report.asp?id=9507</t>
  </si>
  <si>
    <t>Carter Buschardt</t>
  </si>
  <si>
    <t>Leatherwood Creek cove of by Holiday Island</t>
  </si>
  <si>
    <t>Holiday Island</t>
  </si>
  <si>
    <t>Hwy 23 S</t>
  </si>
  <si>
    <t>Leatherwood Creek Cove</t>
  </si>
  <si>
    <t>lake, forest</t>
  </si>
  <si>
    <t>I have no doubt about what we saw. It was springtime in 1997. Me, my dad and brother in law was fishing in a boat by Holiday Island, AR in a cove called the Leatherwood Creek. We were trolling along the bank and at about 9 am along an area that opened up from the trees to a rocky area that was a power line clearing when we seen a Bigfoot like creature walking upright over fairly big rocks towards the power line. He was hairy, walked kind of slumped, arms seemed to be long, everything you would think about Bigfoot. The only thing is didn’t seem to me to be like 6-7 ft tall, more like 5 ft but could of been the angle and distance, guessing 50 yds. Don’t remember face in a descriptive way other than struck me as a kind of demonic look. We floated by fairly quickly but had time to witness this. When we cleared view of it I asked my dad and brother in law if they seen what I did and they said yes. We were in shock and dumb founded. My dad died in 2005 and me and my brother in law has brought it up a couple times since then.</t>
  </si>
  <si>
    <t>demonic</t>
  </si>
  <si>
    <t>walking in powerline cut , walked over rocks</t>
  </si>
  <si>
    <t>walked over 2 foot circumfrence rocks</t>
  </si>
  <si>
    <t>small powerline cut of about 30 feet</t>
  </si>
  <si>
    <t>I contacted witness via phone and emails. He was eager to finally speak about the event he had been sitting on for years. I usually ask, when the incident happened years before, why the long wait to come forward. And the answer is usually fear of ridicule or mockery. They had gone trolling along the bank of a lake about 9AM. The current was moving them along at the perfect speed for trolling. The creature was first seen emerging from the woods near "a power line clearing". This clearing was for telephone poles and not the large clear cuts for the big power towers. The clearing was 30 feet or so versus 150 feet or more for the big clear cuts. The three of them sat in stunned silence as they floated the current. The creature was "black or dark brown and walking over fairly big rocks that were about 2 feet around". It had a "slightly slumped over posture with very long arms and a very long stride". It had " a demonic look". The distance was about 50 yards or less, and that distance was maintained during the sighting. The creature walked along the rocky bank across the power line clearing and disappeared into the woods on the other side of the clearing. Before the sighting they had no preconceived notions of Sasquatch. They had heard of it but there had been no overt interest.</t>
  </si>
  <si>
    <t>https://www.bfro.net/GDB/show_report.asp?id=62678</t>
  </si>
  <si>
    <t>Off Hwy 23 about 8 to 10 miles</t>
  </si>
  <si>
    <t>lake , forest , ridges</t>
  </si>
  <si>
    <t>Five of us were sitting in a boat in the middle of Beaver Lake about 11:00 PM. It was just before I moved away from the area, so we were getting together at our friend's lake cabin one last time before I left. We were all talking and some coyotes started to yip and howl. After about approximately ten seconds of this, we heard a low gutteral howl. This howl was much lower and longer than the coyotes. I said, "did you hear that?" and about that time this sound repeated two or three more times in succession. Two of the guys dismissed these as howls of a Husky breed of dog. One of these two owned a Husky in the past. However, this sound was much deeper than the sound I heard his dog or the coyotes make. It was almost exactly the same as the vocalizations I listened to on your website. It was not the screeching vocalizations. All the sounds appeared to be several hundred yards away. After that, no more sounds were heard. Neither the coyotes nor the other sound. I believe these were sounds from a Bigfoot. I did not tell of my suspitions, for I have only revealed my beliefs to the guy who owned the Husky. I felt as though the others may not believe me or make fun of the situation. It took me a while to get to sleep that night knowing that a Bigfoot may be in the area.</t>
  </si>
  <si>
    <t>Ohio howl 3 times with coyotes yipping</t>
  </si>
  <si>
    <t>other witness said it sounded like a Husky</t>
  </si>
  <si>
    <t>https://www.bfro.net/GDB/show_report.asp?id=3032</t>
  </si>
  <si>
    <t>Chicot</t>
  </si>
  <si>
    <t>3 miles inside Chicot on Hwy 82</t>
  </si>
  <si>
    <t>Lake Village</t>
  </si>
  <si>
    <t>Hwy 82</t>
  </si>
  <si>
    <t>Mississippi River Bridge</t>
  </si>
  <si>
    <t>river , lake , sparse forest</t>
  </si>
  <si>
    <t>July 29, 2012 my family and I were traveling home from our vacation in Mississippi. We were on a double lane highway in south eastern AR when I saw a tall, large, greyish haired creature standing on his legs, run across the highway about 300 feet in front of my van. It never looked at me, it just ran across the highway. I was so shaken up by what I saw. It was like a human but big and grey haired.</t>
  </si>
  <si>
    <t>solid</t>
  </si>
  <si>
    <t>running stooped</t>
  </si>
  <si>
    <t>The writer spoke to the witness by telephone on three occasions. From those conversations, the following details can be added to his initial report: The witness was driving a minivan west at night at a speed near 70 mph on Highway 82. The motorist said that he was about three miles inside Chicot County, AR, after having crossed the Mississippi River bridge from Greenville, MS. His wife was sitting in the front passenger's seat and was looking at her cell phone in her lap. Their children were asleep in the rear seat. The driver stated that he suddenly saw in the beam of the van's headlights "a tall, large, greyish-haired creature, standing on his legs, run across the highway" about three hundred feet in front of his van. The figure was running from a sparsely wooded area on the right (north) side of the highway and crossed the highway quickly in three long steps. It disappeared in a sparsely wooded area south of the highway. He stated the figure was uniformly covered in greyish hair of unknown length. It appeared that its body was "solid and heavy," and seemed to be between six and eight feet tall. He said the figure's height was a rough estimate because at all times the figure was "hunched over" with its head also leaning slightly down. The figure never turned it head to look toward the van. Based on statements from the witness and this writer's familiarity with this area, it is believed the motorist saw the figure cross Highway 72 at the Ditch Bayou bridge. Highway 82 closely follows along the south side of Lake Chicot for about ten miles. Ditch Bayou is connected to Lake Chicot, which is noted for its abundance of large catfish, crappie and bass. The figure seen was leaving the lake area. After speaking with the witness by phone, I found him to be both an articulate and a credible observer.</t>
  </si>
  <si>
    <t>https://www.bfro.net/GDB/show_report.asp?id=36178</t>
  </si>
  <si>
    <t>Clark</t>
  </si>
  <si>
    <t>Spril</t>
  </si>
  <si>
    <t>Hwy 67 then right on Bierne then left off Hwy 67 cross the railroad tracks and turn right then go to the T in the road where the tracks cross the road</t>
  </si>
  <si>
    <t>Bierne</t>
  </si>
  <si>
    <t>Railroad tracks</t>
  </si>
  <si>
    <t>hardwood trees , pulpwood trees</t>
  </si>
  <si>
    <t>In the spring of 1984, I had been working with for the (undisclosed) in Arkadelphia, AR. That particular day we had to paint some boundry line around an area near Biern, AR, just southwest of Gurdon, AR. It was in the afternoon and I had already finished "brushing" out the line for the others to paint the dots on the tree. I knew of an old black man that lived in a little shack not far from there. He ALWAYS had an old loggers helmet on, carried an ole filled 22, and only wore blue overalls and a white shirt. After I had finished, I made my way back to the truck which was on a road that was near the railroad tracks. These tracks went through the middle of Biern. As you pull into Biern from hwy 67, you cross these tracks and then turn right for approx. 2 miles. The road then T's and can go to the right to cross the tracks again. In 1984, the road only went about another 1\4 mile before turning back to the right back to 67. Our truck was parked on that last turn that goes back to hwy 67. I had made my way onto the tracks to wait for the others. I wasn't quite a 1\4 mile from where the road crosses over the tracks. The signs that let you know of the tracks are maybe 8 ft. high. When I noticed something on the tracks at that cross-over, I noticed that it "appeared" to be another foot taller. That could have been an optical illusion at that distance. I noticed that I could not see the silver hard hat that the old man always wore, or the white shirt, or the gun. This thing, what ever it might have been stopped on the trakcs and turned. But when it turned, it had to turn the whole upper torso as though it had a stiff neck. It was mostly dark in color, it did have some lighter spots on it. It appeared to take a step towards me when another logging companies truck gun it's motor and startled the creature. It seemed to notice this, turn and take two steps to get into the woods. If you have ever been down the tracks of the railroad, you know that it would be impossible for a normal man to make that kind of distance in only two steps. You have to take into consideration that I was only 18 at the time and still had a pretty vivid imagination. Even with the evidence I had at that time, I questioned what I might have really seen. It wasn't until later that I found out that there have been many sightings of some creature in that part of the woods. A buddy of mine told me that his grandmother lived in that area and had trouble from a two legged creature getting into her garbage at night. He said that there was only one time that the creature came up on her back porch and look into her window. She said that it looked somewhat like a monkey. She never admitted that she was scared because it never threatened her in any way. This story sort of validated mine. This is not the only time that I have seen a creature out int woods. This occurence happened about 20 to 30 miles away from this. I will try to tell it later.</t>
  </si>
  <si>
    <t>moved entire torso to move head like it had a stiff neck</t>
  </si>
  <si>
    <t>crossing railroad tracks</t>
  </si>
  <si>
    <t>moved entire torso to move head like it had a stiff neck , exagerated arm swing while it walked</t>
  </si>
  <si>
    <t>In a follow up e.mail interview the witness added the following: "The only color that I can recall is a dark brown with a few highlights at the tips" "The creature had an exaggerated swing of the arms as it walked. Now, take into consideration that it was walking up an incline when I noticed it." "The only thing that I can conclude as to what it was doing at the time I saw it was possibly trying to relocate due to the fact that there was logging going on in the location it was coming from, or possibly investigating what the loggers were doing." "At the distance I was at, I could not see the specific details of the face. I did notice that the head had a slight conical shape to it." In a final telephone interview the witness clarified a few items and added others as follows: The "shack tube" mentioned above should have been a "shake tube" which is a device used in turkey hunting to duplicate turkey calls. He stated in the time before the animal leaped from the tracks it was walking upright bipedally slightly stooped at the waist with arms swinging. He stated the arms extended almost to the knees of the animal. When asked what he thought the animal was the witness was not able to say exactly what he thought it was, but clarified it was not a bear or any other animal he was familiar with at all. The witness also stated the experience unnerved him so, that when his coworkers returned he had locked himself in the pick-up and was crouched in the floor of the vehicle. There were no other witnesses to this occurrence. When asked about the friend's grandmother for possible correlation he stated she had passed away in the years since his sighting. He stated he did know of some other people who had seen a creature like the one he described and he will attempt to contact them in an effort to convince them to come forward with their own accounts.</t>
  </si>
  <si>
    <t>https://www.bfro.net/GDB/show_report.asp?id=3519</t>
  </si>
  <si>
    <t>private residence outside Arkadelphia</t>
  </si>
  <si>
    <t>Arkadelphia</t>
  </si>
  <si>
    <t>cow pasture</t>
  </si>
  <si>
    <t>I saw a very tall creature in one of our pastures. It had a medium brown fur coat, but its face was not furry. It made a very loud noise which my neighbors also heard and called our house right after it happened. Thay didn't see the "beast" though. The creature stood about 7.5 ft. tall and was very stoutish.</t>
  </si>
  <si>
    <t>standing in cow pasture and screamed</t>
  </si>
  <si>
    <t>https://www.bfro.net/GDB/show_report.asp?id=1638</t>
  </si>
  <si>
    <t>Cleveland</t>
  </si>
  <si>
    <t>private residence in Herbine community</t>
  </si>
  <si>
    <t>Herbine</t>
  </si>
  <si>
    <t>Goggans Road</t>
  </si>
  <si>
    <t>pasture , pond</t>
  </si>
  <si>
    <t>It was about 1:30 am on Sunday, July 29, 2001. I was up watching television. My dogs started to bark, so I went to my door to see what was going on. I turned on my porch light, and called my dogs. When my dogs got to the porch, I smelt a strange odor. The air was filled with an odor of raw sewage and rotting meat. I went on out in my yard about 10 feet and looked around. Just over a fence that was about 5 yards from me, I noticed what I thought might be a bear up on two legs. I yelled for it to "get out of here". Then I noticed that instead of walking on all 4 legs, it walked like a human, upright. It was about 8 feet high and long, ape like arms. It had long hair on "his" body.</t>
  </si>
  <si>
    <t>standing behind barbed wire fence then walked away on two legs</t>
  </si>
  <si>
    <t>Witness relates further details: -The creature was behind a barbed wire fence. -When the creature ambulated away its gait was upright. "It walked like an upright ape." -Later, the witness and his grandfather walked along the fence row for three hours in an attempt to find tracks or sign, but nothing was found. -The grandmother said the sound she heard was distant. She thought it was a panther, but lower and deeper; not of the same pitch as a panther.</t>
  </si>
  <si>
    <t>https://www.bfro.net/GDB/show_report.asp?id=2931</t>
  </si>
  <si>
    <t>Cathy Betz</t>
  </si>
  <si>
    <t>Kingsland</t>
  </si>
  <si>
    <t>forest , rural</t>
  </si>
  <si>
    <t>I was driving down the road and needed to use the restroom. I stopped my vehicle and turned my lights and the motor off so I could hear if any other vehicles were coming. I smelled a very strong odor coming from the road in front of me. It smelled a lot like a wild hog. I turned the headlights on and standing approximately 30 yards in front of me was a large hairy creature 7 to 8 feet tall. It had large eyes and a large mouth and it's hair was very long and shaggy and very dirty. It had it's arms out to it's side like it was surprised that I turned the lights on. It's arms were very long, longer than that of a human. It stood there for a few minutes and then took two long strides into the woods. I did not look for tracks that night, but came back the next day and did not see any, but the gravel road is very hard and there was pine straw on both sides of the road in the woods.</t>
  </si>
  <si>
    <t>short , large nostrils</t>
  </si>
  <si>
    <t>calf</t>
  </si>
  <si>
    <t>rounded</t>
  </si>
  <si>
    <t>covered in mud</t>
  </si>
  <si>
    <t>Na</t>
  </si>
  <si>
    <t>road crossing , froze when the lights of the car came on</t>
  </si>
  <si>
    <t>crossed road in two long steps</t>
  </si>
  <si>
    <t>I spoke to Mr. B over the phone and have these details to add. -In the summer of 2003, between 10pm and midnight, Mr. B stated that he pulled his car over onto the side of a rural road and turned the car off to relieve himself. While attending to his business in almost complete darkness he smelled what he described as an overwhelming odor like that of a ‘hog pen’. Curious, Mr. B reached into his car and turned on the headlights to his vehicle. Right away Mr. B saw a 7’-8’ tall creature with 3”-4” inch muddy and matted hair looking back at him from 30 yards away, standing in the middle of the road directly in his headlights. -Mr. B stated that the muddy brown haired creature had red tints to its hair and that it was un-kept looking and was coated with mud on its legs and lower torso. He commented that it looked like the creature was wearing a Ghillie suit. It also had mud on its upper torso but not as much as on the lower parts of its body. Mr. B related that the right hand area he was parked near consisted of muddy tracts of land where loggers pulled trees onto the road. -Once Mr. B turned on his headlights the creature, walking from the right side of the road to the left, paused to stare at him. Mr. B gave me a description of what the creature looked like. It had wide and sloping, or ‘slouched’ shoulders, its arms hung down to its mid calf. Although the creature was holding its arms out when he first spotted it, the creature lowered its arms and Mr. B could not get a good look at its hands. Mr. B didn’t see any teeth but commented that its mouth, or jaw, did not protrude, but that the mouth was 'large'. Mr. B stated that its nose was short and that its nostrils were ‘big’ and flared. He described the head as being shaped like an ‘ape’s head’ but more rounded off. And that its eyes did not glow, but looked large and dark. -After looking at each other in silence for approximately one minute the creature resumed its walk towards the left side of the road and disappeared into the adjacent woods. Mr. B describes its gait as being similar to a man except that its stride was longer. Its posture remained upright during the entire episode. -Mr. B was adamant that he never felt threatened by the creature, even though it was only 30 yards away from him. He also made comment that the area is very rural and that it was only a mile or so from the Saline River. -As stated in the report, Mr. B did go to the sight the next day to look for tracks. But it had rained several times since his sighting and he could not find anything usable. -I found Mr. B to be articulate, truthful and matter of fact. -In doing a Google search from the area and questioning Mr. B, this area is very remote from any nearby houses. The area consists mainly of forests either freshly cut, re-planted or old growth that is used by the logging industry.</t>
  </si>
  <si>
    <t>https://www.bfro.net/GDB/show_report.asp?id=18972</t>
  </si>
  <si>
    <t>Conway</t>
  </si>
  <si>
    <t>private residence in Hattieville</t>
  </si>
  <si>
    <t>Hattieville</t>
  </si>
  <si>
    <t>213 Old Hickory Road</t>
  </si>
  <si>
    <t>Oregon</t>
  </si>
  <si>
    <t>Baker</t>
  </si>
  <si>
    <t>Kristi Sanders</t>
  </si>
  <si>
    <t>Baker City</t>
  </si>
  <si>
    <t>Skyline Road</t>
  </si>
  <si>
    <t>forest , canyon , brush</t>
  </si>
  <si>
    <t>pine trees , juniper trees , sage brush</t>
  </si>
  <si>
    <t>It was hunting season 1991 we left camp in the morning just before daylight. We drove to a spot that we had just found a few days before. We parked are truck up on top of a ridge and hiked down a draw that leads into a canyon. I started down to a sidehill above the draw while my dad and brother headed down the draw. After being seperate from each other for about 15 minutes I was up above the draw a ways, and I was standing there looking around the hillsides when I heard a kind of moaning howling sound which to me at that time sounded like a man yelling "help"very slowly and weakly like they were hurt. So I started to head back down into the draw to make sure it wasnt someone needing help. About 30 seconds went by and I heard it again so I stopped to listen I heard it a little louder this time since I was farther down the draw. This time I had a very weird feeling go through me I felt uneasy and almost a scared sensation but I still thought it was someone yelling "help". I eventually met up whith my dad and brother and asked if they had heard that yelling sound they said yes and that it was very close to them which they thought sounded more like an angry moaning sound and then heard a pop about as loud as a 22 rifle but it wasnt a rifle. So we made are way down to the bottom of the draw where the sound had come from, we came to a barbed wire fence around which the ground all around had been torn up quit a bit and the top strand of wire had been broken in half; which we looked at and could tell it was a fresh break-- we couldnt find any tracks that we could identify. We figured it was a buck or bull that got its horns stuck in the wire and had made the sound that we heard we had never known of them making this sound but what else could it have been we figured. So we finished the day hunting. The next morning we went to the same spot and about an hour into the hunt we came across a large foot print in a cow pie all the print was there except the toes which were off the cow pie it was then that we come to the conclusion that we must have heard the day before whatever left this foot print.The track was about 12 inches without the toes and around 6 inches wide.</t>
  </si>
  <si>
    <t>1 knock</t>
  </si>
  <si>
    <t>The witness was very credible, and knowledgeable, and easily recalled the events. He said the howl sounded like the 1994 Ohio - Moaning Howl, which is what prompted him to make the report. He also mentioned that a year or 2 before this incident, that he and a friend had been about 6-8 miles from this incident and they had seen more of the same tracks, and had followed them for over a 100ft, and stopped following when they entered a heavy brushy draw, which is a small natural depression that water drains into or a shallow gully.</t>
  </si>
  <si>
    <t>https://www.bfro.net/GDB/show_report.asp?id=26224</t>
  </si>
  <si>
    <t>in Hell's Cnayon</t>
  </si>
  <si>
    <t>Hell's Canyon , Snake River</t>
  </si>
  <si>
    <t>lava rims , creeks , canyons , forest , river</t>
  </si>
  <si>
    <t>pine trees , fir trees</t>
  </si>
  <si>
    <t>This sighting was told to me by a man that I have known for over 20 years. We have hunted and fished many times together over the years and I have never know him to tell tall tales. He is very respected in the community where he lives. He said that he had been cutting a load of firewood and was coming down a dirt road that goes from the bottom of the canyon on the Snake River and goes up into the timber. He said that it was hunting season and from one place on this road he could look down the mountain and he thought he could see a bear by a salt box. These salt boxes are put out by ranchers to put blocks of salt out for cattle. He said his intention was to shoot this bear so he hurried down the road in his pickup. There are many switch backs coming down this road and so at times he couldn't see this thing. When he finally could see it again he was about 400 yards from it. He said that it stood up on its hind legs and quickly walked about 40 to 50 yards where it went down into a steep creek bottom. He said that if it was a person that the person would have been dressed in dark brown or black clothing from head to foot all in one color. He said that it was over 6 foot tall. He also said that there were no other vehicles in this area and no other roads into this area. He said that he didn't stop and go look for foot prints and that he just kept on driving past the spot but with a very funny feeling about what he had just seen.</t>
  </si>
  <si>
    <t>down on all fours then stood up on two feed and walked away</t>
  </si>
  <si>
    <t>walked 40 to 50 yards</t>
  </si>
  <si>
    <t>https://www.bfro.net/GDB/show_report.asp?id=650</t>
  </si>
  <si>
    <t>Cornucopia Ghost Town and go to Halfway, OR then north</t>
  </si>
  <si>
    <t>Halfway</t>
  </si>
  <si>
    <t>Halfway-Cornucopia Hwy</t>
  </si>
  <si>
    <t>Cornucopia Ghost Town</t>
  </si>
  <si>
    <t>creek , forest , mountain</t>
  </si>
  <si>
    <t>I was in Oregon up in the mountains at the Cornucopia Ghost Town. My older brother and I were messing around in the creek below the ghost town and we looked up to see bigfoot running up the creek. We were a little scared at seeing what looked to be a very hairy human running up past us. It just not really looked like a human face - it was different. He kind of looked like a monkey with a human body. My brother and I ran up to where our family was having a BBQ and they ran down just to see him running into the trees. Since that day I have been very interested in this mysterious creature that has left an image in my head.</t>
  </si>
  <si>
    <t>no , monkey</t>
  </si>
  <si>
    <t>ran past brothers playing in a creek</t>
  </si>
  <si>
    <t>walking</t>
  </si>
  <si>
    <t>The two initial observers were children in their early teen years. They could describe the animal as having a dark-brown to black color with uneven distribution. It moved at a fast walk but never ran. The primary witness provided the precise location by way of Topozone. The region is a few miles south of the Eagle Cap Widerness Area.</t>
  </si>
  <si>
    <t>https://www.bfro.net/GDB/show_report.asp?id=9797</t>
  </si>
  <si>
    <t>Geoff Robinson</t>
  </si>
  <si>
    <t>on a mountain near Sumpter</t>
  </si>
  <si>
    <t>Sumpter</t>
  </si>
  <si>
    <t>Cracker Creek Road</t>
  </si>
  <si>
    <t>twilight</t>
  </si>
  <si>
    <t>mountain</t>
  </si>
  <si>
    <t>Phone reception was poor, and I was asked by Steve to run him up to the top switchback to make a phone call. It was sunset, I ran him up the fairly short distance to the highest switchback and turned off the ATV, walking a hundred yards or so to give him privacy. It started getting dark (it gets dark and cold that high up real fast) and I began meandering back to hopefully hurry him up. As I approached a cluster of trees right up against the switchback on the uphill side, there was the deepest growl I've ever heard - in a warning manner. At first I thought it was a cat, but it was much deeper in resonance. Thinking this would be a short trip, I left my rifle and shotgun at camp, and only had my 1911 sidearm on me, and I wasted no time in shucking it. I was fearful for Steve, as this thing was between me and Steve who was unaware of any threat, so I slid-walked toward Steve, both arms extended at ready-fire. I peered as closely as I could, but could see nothing due to the tree cluster and twilight. As I finally slid-walked past the cluster and was now between the previously unaware Steve, I chanced a quick look over my right shoulder to see if Steve had noted anything yet. He had, and had also shucked his pistol, with the phone in the other hand, clearly getting off. As my head was turning back toward the low growling in the tree cluster, halfway, I was stunned to see an absolutely massive, huge, very tall creature hurrying toward the tree cluster. It actually had to slide past me to get to the cluster, so it wasn't threatening me. It reached the cluster and I heard no further noise, steadily backing up. Had there been a cat in those trees, there surely would have been quite a ruckus, but things went silent. I recall very clearly being not stunned by its size, but how fast it was and how quickly it covered ground. I remember thinking, 'this thing could run down a deer.' From Steve's angle, he couldn't see it, but the thing had to run across some thirty yards of knee high (to me) growth, so I got a good look at this thing. I reached the ATV and said, "we're leaving." In retrospect, after replaying this a hundred times again and again, I feel that there was either a female or juvenile in the trees, and was surprised when I approached, and growled to warn me off. This is entirely speculative, but I feel confident that the huge adult was hustling over to the tree cluster to tell the other one to 'knock it off.' The .45ACP is a very effective anti-personnel round up close. However, when I saw the sheer mass, if this thing wanted me dead, as big and as fast as he was, he'd have had me. Steve found another location to make phone calls after that which was much closer to the camp. Two weeks later, he came fogging it back to camp running - as he heard loud thumping steps and turned to see one running away - up the mountain. We stayed another few weeks, but I didn't get a lot of sleep.</t>
  </si>
  <si>
    <t>cream</t>
  </si>
  <si>
    <t>I spoke with the witness by telephone for approximately 45 minutes. He was speaking from his home in the Southeast. He is a mature, lucid, and articulate man. His demeanor was calm, yet obviously disturbed by his encounter. He explained that this was the first time he had ever seen anything like this and that he was still in disbelief. While the incident had occurred at least a year prior, the witness described the vivid imagery that still plagued his memory. Having served as a career Special Forces soldier in the Viet Nam conflict with extensive decorations, the witness related that he was an avid tracker, hunter, and all-around outdoorsman. He said his military occupation was “manhunter,” but he had never seen such a creature. While the vocalizations at first gave him the impression he was dealing with a large cat, he described that once he saw the subject, it was at least 2.5 meters tall, having shoulders “twice as wide as any man,” and dark, muddy brown, almost black, longer hair with a “cream-colored” face. His military technical jargon and vernacular were present during our conversation. In retelling the encounter, he detailed how the creature at first “growled” which appeared to be from a distance in the tree cluster, but the vibratory sensation and sonic impact felt as if the animal were standing next to him. In the ensuing moments, he saw the creature come between him and his friend and he said panic began to set in, mainly because he felt his sidearm would have been useless had the creature decided to attack himself or his friend. The witness repeatedly emphasized the girth of the animal’s legs, and the rapidity of movement, as apparently the creature was also in some sort of panic mode. The witness mentioned that the lodging he had taken during his stay in the area was staffed by a couple who were very familiar with the presence of large upright bipedal animals in the location of his encounter. I subsequently visited and interviewed the couple. They explained that the witness stayed in their inn along with Steve, as well as several other miners for the duration of their mineral exploration. The couple told me of two other encounters as recently as July 2012 by miners who stayed in their inn. Then they took me to the location of the witnesses encounter, high in the surrounding hills. While we accessed the location of the encounter via ATV late in the afternoon, one of the innkeepers spotted a "dark figure" on the ridge across from the switchback, in a clearing on a rocky outcrop. We attempted to spot the figure again via binoculars and 9x scope without success. This location is steep, not accessible unless by the most robust of vehicles, and known for mysterious vocalizations and sightings. All details from the innkeepers correlated with the witnesses description of the events. Since the town has an extensive mining history, there is also associated lore describing "monsters" in the hills.</t>
  </si>
  <si>
    <t>https://www.bfro.net/GDB/show_report.asp?id=36076</t>
  </si>
  <si>
    <t>logging road west of Alsea</t>
  </si>
  <si>
    <t>Alsea</t>
  </si>
  <si>
    <t>doug fir trees</t>
  </si>
  <si>
    <t>Two high school seniors, who wished to ride dirt bikes without disturbing anyone, went up an isolated logging road into an area of second growth Doug Fir. After setting up camp in a clearing, with the intention of staying a couple of days,they spent the day tearing up and down local trails on their dirt bikes. Around dusk, they decided to return to camp. While proceeding down a trail towards their camp they found their path blocked by a large log which had been moved across the trail. As they had sped up and down this particular trail many times during the preceding hours, they were certin that this log had been placed there in the late afternoon.Because of the log's size, they did not attempt to move it out of the trail, but with great difficulty, managed to get their dirt bikes around it. Upon returning to camp,they debated packing up and leaving, as a definite feeling of unease and vulnerability had come over them.But fortified with Budweiser and the knowledge that one of them was packing dad's 357,they decided to stay the night. Unable to sleep, they built a large fire.Around midnight, a large rock came sailing into camp followed by the sound of something LARGE crashing through the surronding undergrowth.Then came the most ungodly screaming and growling followed by another rock, at which point they bolted for their pickup, and roared down the logging road towards Alsea.They left much of their camping gear behind but had loaded their bikes on the truck earlier.The next day at midday they returned to retreve their camping gear. They did not look for tracks or other evidence but got out of there quickly.</t>
  </si>
  <si>
    <t>potential large log left in camp , rock throwing</t>
  </si>
  <si>
    <t>https://www.bfro.net/GDB/show_report.asp?id=651</t>
  </si>
  <si>
    <t>take the road to King's Valley outside of Philomath then take two rights to an old abandoned mill to the pond</t>
  </si>
  <si>
    <t>Philomath</t>
  </si>
  <si>
    <t>Wren Hill</t>
  </si>
  <si>
    <t>pond beside abandoned mill</t>
  </si>
  <si>
    <t>willow trees</t>
  </si>
  <si>
    <t>What I saw was a thing about 6 foot tall, all black and short hair, its body was skinny and its forearms were bigger than its biceps. It was leaning over, drinking out of a stream by the path I was walking on. It had to be very strong because wen I came walking by, it stood up on two legs very fast and grabbed on to the tree behind it to help it up the hill. This thing I saw almost looked like a monkey except way too tall to be a monkey and also way to skinny to be a bear and too fast.</t>
  </si>
  <si>
    <t>skinny</t>
  </si>
  <si>
    <t>forearms more muscular than biceps</t>
  </si>
  <si>
    <t>drinking out of creek , fleeing</t>
  </si>
  <si>
    <t>The witness added to this report that the animal virtually "bulleted " up the hill, as it grasped a tree to propel itself along. He described a second encounter that he had after the above one. He was building a tree fort in the forest about a quarter mile from his house in Wren, about 5 miles west of Philomath. He had been hammering at the structure for some time when he slipped and fell off the fort into shrubbery underneath it. As he righted himself, he found himself being watched by a sasquatch, about 12' away. He described the creature as being about his own height (5' 7"), but with very wide shoulders reminiscent of those of a football player with shoulder pads, long arms with hands that reached below the kneecaps, and forearms that were more heavily muscled than the upper arms. It was black and shiny overall, apparently wet (the area abounds in swamps) and its hair obscured its face. After a momentary glance, it turned and left. The description suggests that he was observing the same individual on these two occasions.</t>
  </si>
  <si>
    <t>https://www.bfro.net/GDB/show_report.asp?id=4846</t>
  </si>
  <si>
    <t>private residence in Wren</t>
  </si>
  <si>
    <t>forest , swamp</t>
  </si>
  <si>
    <t>He was building a tree fort in the forest about a quarter mile from his house in Wren, about 5 miles west of Philomath. He had been hammering at the structure for some time when he slipped and fell off the fort into shrubbery underneath it. As he righted himself, he found himself being watched by a sasquatch, about 12' away. He described the creature as being about his own height (5' 7"), but with very wide shoulders reminiscent of those of a football player with shoulder pads, long arms with hands that reached below the kneecaps, and forearms that were more heavily muscled than the upper arms. It was black and shiny overall, apparently wet (the area abounds in swamps) and its hair obscured its face. After a momentary glance, it turned and left. The description suggests that he was observing the same individual on these two occasions.</t>
  </si>
  <si>
    <t>staring at witness in woods</t>
  </si>
  <si>
    <t>walked away after being seen</t>
  </si>
  <si>
    <t>https://www.bfro.net/GDB/show_report.asp?id=4847</t>
  </si>
  <si>
    <t>McDonald-Sunn State Forest , west on 99 north of Corvallis near Peavy Arboretum</t>
  </si>
  <si>
    <t>Corvallis</t>
  </si>
  <si>
    <t>Hwy 99</t>
  </si>
  <si>
    <t>McDonald-Dunn State Forest</t>
  </si>
  <si>
    <t>While on a hike during this nice sunny day, I heard a low grumbling sound. My husband was leading me along the trail and he did not hear this sound. I stopped him and described the sound to him as a sort of "wild boar" type sound. It was VERY hard to describe. The sound was low, deep, like a vibrating growl or snort. We looked around and listened. When we didn't hear anything for quite a few minutes, we began walking again. Not more than 3 or 4 steps down the trail we hear a rustle noise and I quickly turned to see a rock or something rather large, dark and round fall to the ground with a large THUMP! The item had landed just where I was standing only a moment before. My husband heard this large item hit the ground and we stood stunned for a moment trying to figure out where it came from. I looked around the area and found a rock about the size of a baseball sitting where the item had hit the ground. My husband and I could NOT figure out where it had come from. Was a rock in the tree and it just now fell? Did something throw that rock at us? We were a bit jumpy but kept on down the trail. About 1/4 mile along the trail we hear a loud "whomp, whomp" like wood against wood sound ahead of us up on the hill. I asked my husband what that was and he decided it was probably just some people doing work on the trail. I didn't believe that's what it was. It sounded too heavy to be man made. Maybe machinery, but there was no motor sound and it was a Sunday evening. I doubt workers were on duty at this time and on this day. Just then we heard the sound move and we turned to hear the same wood on wood "whomp" noise behind us on the trail and still above us on the hill. My husband remarked, "If that was bigfoot I don't know how he moved that quickly!" I told him that we could rule out trail workers and that it was quite possible that it was TWO bigfoot communicating with each other. We joked about it, but we were both very shaken. We just could not come up with a more reasonable explanation for this sound. My husband describes this sound as a person hitting a tree quite hard with a large log. After yet another few minutes of looking around and hoping to see something, we walked along the trail without answers. After this we heard nothing more and came across several hikers on the last mile of the trail. Several hikers had dogs and we didn't hear any dogs going wild barking at anything unusual. My husband and I were going to stop some hikers to ask if they had heard anything, but we didn't want to look crazy or scare them away from the trail. Other than the rock being thrown at us we didn't feel as though we were in any kind of danger. When I got home I called my father who is quite familiar with forest animals and noises. He couldn't explain where the rock would have come from, but he believes that the wood on wood sound could possibly be deer or elk. I doubt that it was deer or elk just because the trail was so populated. They would have been spooked by the hikers and the dogs... besides, the "whomp" sound was SO heavy and SO loud that I can't imagine a deer making such a large sound. We didn't smell anything, we didn't see footprints...but I can't think of anything else that would explain these noises and the rock being thrown at us. I just really feel as though it could have been "Bigfoot".</t>
  </si>
  <si>
    <t>rock throwing</t>
  </si>
  <si>
    <t>2 knocks then 1 knock reply</t>
  </si>
  <si>
    <t>The deep growl preceding the events could not be attributed to any reasonable alternative animal in that forest. The rock, briefly seen in midair by the witness, descended at a steep angle and the wood-on-wood sound had a solidity to it that ruled out casual noises made possibly by other hikers in the forest. The forest is part of a research forest of the Forest Service Research Station, located on the campus of Oregon State University in Corvallis.</t>
  </si>
  <si>
    <t>https://www.bfro.net/GDB/show_report.asp?id=10928</t>
  </si>
  <si>
    <t>Mary's Peak</t>
  </si>
  <si>
    <t>Hwy 34</t>
  </si>
  <si>
    <r>
      <rPr>
        <color rgb="FF000000"/>
        <sz val="10.0"/>
      </rPr>
      <t xml:space="preserve">My wife and I love to take our three young children on small treks (we usually hike 3-5 miles). We live very close to Silver Falls, but wanted to venture out a bit more. We read about Mary's Peak, just outside of Philomath and thought we'd give it a try. The following is what my wife wrote in her blog last night. Here is the link, where you can find some pictures of the area we hiked </t>
    </r>
    <r>
      <rPr>
        <color rgb="FF000000"/>
        <sz val="10.0"/>
        <u/>
      </rPr>
      <t>http://tleraadventures.blogspot.com/</t>
    </r>
    <r>
      <rPr>
        <color rgb="FF000000"/>
        <sz val="10.0"/>
      </rPr>
      <t xml:space="preserve"> Here's what she wrote: We were disappointed to find it incredibly foggy, since it is the highest point on the coastal range, and we had our hearts set on a spectacular view. As it turned out, the fog made the dense forest section of our hike even more interesting and gorgeous. All of the plants and trees were damp and dripping from the condensation, and the clouds were swirling around us at times- absolutely breathtaking! It was very secluded, and simply serene. About half way through our hike, we heard a UAS (Unidentified Animal Sound). The best way I can describe it is to say that it was a short, deep, guttural whooping sound. Whatever it was, was clearly rather too close for our liking. We weren't really frightened, but we were unnerved enough to take safety precautions. I stopped taking pictures, and Travis &amp; I insisted that the kids walk between us in a tight group for the remainder of the hike. The sound came and went, and at one point it became clear that there were at least two of whatever-they-were, because we realized that not all of the sounds were coming from the same direction. They were alternating, as if they were communicating. It all continued for about 40 minutes, sometimes louder and closer, other times quieter, and obviously farther away as we continued to climb the trail. Eventually, the sounds ceased altogether, and we relaxed when we finally made it out of the forest section and back into the open.</t>
    </r>
  </si>
  <si>
    <t>vocalizing to atleast one other individual</t>
  </si>
  <si>
    <t>whoop</t>
  </si>
  <si>
    <t>I spoke with the witness and he related the events of their hike in straightforward manner. The URL posted in the report has a blog from June 14, 2009 with photos of the area during their hike. He mentioned that the kids were playing on the trail, "just being kids," while this occurred. He related what occurred with additional details of the hike and descriptions of the sounds. He was adamant that it was not a cougar, elk, deer, bear, wolf or coyote. He said he had grown up knowing these sounds, and said it was a guttural "whoo whoo whoo" sound to which another would reply. He said at one point it made all the hair on the back of his neck stand up, and that the sound was about 200 yards off the trail, or closer, and the return reply sounded to be about a mile off, and would get closer, and farther. He said the impressive thing that really stood out was that it was obivious they were communicating, and it fascinated him that they were having a conversation, if you will, while moving through the forest. Marys Peak is the highest part of the coastal mountain range and is very dense forest. Having lived near there as a child, I can attest that the area has thick forests all around.</t>
  </si>
  <si>
    <t>https://www.bfro.net/GDB/show_report.asp?id=26137</t>
  </si>
  <si>
    <t>Clackamas</t>
  </si>
  <si>
    <t>near Boring</t>
  </si>
  <si>
    <t>Boring</t>
  </si>
  <si>
    <t>In 1971, I lived in Portland, Oregon. While out one evening, in the woods around Boring, Oregon, I was driving when a large upright animal ? ran up onto the road, from the right, ran away from me, down the road approximately 30-40 ft., then up the small embankment to the left and out of site. Me and my companion jumped from the car, but couldn't see anything else. It was about 40-50 ft. ahead of us when it ran up on the road. It stood approximately 6 ft. The body was covered with hair but it ran flat footed. It paused to look in our direction when it first entered the road, then turned and ran. It was dark, so what we observed was all caught by the head lights of our car. We really couldn't make out a face or much else, but there was no doubt it was not just a man. The arms were in proportion, not long and dangly.</t>
  </si>
  <si>
    <t>proportional arm length to height</t>
  </si>
  <si>
    <t>road crossing , paused and looked at car when in the road then continued to run</t>
  </si>
  <si>
    <t>ran flat footed</t>
  </si>
  <si>
    <t>https://www.bfro.net/GDB/show_report.asp?id=604</t>
  </si>
  <si>
    <t>in the woods behind Skyline Mobile Park by Tickle Creek</t>
  </si>
  <si>
    <t>Sandy</t>
  </si>
  <si>
    <t>Tickle Creek</t>
  </si>
  <si>
    <t>Douglas Fir trees</t>
  </si>
  <si>
    <t>About a week or two after summer vacation started between my eighth and ninth grade years, my brother and I walked down into the woods not too far from our house, on the outskirts of Sandy, Oregon. There was a trail that was used by kids in the area to get down into the woods and a little way off the trail, my brother and I had hauled a little wood and built a little platform about six feet up in the crook of a tree. That day, around noon, we were in that platform, shooting our BB gun at a tall stump that was just a little ways down hill from where we were. My brother turned around as I was preparing to fire and just as I was ready to shoot the BB gun, something with a human-like head passed right in front of the tall stump. The trees and brush obscured everything but the head, but I got a good look at it. It had brown fur over almost all of the head, but not dark brown, just a little darker than cinnamon color, a kind of flat nose and the hair/fur was not too long. It walked by and disappeared into the brush almost without making a sound (there was a very heavy bed of needles from the Douglas Fir all over), it happened so suddenly and so fast that I didn't have a chance to get scared. I called my brother's name and he turned in time to see some of the branches still swaying. We stood there and talked about it for a few minutes and then carefully went down to where it passed in front of me and figured that it had to have been about 7 1/2 feet tall. After this, I went to my former eighth grade science teacher who happened to live in the neighborhood (this was a town of about 1,200 at the time) and told him about it. He was very skeptical and gave me numerous things that he thought I'd seen. He obviously didn't believe I had seen a Sasquatch/Bigfoot. Later that same day, around dusk, my brother and I were sitting on the trail, not too far from the "tree fort" that I had seen it from earlier in the day, talking about it. Suddenly, I'm not sure what made him do it, but he looked over at the platform that we had built (about 20 to 30 yards away) and his face turned white as a ghost. I looked over there and saw a sillouette of a"man" looking at us (head and shoulders) from behind our tree fort. Since it was dusk, we weren't able to make out any features, just the outline. Also, we both jumped up and ran the rest of the way home, scared half out of our wits. The second sighting we had that day, the creature didn't seem anything but curious about us, but it still scared us. Also, two years later, I was down in the woods at almost midnight (I'd left something down there the previous day) and heard footsteps coming towards me and a huffing noise, almost like a horse blowing. I dropped my flashlight and ran the 3/4 mile home in record time. We looked for footprints after the first sighting, but due, I believe, to the ground cover, we found none.</t>
  </si>
  <si>
    <t>cinnamon</t>
  </si>
  <si>
    <t>short hair on head</t>
  </si>
  <si>
    <t>walking in woods</t>
  </si>
  <si>
    <t>https://www.bfro.net/GDB/show_report.asp?id=652</t>
  </si>
  <si>
    <t>Collawash River near Northfolk Bridge</t>
  </si>
  <si>
    <t>Collawash River</t>
  </si>
  <si>
    <t>river , trees , bushes</t>
  </si>
  <si>
    <t>Just before this incident happened the dogs awoke and startedto bark for a few minutes. Then their bark became a whine and then a whimper.They just lay there shaking and became very quiet. I woke up and I quietlymoved my hand to my hand gun under my pillow. That's when you could heresomething walking in the water that smelled like a bucket of wet diapersor urine soaked fur. We kept our eyes shut and pretended to be asleep untilit was gone, the incident lasted about 4 minutes. Whatever it was brushedup against my hair as it slowly walked by... I thought I was going to die!!!!!!!!!!!!!!!!Especially after what we saw in the sand and all around the camp as soona day broke.....Very large foot type indentations made in dry, course riverbeach sand... unusual large prints left at wet sand but very mashed up... similar tracks all around area where we slept around campfire coalsand tent area.</t>
  </si>
  <si>
    <t>walking around camp</t>
  </si>
  <si>
    <t>https://www.bfro.net/GDB/show_report.asp?id=655</t>
  </si>
  <si>
    <t>Carver</t>
  </si>
  <si>
    <t>Hwy 224</t>
  </si>
  <si>
    <t>river , swamp , cliffs</t>
  </si>
  <si>
    <t>My roommate and I were driving along Hwy 224 between Carver and Barton at approximately 10pm when I saw a pair of eyes reflecting in the darkness on the river side of the road. We frequently went to Estacada at night to visit a friend who was working at the Safari Club.(We lived across from Rock Creek Sand and Gravel at the time and I had lived in the immediate area all my life). As we got closer to the reflection I could see a creature standing near the road behind some maple limbs. At first when I saw the eyes I thought it was an owl. When we went by it I saw a creature from approximately chest to top of head with limbs obscuring the lower body. The color was very dark brown, it's arms at its sides, it just stood there loking as we drove by. I didn't say anything for a mile or so then asked my roommate if he had seen something along the hwy, he answered yes and I asked him what he saw. He told me the same as what I saw. We went back the next day in daylight to check and see if it was possible it could have been real. There were no clear tracks but there was definitely a trail crossing the hwy to the river from a swamp and bluff. on top of the bluff it would have been somewhere between Damascus and Boring. The limb that we saw the creature behind was about six and a half feet tall. Two or three years earlier a friend of ours who lived on Gronlund rd. was scared by a "creature" while he was walking home late at night. He saw it somewhere between Carver bridge and Bakers cabin. Anyway he said it scared the hell out of him and ran the rest of the way home. I never used to believe in hairy people before I saw it myself. I would like to see one again.</t>
  </si>
  <si>
    <t>https://www.bfro.net/GDB/show_report.asp?id=4475</t>
  </si>
  <si>
    <t>private residence outside Estacada that borders Mt. Hood National Forest at foothills of Cascade Mountains</t>
  </si>
  <si>
    <t>Estacada</t>
  </si>
  <si>
    <t>Mt. Hood National Forest</t>
  </si>
  <si>
    <t>late one fall evening in 1978, about 2 am in the morning, our horses suddenly became very agitated and noisy. figuring a bear may be prowling about, my son and i grabbed flaslights and our 30-30 and hustled off to investigate. by now the horses were very upset and in danger of hurting themselves in an effort to get away from the bear. i was fearful that the bear may have entered the corral. when we arrived at the corral whatever animal was present was crashing off into the brush, we could hear it. the horses were terrorized. to our amazement, a 7 inch diameter tree which had served as one of the posts of our corral had been snapped and bent over. it seemed odd that a bear would do this, but we had no reason to suspect otherwise. we shined the light off into the woods but were not! about to go tracking off into the dense woods at that time of night. we did not want to enter the corral with the horses worked up the way they were. we decided that they were slowly calming down in our presence and we may as well go back to the tree to take a better look at how it was broken. that is when i came to know a fear that i didn't think possible. at and around the base of the tree were foot prints which were obviously not bear. as we looked closer the slow realization came upon us that these footprints were very large and very human like. as the unthinkable became obvious, i felt a tingling wave sweep over my body and the feeling that i was not present in my own body, but merely an observer from a distance. i could not accept what i knew was true. the prints were deeply implanted into the soil at end of slip marks that were about 8 to 10 inches long. at the end of the slip marks were the deepest imprints....5, very human like toe prints. i believe this was cau! sed by the animal's foot as it dug in to brace itself to braek the tree. this is the first i have talked of this incident. soon after it happened i sold the property. i was never comfortable there after that night, always feeling i was being watched. to this day i still suffer nightmares were i hear panicked horses and awaken to the vivid sight of those footprints lit in the flash of a lighting bolt. i had always been an avid and capable woodsman and hunter. i know game and the ways of wildlife. this is something that i cannot explain. you can use this as you wish. i am now 67 years old and i think it needs to get out. only my son, who sits with me as i write this, and i know what really happened that night. we agreed to tell my wife and daughter it was a bear and wiped out the prints. we do wish to remain anonymous as we feel our credibility and prestige in the area would be damaged....we are one on the largest land owners in the county.</t>
  </si>
  <si>
    <t>potentially broke the fence , distrubing horses / farm animals</t>
  </si>
  <si>
    <t>toe prints visible</t>
  </si>
  <si>
    <t>https://www.bfro.net/GDB/show_report.asp?id=656</t>
  </si>
  <si>
    <t>go three miles past the store on Dickey Prairie Rd to the bridge and look across the river</t>
  </si>
  <si>
    <t>Mollalla</t>
  </si>
  <si>
    <t>Dickey Prairie Road</t>
  </si>
  <si>
    <t>river , forest</t>
  </si>
  <si>
    <t>ferns</t>
  </si>
  <si>
    <t>I was 15 years old in 1984 and lived past the town of Molalla in Dickey Prairie and our house sat right on the river. It was early evening right before dusk. My girlfriend and I were down almost under the bridge where we swam in the summer. It was still warm right before school started. I guess we were just goofing off down there. It was the best thing to do out in the country, we had so much freedom. We wandered the hills, forest and old logging roads all the time. I really don't remember what made us look across the river at exactly the same time. Maybe it was a sound or just a feeling. And it was only a flash. But between the trees I saw a huge manlike being running. It was dark in color, dark brown to almost black. And covered in hair. It had to be about 71/2 feet tall. I had lived out there and being a tomboy. I had prowled all through the woods. I had never been scared out there alone and even miles from home on my horse. What I saw was not a bear or a friend playing a trick. The way it ran was so human like. The way the arm was bent at the elbow and the knee. It stood up just slightly stooped. And it ran fast. It gave us a quick look while it was running and disappeared. We looked at each other and we ran home. As soon as we reached the house we talked. We had both seen the same thing. We ran inside the house to tell my parents. But of course no one belived.</t>
  </si>
  <si>
    <t>bent knees and elbows</t>
  </si>
  <si>
    <t>running , fleeing</t>
  </si>
  <si>
    <t>The bridge is called the Glen Avon Bridge. The witness had encountered nothing but disbelief until she contacted the BFRO.</t>
  </si>
  <si>
    <t>https://www.bfro.net/GDB/show_report.asp?id=7662</t>
  </si>
  <si>
    <t>on Troon Drive south of Village Proper on hill overlooking approx. Marlyhurst College</t>
  </si>
  <si>
    <t>West Linn</t>
  </si>
  <si>
    <t>Toon Drive</t>
  </si>
  <si>
    <t>Marlyhurst College</t>
  </si>
  <si>
    <t>Douglas Fir trees , blackberry bushes</t>
  </si>
  <si>
    <t>Screams or yells. A year later, these were confirmed by another person who had a related Bigfoot Experience. The evening was warm, and my wife and I were just going to sleep.This is a new construction development of homes, and ours was one of the lst completed. We had lived there approx. 2 weeks. Bedroom windows were open. I heard what I thought was a woman's scream. It would start very low and then would build louder and louder and then quiet down. Pheonetically it sounded like: aaaaaAAAAAAAHHHHHHUUUUUURRRrrrrrrrr. It was repeateed over and over at the same tones, sometimes punctuated with ah. ah.ah. My wife said it sound like moaning. The area that this sound was coming from was in a Culdesac below the house. The circle was just paved and a couple of houses were already under construction. The area had already been discovered by the high school crowd as a prime "make-out" location, and my first thoughts were that "Some sweet little gal is gotten herself into more than she can handle!" I jumped into pants and slip-ons, and told the Wife to call the Police. I ran down to the culdesac (approx. 200 yards, and The Sound was now clearer. There were no cars, and no teenagers. It seeemed to be coming from an area of greenbelt heavy in brush, blackberry bushes and Douglas Firs. The screams stopped after about 4 to 5 mintues. The Police arrived, and I told them about the screams, and they flashed some lights around, and said they'd "check it out". I went back to bed and forgot about the incident...That is, until the Bigfoot reports started coming in from the Wallowas/Blue Mountains over on the Eastern Washington-Oregon border.</t>
  </si>
  <si>
    <t>scream , yell</t>
  </si>
  <si>
    <t>https://www.bfro.net/GDB/show_report.asp?id=653</t>
  </si>
  <si>
    <t>1993 Forest Map grid C-6 Forest Service road 350  north of Bagby Hot Springs in Mt. Hood National Forest</t>
  </si>
  <si>
    <t>Bagvy Hot Springs</t>
  </si>
  <si>
    <t>Forest Service Road 350</t>
  </si>
  <si>
    <t>Mt. Hood National Forest , Skookum Lake</t>
  </si>
  <si>
    <t>forest , lake , marsh , mountain</t>
  </si>
  <si>
    <t>I have a friend whose father worked for the Forest Service. We found Skookum Lake from one of his maps. This was a primitive camp site just north of Bagby Hot Springs. As soon as we arrived, we set up camp and went for a long hike up Thunder Mt. After the hike the sun was beginning to set. All four of us were beat, so we got ready for bed. No drinking, no drugs, no funny stuff. Exhausted, I fell asleep as soon as I hit my mummy bag. Sometime during the night, I heard some noises, not your usual night-time forest noises. I heard large rocks being thrown down the ridge. Banging off the other rocks on the way down. And from the hike earlier in day I noticed a large pile of boulders near the top of the ridge. It sounded like something was hunting for something. I sat up in my tent 100% alert. I wasn't dreaming. I tried to wake up my friends, but was frozen stiff. I was surprised no one else woke up. Finally I was asleep, only to be awakened to footsteps outside our camp. It didn't sound like a bear, because the foot steps were spaced apart longer than a four legged animal. I could not talk, so I tried to throw my socks at my friends. Nothing at all. I forced myself to sleep and the next day I only asked if anyone else woke up last night to any loud noises. No one did, so I never mentioned the rocks, and footsteps. There were no footprints anywhere. We didn't like all the mosquitos, so we left Skookum Lake for another camp. It wan't until a few years later when I read about other incidents at Skookum. That's why I think it may have been the Sasquatch.</t>
  </si>
  <si>
    <t>footsteps</t>
  </si>
  <si>
    <t>The lake area he talked about was, indeed, below Thunder Mountain. Large stones thrown from a ridge onto deer below has been observed and reported from time to time. Deer skeletons with crushed vertebrae have reportedly been found and reported, also. Mr. G. estimates that the stone throwing activity lasted for several minutes. The heavy, bipedal footsteps he heard came into camp and then left camp during a period of about two minutes.</t>
  </si>
  <si>
    <t>https://www.bfro.net/GDB/show_report.asp?id=624</t>
  </si>
  <si>
    <t>Lot 18 cabin on Still Creek Road</t>
  </si>
  <si>
    <t>Rhododendron</t>
  </si>
  <si>
    <t>Still Creek Road</t>
  </si>
  <si>
    <t>Hwy 26</t>
  </si>
  <si>
    <t>evergreen trees</t>
  </si>
  <si>
    <t>About 11 years ago, my fiance and I had a cabin on Mt. Hood in Oregon state. We were in the roofing business and I was sorting out some cedar shakes outside the cabin. I had my Rottweiler tied to a tree. She started growling and looking towards the forest. I looked up and saw something big and hairy step from tree to tree. They have huge cedars in there. It did not register at first what I was seeing, so I yelled for whatever was in there to leave or I would turn the dog loose. It stepped behind another tree and kept doing so repeatedly. I finally called my kids and told them to come out and keep an eye on this thing while I got my work done. (I usually have a Mossberger seni-auto matic shotgun - I did not this day). It was moving in closer and then my boyfriend pulled up and it was gone. It was then that I realized it wasn't a bear we were watching. ALSO NOTICED: In winter we found large barefoot tracks in the snow. Would smell a really rotten smell like something dead and come out later and the smell would be gone. The dogs would sit and just stare at the woods. Would hear weird animal noises like a growl and howl together.</t>
  </si>
  <si>
    <t>stepping from tree to tree</t>
  </si>
  <si>
    <t>walking or trotting</t>
  </si>
  <si>
    <t>The witness described the animal as hairy, bipedal and between 6 1/2' and 7' tall. It was 100 to 150 feet from the witness and appeared to try to get closer to the "action," while at the same time trying to stay out of sight behind trees. It left at an accelerated walk or trot. The family repeatedly heard "weird" sounds, a combination of "yodel and growl." The witness also commented on the abrupt appearance and disappearance of the rotten aroma. In addition, the witness mentioned that one evening they heard three police reports on their scanner which referred to an "alien" standing on the road near Rhododendron. One motorist claimed to have collided with the figure.</t>
  </si>
  <si>
    <t>https://www.bfro.net/GDB/show_report.asp?id=12216</t>
  </si>
  <si>
    <t>odor</t>
  </si>
  <si>
    <t>Near Forest Service Road 54 near Skookum Lake</t>
  </si>
  <si>
    <t>Forest Service Road 54</t>
  </si>
  <si>
    <t>Skookum Lake</t>
  </si>
  <si>
    <t>We, my girlfriend and I, smelled an indescribable smell high in the Cascade Mountains. This occured at 1:00am-2:00am There were two witnesses, my girlfriend and myself. My girlfriend fell asleep for 30 minutes upon smelling the smell. It could have been fright, it could have been something else.</t>
  </si>
  <si>
    <t>https://www.bfro.net/GDB/show_report.asp?id=657</t>
  </si>
  <si>
    <t>camp off Hwy 211 five miles from Molalla on the road to Dickey Prarie</t>
  </si>
  <si>
    <t>Molalla</t>
  </si>
  <si>
    <t>Hwy 211</t>
  </si>
  <si>
    <t>ferns , cedar trees , deciduous trees</t>
  </si>
  <si>
    <t>I saw what I believe was a sasquatch about five years ago. I was sixteen years of age. I was volunteering as a counselor at a day camp. A friend and I went for a walk on the trails within the camp, we were cleaning trails and we also brought our lunches which we planned to eat later. We were on the outskirts of camp, maybe half mile from main camp, very close to the molalla river. I was about 60 feet from a muddy creek, kind of a swampy area. I remember sitting down to eat lunch and my friend realized that he had left something back at camp that he needed. I can't remember what he went to get, maybe a tool or something to drink. So he left and I remained seated on a log waiting for him to come back. I expected the jog to take maybe ten minutes. He had been gone for at least seven minutes when I heard something in the woods to my left. I stood up to get a better look at what it was. What I observed was a massive hairy man-like animal standing next to a large tree (I think it was a cedar). It was about 50 feet away. I estimate that it was about 8 ft tall. I stood about 5 ft 9 in. at that time and it was far taller than me. It was also very wide and bulky looking. The fur was thick and fairly long, maybe 6 inches, and medium brown in color. It looked directly at me for a few seconds. We had solid eye contact. It had dark colored eyes. It seemed to be shocked or surprised and was deciding what to do. It stepped to it's right, my left, behind the large tree and immediately began to run away. I could not see it run away because the tree blocked my view, but I definately heard it. It sounded very heavy, the footsteps could be heard cleary. It was snapping down branches as it ran, creating a lot of noise. It sounded very powerful. I listened to it run away for maybe ten seconds and then I turned around and ran back on the trail towards camp. I met up with my friend on his way back to meet me.</t>
  </si>
  <si>
    <t>suprised</t>
  </si>
  <si>
    <t>suprised look on face</t>
  </si>
  <si>
    <t>starring at witness , fleeing</t>
  </si>
  <si>
    <t>ran away</t>
  </si>
  <si>
    <t>https://www.bfro.net/GDB/show_report.asp?id=707</t>
  </si>
  <si>
    <t>woods near Hunter Road outside of Colton</t>
  </si>
  <si>
    <t>Colton</t>
  </si>
  <si>
    <t>Hunter Road</t>
  </si>
  <si>
    <t>I was bow hunting and had parked myself between two deer trails, each running along side a clear cut. I was dead center with 25 yards between me and each trail. I faced west into the wind at about dusk. There was usually a lot of deer in the area but on that evening it seemed very quiet. Just as it became too dark to see my aiming sights, I heard crunching foot steps coming from directly behind me. At the time I thought it might be a buck in rut. The animal seemed to be following my sent directly to where I was hidden in some blackberry bushes. A cover scent had been applied to my clothes and boots using pine needles that were blended with water. My clothes were soaked in the solution and dried -- very effective ... for deer anyway. This animal walked right up to the clearing behind me. I had plenty of time to turn around to situate myself for a clear shot. I raised my bow and it came into view 25 yards away and stopped. It seemed know exactly where I was sitting. We were staring at each other from a distance of about 75 feet for about a full minute. The bigfoot slowly swayed back and forth a few inches from side to side. I estimated it to be about 7 1/2 ' tall and maybe 600lbs+ . I never pulled back on the bow and the bigfoot eventually just turned around and walked in the same direction it came from. Because of the thick leaves on the ground no tracks where found the next day when I returned to look around. This animal was black in color and its shoulders were approx. 4 feet wide. Since this incident happened I've brought up this subject with many people in this area and I am suprised at how many have had, or know someone who has had, experiences in this County. If you're ever in the area look me up and we can take a trip into the Cascades here behind my home.</t>
  </si>
  <si>
    <t>starring at witness</t>
  </si>
  <si>
    <t>https://www.bfro.net/GDB/show_report.asp?id=654</t>
  </si>
  <si>
    <t>camping near Timberline Lodge on Mt. Hood</t>
  </si>
  <si>
    <t>Government Camp</t>
  </si>
  <si>
    <t>Mt. Hood</t>
  </si>
  <si>
    <t>In May of '95, myself and 2 friends where nvited to go camping on Mt Hood, just below Timberline lodge. We had some friends who worked and the ski resort and they camped out in the woods right there at the resort. We had gotten there Firday afternoon. Saturday evening, sitting around the campfire, a strange sound came from the woods directly below us. My friend B., knowing we were avid outdoorsman, asked if we knew what kind of Animal was making the noise. We listened for a few minutes. The sound we heard was unlike ANYTHING I have EVER heard before. It was kind of like a Human scream/roar/laughter. It was definatly NOT a human. The Volume was too loud. B. said that they had heard it a few times before, they assumed it was a coyote. We laughed, saying that it wasn't a coyote. It wasn't a deer, elk, bear, coyote, fox, raccoon, human, owl, NOTHING!! This was all new to us. We listened for about 25 minutes as it circled our camp and then the sounds stopped. All the time, we could hear something LARGE walking through the brush. Well, we did kinda discuss it being Bigfoot, but jokingly. 3 days after getting home from camping, we were all 3 watching a program on Discovery Channel about Bigfoot. A guy( a Bigfoot researcher maybe??) had audio of Bigfoot just after seeing it. When he pushed play, WOW,. we were blown AWAY!! It was the EXACT same sound we had heard on Mt Hood!!! Not many people beleive us, but oh well. No drugs or alcohal was involved that nite either. And thats my Story!!!</t>
  </si>
  <si>
    <t>potentially circling camp</t>
  </si>
  <si>
    <t>scream , laughter</t>
  </si>
  <si>
    <t>no birds were chirping</t>
  </si>
  <si>
    <t>The witness was friendly and eager to go over his report. He told me that the weather around Timberline was rather hot during the day, he thinks it was in the upper forties at night. When I asked if he remembered anything else unusual, he was able to recall that he did not hear birds chirping in the early evening, which he felt was odd.</t>
  </si>
  <si>
    <t>https://www.bfro.net/GDB/show_report.asp?id=2026</t>
  </si>
  <si>
    <t>between two private residences in Molalla</t>
  </si>
  <si>
    <t>Right off the bat, I'll tell you I'm a 16 year old kid telling absolutely the truth, so god strike me dead. I hope you don't take my report as bogus because of that. Let me explain my situation to you: I live, and have lived, on the Molalla river for most of my life and never thought twice about walking around at night or anywhere period. About 2 months ago, I was alone in my Grandmas house using the computer, when I decided to go home (my house is only about 50 yards away). As I was stepping outside the most hideous feeling of being alone and fear thumped my heart. I kept walking in terror, when all of the sudden about 30 feet off to my right, I heard a loud thumping sound crash out. From there on, being distorted by my act of running faster than I've ever moved before, I could swear I heard the distinctive two-legged footsteps veering toward me from off the trail between houses. I raced in my house, slammed the door, locked it and sat in the living room to calm down from my strange experience.The oddest feelings flushed through me then, and now. Now, before you dismiss my story as a frightened child running from noises, I'll have to tell you of the strange past our 45 acres of land at the end of the Dickey Prairie road has had: Around three years ago, when we had cattle and cows fenced on our property, I noticed casually how they would always stay together and go near the barns at night. Then one day we discovered two of them killed up in the woods by the drinking creek. The killings weren't average killings either. The cows didn't have a scratch on them, both had broken necks and their eyeballs sucked cleanly out. Since those experiences, I'm now scared to go hiking and travel at night. Yes, average signs of fear, but I have the weird feeling of being an 'Intruder'. Thank you for your time sincerely, Shawn Murray p.s. I'm a believer.</t>
  </si>
  <si>
    <t>potentially following witness back to their house</t>
  </si>
  <si>
    <t>following</t>
  </si>
  <si>
    <t>The witness is confident that what he experienced was a sasquatch following, if not chasing, him back to his house. He told me that the thumping, which he at first thought was someone stealing firewood, sounded like bipedal steps. He likened it to "being chased by a thousand pound man" when he started running. At the time this happened, there was a musky smell in the area. He also told me of other incidents. One, about a year before this, when something frightened his younger brother while the two of them were hunting on their property. His brother maintains that what he saw was a young sasquatch, Shawn told me he didn't get a clear view. Another involved something getting into their garbage. The refuse was placed in a trailer and covered with a tarp, which was then weighted down with blocks of wood. In order to get into it, something had strewn the wood 15-25 ft. from the trailer and rolled back the tarp. Ripped open bags were found in a field on the property. A third thing he talked about were vocalizations he and his stepfather heard at night. He described them as booming, echoing whoops. The witness and his family have since moved from this location.</t>
  </si>
  <si>
    <t>https://www.bfro.net/GDB/show_report.asp?id=85</t>
  </si>
  <si>
    <t>NA`</t>
  </si>
  <si>
    <t>Observed from a second story window at the Sandy Inn Hotel facing north toward the forest and Columbia River</t>
  </si>
  <si>
    <t>Sandy Inn Hotel</t>
  </si>
  <si>
    <t>forest , river , rural</t>
  </si>
  <si>
    <t>Before I go any further, I'd like to emphasize that I am not sure that I actually heard a bigfoot sound. I am mainly putting it on here because I have thought about it in depth (that's why the delay in reporting), and the only thing in my memory that has any resemblance at all to what I've heard is the past audio recordings of bigfoot (although what I heard had better audio!). I still wonder if this was a bigfoot, how or why it would have been near a town, but I have no other explanations. I was in Sandy, Oregon with my family during the weekend of July 21-23, 2000. We were staying at the Sandy Inn, which is just west of the main part of town. It was hard to sleep the night of the 21st; it was very humid and some thunderstorms did move through about midnight or so. I was up several times during the night; either to shut the window, open the window, turn on the air conditioning, etc. I got up once around 3 or so in the morning on the 22nd after the storms passed. I was sticking my head out of our 2nd story window, enjoying some cool air and kind of looking off into the woods toward the north. There was not a sound anywhere (that I could hear). No cars on the highway, nothing. Then I heard a very indescribable sound. I thought at first it was tires screeching but as the seconds passed I realized a car would have to be burning rubber for a long ways. Then as I kinda cleared my head, I thought it sounded like a man screaming, or better yet, wailing. But I've n ever heard a human do a sound like that either. It was not a moan or howling with an "o" sound, it was more like "eye-eeee--ah-eye-eee". Very high pitched. It won't do me much good to try to interpret the sound in letters. But the way the pitch of the sound went up and down so fast, I've never heard any animal or human do that, and I've heard quite a lot of animals. If a a human did what I heard, they'd bust their vocal chords. It went on for about 20 seconds-maybe a little longer, but not sure of that. It did seem to kind of trail off at one point then come back. I know it was long enough for me to get a good listen. It was not close by, either. The window faced toward the north, so it's possible that's where it came from but I can't be sure of that. It seemed like it was off in the distance somewhere. When it started, it was rather quiet, and ended trailing off in the same manner it started. Even though I was a bit groggy, it was wierd enough to wake me up and even scare me a bit. I didn't think too much of it at the time but the next morning I was thinking to myself, "What was that?" I didn't report it or consider that until now because I wasn't sure and after a while I honestly had forgotten about it until something in my mind triggered it again. All I can say is, if it wasn't a bigfoot, fine. But please tell me what it was</t>
  </si>
  <si>
    <t>high pitch wail</t>
  </si>
  <si>
    <t>The witness is sure the sound he heard was not produced by either squealing tires, or another animal explanation, such as an owl, coyote, or cougar. He does not claim to know for sure what made the sound, but feels that the Puyallup scream recording from 1973 is quite close.</t>
  </si>
  <si>
    <t>https://www.bfro.net/GDB/show_report.asp?id=187</t>
  </si>
  <si>
    <t>Thom Powell</t>
  </si>
  <si>
    <t>Table Rock Wildnerness , To find the prints go to Table Rock parking lot. (Created when earthslide blocked the road.) I went up the road and little ways and took a trail off to the right that went a few hundred yards and then came back onto the road again. Continue up the road. The tracks are about two-thirds of the way between the point where the short trail joins the road again and the proper Table Rock trail begins. They are immediately to the right of the depression caused by the flow of people, a couple of feet away. There was kind of a clear area on the right side of the road with small trees growing.</t>
  </si>
  <si>
    <t>Glen Avon</t>
  </si>
  <si>
    <t>Table Rock Road</t>
  </si>
  <si>
    <t>Table Rock Trail</t>
  </si>
  <si>
    <t>forest , river , mountain</t>
  </si>
  <si>
    <t>fir trees</t>
  </si>
  <si>
    <t>Today, March 18, 2001, my brother and I were hiking near Table Rock Wilderness in Clackamas County, Oregon. Found footprints in the snow very much like a very large, bare, human foot. We wear size 12 and 13 boots and the prints were significantly bigger. Using a dollar bill as a size reference I took pictures with a digital camera. Using the dollar bill we measured a stride of 4 feet. Also the prints were deeper than ours or the other human prints in the area. I would like to submit the pictures for expert evaluation and will do so if an e-mail address is provided.</t>
  </si>
  <si>
    <t>These directions, submitted by the witness, enabled me to easily find the tracks: "To find the prints go to Table Rock parking lot. (Created when earthslide blocked the road.) I went up the road and little ways and took a trail off to the right that went a few hundred yards and then came back onto the road again. Continue up the road. The tracks are about two-thirds of the way between the point where the short trail joins the road again and the proper Table Rock trail begins. They are immediately to the right of the depression caused by the flow of people, a couple of feet away. There was kind of a clear area on the right side of the road with small trees growing. There were six or eight prints that I saw. They were four feet apart and you could see the right-left-right-left. It looked like he had been coming down the worn trail and had stepped off it for a few paces and then gotten back on. Only one of the tracks had good detail that wasn't melted away. (The one photoed) The others were about the same overall size and shape and sat in the right sequence. It is hard to say how old they were. My brother said a week but I thought maybe the night before. It had been raining and the detail was being lost fast. We did not disturb the one we took detailed pictures of but we dug around a little in the others looking for hair but we did not find anything. There was nothing that I saw that indicated that the aminal might still be around. But then again there was nothing I could point to that would indicate that he was gone either. We looked to find where he had gotten on the path and where he had left it but could not find anything. It is possible that he came from the Table Rock trail itself and so did not leave deep tracks that could be seen. Hope this has been helpful. If you have any other questions I will try to answer. Let me know if you find anything else. And if I find anything else you will be the first to know." Results of follow-up investigation: On 3/20/01 I visited the location of the track find on Table Rock Creek in the Mt. Hood Nation Forest southeast of Molalla, Oregon. Precisely as the witness described, I found widely spaced bare-foot prints that measured 14" long and were spaced an average of 48" apart (from heel of one foot to same spot on heel of the opposing foot). I measured strides of 112" between heel impressions of the SAME foot in two places. I counted twenty four prints in all. The tracks were beside a trail in the snow that follows a road bed to the Table Rock trailhead. Auto traffic is cut off by collapse of the roadway but snowshoe prints and boot prints were evident all along the road. The path along the road bed leaves the parking area as bare earth but gradually turns to completely snow covered. Snow depth at the track location, which is about one mile from the parking area, is about 18". Several factors raise suspicion about the tracks: The tracks are close to other human tracks. The foot length is 14", which could be a human with size 14-15 feet. The most impressive aspect of the tracks is the long stride between steps. Still, I was able to duplicate the long stride with running leaps. I'm 6ft. tall. Though fakery cannot be ruled out, it is also possible that a hiker removed his shoes for whatever reason and ran in the snow in bare or stocking feet for some twenty-four steps. The footprints looked to be made from bare, not stocking feet. Toe detail on some prints seemed to be too clear for stocking feet. On the other hand, the location is remote, the snow is deep, the elevation is high, and it therefore seems much less likely that a very large, barefoot person would be running through deep snow to leave these impressions for us to find. If the same tracks were found nearer to frequently traveled tourist locations, I would be more suspicious about their origin. After visiting the site and viewing the tracks, I was able to resolve some of the concerns raised by Rick. The tracks measued at a full 14 inches, maybe a bit more. Stride was considerable: 48" between same points in opposing feet and up to 112" between same points in same foot. Snow was 18" deep at the track site. Tracks penetrated 12" deep on average. The stretch of the trail with the tracks is north facing and preservation of the tracks has been aided by the lack of sun that strikes the snow in that shaded portion of the roadway. While it is possible that a hiker removed his shoes and socks and took about twenty steps off the trail in the deep snow, the stride is too long for comfortable human strides. I was able to match the stride by running on the trail beside the prints and virtually leaping between steps. It would be exhausting to accomplish this in bare feet and in the deep snow at the 3500 foot elevation, but it is clearly *possible* for a determined person with large feet to have made these tracks. Therefore, it seems unlikely to me that someone would go to this trouble in such a remote place. Further, I saw several other possible barefoot tracks in other places along the trail, but greater sun exposure deteriorated them to the point where nothing can be determined for certain. The tracks that were clearly evident looked to be about one week old. The last heavy mountain snow was 3/14-3/16. My guess is that the tracks were made right after this, before the snow developed the stiff crust from sun exposure that it has now. I favor the view that the tracks are genuine sasquatch tracks. If genuine, why would the tracks be there? Perhaps a bigfoot was travelling down Table Rock Creek toward the warmer forested lowlands along the Molalla River. Or, could it be a resident sasquatch roaming it's home range? Either way, the compacted snow of the Table Rock trail provides much easier travelling than trekking across deep and trackless snow. The many boot prints on the trail also offers a means to travel without leaving discernible tracks if an animal wished to conceal its passing. Some of us favor the view that bigfoots make efforts to conceal their movements whenever possible. The numerous boot prints on the compacted snow trail would make recognition of individual tracks difficult. So, why then, would one of these animals step out of the packed snow of the trail and leave these conspicuous tracks? From the size of the feet and the look of the track run, I envision an older juvenile or young adult that stepped out of the trail but soon found the going to be strenuous and returned to the trail. Speculation might include a strong-willed adolescent or two individuals sharing a narrow trail and jockeying for position. In any case, the Molalla River area and specifically the Table Rock Creek locality has historic bigfoot activity extending over many years. Some field researchers consider it to be a hotbed of bigfoot activity. While investigating the site at 5pm on 3/20/01, I did some elk calls and other animal calls. After doing my call, I heard two animal noises that I could not identify. The first was a single, shrill, loud scream. The other unfamiliar sound was a low "whump-whump-whump-whump-whump-whump" sound that quickened as it repeated seven times. it repeated several times and I taped it on my camcorder. I thought of a grouse drumming but this noise was slower than the quick "thumpa-thumpa-thumpa-thumpa-thump" of grouse durmming that I'm familiar with. -Thom Powell</t>
  </si>
  <si>
    <t>https://www.bfro.net/GDB/show_report.asp?id=1986</t>
  </si>
  <si>
    <t>Rob Gracie</t>
  </si>
  <si>
    <t>26792 E Arlie Mitchell Road</t>
  </si>
  <si>
    <t>E Arlie Mitchell Road</t>
  </si>
  <si>
    <t>Douglas Fir Forest</t>
  </si>
  <si>
    <t>I am submitting this report for the witness. The sighting was viewed from the witness’s home, through the window. The creature was viewed at a distance of approximately 130 feet when a car’s headlights backlit the creature as it ran from left to right across the road from the witnesses perspective. The occupants of the car where not identified or contacted, but did stop a short distance from the creature, insinuating that the driver also observed the sighting. The creature was running fast, upright, very hairy, humanoid in appearance, and estimated to be 7 feet tall (definitely larger than the witness who is 6’3”). The local dogs were barking excitably, which is why the witness looked out the window. A search for footprints with flashlights was unsuccessful for finding clues or footprints. However, the ground is moist and soft, and it is currently not precipitating, so there may be fresh prints or evidence still available in the morning.</t>
  </si>
  <si>
    <t>Investigator's comments: Ben was indoors at his home in the living room while his sister was upstairs in her room. The family dog, a large protective crossbreed was outside chained up to his runner. The dog started to bark and the other neighbors dogs barked as well, which is considered normal. However, the barking increased more excitably, enough so for Ben to take notice. Looking out the north-facing window in the Living room, Ben saw an approaching automobile driving towards him down his road approaching HWY. #26. He then saw the creature run from left to right across his road, backlit by the approaching car. The car slowed, and Ben felt that the occupant(s) of the car saw the creature as well, enough so to slow down almost to a stop. The car and occupants continued and are unknown. The view is partially blocked by trees but Ben was sure of what he saw. After telling his sister she decided to leave for her mother's work around the corner while Ben went to the back door to get the dog inside. The dog was still curious and didn't initially want to come in. Ben noticed a "bad" smell outside, and got the dog inside. I was originally told of the possible bigfoot sighting at approximatly10:30 PM by the witness's Mother at her work a quarter mile from the sighting. The witness's 20-year-old sister was also present at the mother's workplace and was obviously distressed by her brothers sighting. I arrived at the Witness's home at 11:00 PM to meet and interview the witness Ben Stites (18 years old). I initially asked what Ben saw and he excitably explained he saw what he thought to be a Bigfoot. I asked why he thought so, and he described the following; "creature was large - about 7 feet tall, very hairy, ran upright very fast across the road." He wasn't sure what it was but didn't think it was a bear. Bear sightings were reported in the immediate area during September and early October. He asked me if I thought it might have been a bear and I responded that I don't think bears run very fast standing upright, which he emphasized. Ben seemed to be forthright and brief in his experience; further emphasizing he was being honest and not embellishing. I asked Ben if he would show me where he saw the creature and he agreed. His sister, who was now home too, asked if we should bring the baseball bat, which was lying on the coach in the living room? I took this to be evidence of concern at the time. We didn't take any weapons. We left his home by the front door with flash lights, walked to the road and turned right and walked approximately 100 feet to where the creature was seen. Ben's road is narrow, with few neighbors in a forested area. While walking to the seen Ben was noticeably excited and kept looking around. By checking back at the angle of his home he identified the crossing point, approximately 30 feet shy of the next two driveways on either side of the road. Approximately 130 feet from the window he viewed the creature. A very small building similar to an entry post of a military entrance at the neighbors’ driveway helped Ben to identify the sighting location. I tried to see with my flashlight if any footprints existed at the edge of the road on both sides and up both driveways. Being careful of our steps, no footprints of any kind were seen. The edge of the road was muddy. The forest among the houses in the area has lower brush and foliage, including many ferns. Several ferns were noticeably broken at the roads edge but couldn't be identified as "fresh." After estimating distances and locations, we returned to Ben's home. It is my opinion than Ben saw what was described above. Ben does not have a history of embellishing stories, although teenagers are probably more demographically probable of making up stories for attention. -Rob Gracie</t>
  </si>
  <si>
    <t>https://www.bfro.net/GDB/show_report.asp?id=3441</t>
  </si>
  <si>
    <t>apartment over garage on Elk Park Road</t>
  </si>
  <si>
    <t>Welches</t>
  </si>
  <si>
    <t>Elk Park Road</t>
  </si>
  <si>
    <t>Salmon Huckleberry Wilderness , Mt. Hood National Forest</t>
  </si>
  <si>
    <t>forest , river</t>
  </si>
  <si>
    <t>I lived in Welches, Oregon. I am 42 yr old now. This was 2 1/2 years ago, in November 2003. I was living in an apartment over a garage overlooking the Salmon River. At around 6pm there was a large bang on my front door. The door was locked, thank goodness. I called 911 and told them that something banged on my door, and I was alone and scared. I lived right next to the Mt. Hood National Forest. No families lived there in the winter time. If something happened to me no one would hear me scream. I heard grunting. I looked out onto my deck, through the windows and I saw those eyes. It had to be huge animal. It was there watching me and I was watching it. It blinked its eyes, but it was like the animal was frozen with its eyes set on me. It had a furry head. It took 3 hours for the police to show up. They came in on foot, from down the road, but did not see anything when they looked around.</t>
  </si>
  <si>
    <t>hairy head</t>
  </si>
  <si>
    <t>banged on apartment door</t>
  </si>
  <si>
    <t>low growl</t>
  </si>
  <si>
    <t>witness often felt like she was being watched when returnig home</t>
  </si>
  <si>
    <t>The location is also next to the Salmon Huckleberry Wilderness. The witness states that frequently, when she came home, she had the distinct sensation of being observed. If a sasquatch was indeed coming around the property, it may have noticed that a lone woman lived in the building and presented no threat. The window she looked out of was about 10' off the ground and she looked slightly downward into the animal's eyes, about 8' away in near impenetrable winter darkness, faintly illuminated by a porch light. Nevertheless, she could only see the mesmerizing, slanted eyes staring at her with a bare indication of a hairy head and the large body hidden in the darkness. After the bang on the door, she heard what amounted to a very deep "purring" sound, a soft growl. She saw the eyes after an initial first look out of the window, closed the blinds, but subsequently pulled them aside and looked at the animal for an estimated 10 minutes, the animal not moving and barely blinking its eyes. Given the lay of the land, she estimates the height of the animal to have been about 8'.</t>
  </si>
  <si>
    <t>https://www.bfro.net/GDB/show_report.asp?id=14841</t>
  </si>
  <si>
    <t>19-22</t>
  </si>
  <si>
    <t>private residence northeast of Colton off Hwy 211 at the base of Goat Mountain</t>
  </si>
  <si>
    <t>Goat Mountain</t>
  </si>
  <si>
    <t>heavy brush , swamp , bog , stream , forest , farmland</t>
  </si>
  <si>
    <t>I was at a friend's house in the Colton area. It was around midnight when I noticed strange noises in the treeline approx. 100 yards from his house. These noises were birdlike in nature and seemed to be coming from 3 places, directly in front of the house and off to both sides and further away. These noises sounded like birds but were only part of a bird call, and they seemed to be answering each other. There were 5 different noises and while they seemed birdlike they definitely came from something larger than a bird. At approx. 12:30 am I finally asked the other people at the house to come outside and listen. Everyone agreed that the noises were strange and like nothing they had ever heard before. We shined a flashlight in the area that noises seemed closest and saw nothing due to heavy brush, but the noises quit in that area until we stopped shining the light. These noises lasted until approx. a half an hour until dawn and quit quite suddenly. I grew up in the area and spend alot of time hunting and fishing and being in the outdoors, as does the property owner, we could not identify any local animal that makes these noises. In the morning we went and looked in the area closest to the house and found want could 2 possible tracks, they matched nothing we had ever seen, and we compared them with the other animal tracks in the area and they matched nothing, also noticed that the grass was pushed down in approx 3-4 foot strides running through the field behind the stream area where we found the possible tracks and where we thought some the noises were coming from. Since then the property owner has heard the same noises at night and last night heard something thrashing around in the brush. Also, if this has any bearing, there has been a good deal of logging in the area we thought that perhaps something has been pushed out of that area. Thank you for your time.</t>
  </si>
  <si>
    <t>vocally communicating to eachother</t>
  </si>
  <si>
    <t>bird noises , whistles</t>
  </si>
  <si>
    <t>https://www.bfro.net/GDB/show_report.asp?id=8888</t>
  </si>
  <si>
    <t>13 miles south of Glen Avon Bridge on Molalla River Road , 1/4 after a bridge at mile 13 on right hand side of road-river side</t>
  </si>
  <si>
    <t>Molalla River Road</t>
  </si>
  <si>
    <t>Molalla River</t>
  </si>
  <si>
    <t>old growth , forest , river</t>
  </si>
  <si>
    <t>cedar trees , pine trees , fir trees</t>
  </si>
  <si>
    <t>13 Miles south of Glen Avon Bridge on the Molalla River in Oregon, my friend, myself and two large dogs jumped out of my truck to check up on a regular camp site we use throughout the summer. We walked only about 25 ft from the gravel road and a huge sound of bushes/trees crackling and breaking came from our left. I saw the disturbance out of the corner of my eye and when I looked over, I could see the brush moving violently about 10 ft beyond our path. I didn't see any thing but there was an enormous two or three steps traveling away from us and I could feel the vibration of the weight of the steps under my own feet. That was no deer or elk, the pounding of steps was too heavy and there was a distinct - one step, then a broad second step hitting the ground. I instantly knew that we had definitely startled something that was very big, very close and very fast. I have heard many human-like steps that seemed excessively heavy on more than one camping trip at the Molalla. They are always after all have gone into their tents or settled in for the night. Usually between midnight and three am.</t>
  </si>
  <si>
    <t>The site is in the heart of sasquatch activity that has extended over years in this very vicinity, the Molalla Recreational Corridor. It is is about 1,200' in elevation and has the typical scruffy low-elevation forest look about it - some tall trees, mostly second growth, and a tangled understory of alder, slide alder, huge ferns and dense brush. The forest across the river has a much more established and older appearance to it. The abrupt start of the tree shaking was possibly connected with a resting sasquatch rousing from sleep and holding on to trees to beat a hasty retreat. The witness again mentioned the frequent detection of foul aromas and a definite feeling of "being observed" on many occasions. The witness was totally convinced that the steps heard could not be attributed to deer or elk.</t>
  </si>
  <si>
    <t>https://www.bfro.net/GDB/show_report.asp?id=9391</t>
  </si>
  <si>
    <t>Scott Taylor</t>
  </si>
  <si>
    <t>campsite off logging road off Bagby Hot Springs Road</t>
  </si>
  <si>
    <t>FR 43</t>
  </si>
  <si>
    <t>Near the end of August, this year 2008 a couple of friends and I went camping/Bigfoot hunting around the upper Collawash River in the Oregon Cascade Range east of Estacada with the intensions of finding a spot I had been told about by a guide on a whitewater rafting trip I had taken with my brother in 2006. Unfortunately, when we got to our destination, I was the only one in our group that wanted to look for Bigfoot. Disappointed but not dissuaded, I tried to keep the rest of the group (2 guys and 1 girl) at least somewhat interested in the Bigfoot search, to little avail. The first night we camped (under much protest) quite a way into the bush and away from the overcrowded camp grounds where everyone felt more comfortable. We followed an old logging road until it ended at a very secluded spot atop a ridge and maybe 250 to 350 yards directly south of the clear cut power line running east/west. The first night was interesting as we continued to hear distinct wood knocking; they started at around 11:00pm. Most were far off and very fast, 4 to 7 quick, sharp cracks directly east of us that would echo across the valley only to be answered from another direction farther south and then north but at first they were pretty far off. Everyone thought they were gunshots but this was a really dark night and these sounds were coming from pretty deep in the thick forest accessed only by not well traveled logging roads and from at least 3 different sources that for the life of me, sounded like they were communicating so I ruled out gunshots. These sounds continued to get closer to our campsite as the night wore on. At one point, maybe 12:30 or 1:00am the group wanted to drive over to the power lines, where the trees weren’t so thick and you could see for several miles, I decided to stay at camp and hope for something to happen. Almost immediately after everyone left, I started hearing sticks breaking from the direction they had driven out on and everything got real quiet. Now I’m from Montana and have spent many a night camped alone in far more rugged mountains than I was in now and have experienced most of the wildlife at least partially up close and personal that our American forests have to offer but I gotta tell you, I got a little spooked while they were gone! I did what any self respecting outdoors man would do and…put a lot more wood on the fire! I didn’t hear anything at that time that sounded too bizarre but I was glad when everyone got back. My buddy asked me if I was knocking rocks together while they were gone. I told him I hadn’t and asked what they heard. He said that they were out looking at the valley from the top of the road we came in on, about 250 to 350yards away and they all heard distinct knocking coming from the direction of our camp, he said it sounded like rock on rock. Later after everyone had gone to their tents I again decided to stay up. At around 3:30am I heard a very low grumble with a huff followed by what sounded like a lot of breath being pushed out and very close to the fire, maybe 30ft. At first I thought it was a bird or something, then, almost immediately another answered the first from across the clearing we were camped in directly behind me. I put my flashlight on where I heard the sound coming from and it would stop. 10 min later it would start up again. I don’t know why I didn’t get anyone up to listen with me but I didn’t. This went on for about an hour, until the sun started to brighten the sky and you could see a lot better. I never heard walking or anymore sticks breaking but those grunting noises were definitely close and there was at least 2 of whatever was making them. It wasn’t until on our way home that my buddy told me that he had heard the grunts too and, I love this, he was too scared to get up and investigate. The next day we went looking for another campground. I didn’t want to leave but I was definitely the minority on the subject. As we were driving down, I believe was FR43, my buddy and I in his rig and his friends behind us in theirs, something very big ran across the road about 150yrds in front of us. It was dark brown or black and uniform in color and at least 8ft to 9ft tall and moving like a freight train, it was huge! We only saw it for maybe a second before it tore into the trees running from the right to the left. My skeptical buddy looked at me and said “Did you see that!” I had my video camera in my lap but there was no way I could have gotten a shot of this thing, it was really moving! We stopped where we thought it crossed the road and you could see quite clearly where something had came down the incline on the right side of the road, we didn't smell anything. We got out and I climbed the small incline that it had come down to investigate and after 30 min or so found a barefoot track 18” long x 7½” wide and got video of it. I can send you the video and have other stories of the area as well. We did have material to cast the print but since it was in the mossy ground that covers most of the Oregon forest my buddy refused to cast the print claiming that we wouldn’t get anything from it. I was furious but it was his stuff and I learned the hard way to pack your own gear! when i climbed the incline after we saw the thing cross the road, something tore off away from me which would have been heading south west into the forest when i peaked the incline. very noisy! Also, the track I found was definitely older, i don't think it was made at the time of the sighting. There where many other partial tracks in the general area, some quite large others just looked like scuff marks. the one i videotaped was without question the best one we found. It looks like a giant footprint in the moss! 5 toes.</t>
  </si>
  <si>
    <t>swinging arms while moving away</t>
  </si>
  <si>
    <t>grumble , huff</t>
  </si>
  <si>
    <t>4 to 7</t>
  </si>
  <si>
    <t>The behaviors described in the witness' well-written and detailed narrative, as well as other details, are typical of what we have heard and observed during expeditions. The sighting of a large, fast bi-pedal creature crossing the road the next day also corroborates the experiences from the night before, in that at least one of the creatures was still around. The witness described the creature as approximately 9’ tall, huge, thick through the body, black in color, swinging arms, and looked like a very big man. After interviewing this witness, hearing his account, and gathering details that were not written up in the report I must conclude that the witness and his camping partners were visited and observed by more than one sasquatch, and that they actually had a brief sighting of a sasquatch the next morning on their way out of the area.</t>
  </si>
  <si>
    <t>https://www.bfro.net/GDB/show_report.asp?id=24882</t>
  </si>
  <si>
    <t>Cliff Barackman</t>
  </si>
  <si>
    <t>westbound on Hwy 26 approaching Rhododendron</t>
  </si>
  <si>
    <t>On Monday, Aug. 25th at approximately 7:30 p.m. my friend and I were traveling westbound on Hwy 26 approaching Rhododendron. We observed a car parked off the road in the east side emergency lane. The car in front of us pulled off abruptly and we wondered if there was an accident or animal that had been hit by a car. We proceeded slowly around the vehicle when an "ape-like" creature approx 6 ft. tall sprang from the woods. It crossed the road behind us and was nearly hit by another westbound car. We were approximately 10 ft. from the creature which appeared to be standings somewhat erect, but when it ran it ran with its hands on the ground like a monkey or gorilla. We are sure that the others in the vehicles on the side of the road observed the same creature. We are surprised there are no recent reports from this sighting.</t>
  </si>
  <si>
    <t>light brown</t>
  </si>
  <si>
    <t>tight-lipped , thin</t>
  </si>
  <si>
    <t>panic</t>
  </si>
  <si>
    <t>face looked like an orangutan but also looked human</t>
  </si>
  <si>
    <t>sprang from woods on two legs but ran quadrupedally with its knuckles down</t>
  </si>
  <si>
    <t>quadrupedal</t>
  </si>
  <si>
    <t>I spoke to both witnesses on 9/10/08. The following details can be added to the report: -The witnesses were traveling westward on Hwy 26, just east of Rhododendron, coming back from a fishing trip. -A jeep was stopped to the side of the opposite lane up ahead. -The witness in the passenger seat saw movement on the road. He commented to the driver that the jeep must have just hit an animal, so he should slow the car down. -The witness' vehicle was traveling about 5 to 10 miles per hour, and was very close to the creature when it jumped onto the road, possibly as close as 10 feet, to run behind their car. -The creature ran from the north side of the road to the south. -The car in front of them stopped, and the car behind them took evasive action to avoid hitting the animal as it ran behind the witnesses. -The creature quickly changed its direction to avoid being hit by the car behind the witnesses. Its movements were “inhuman” and had an “animal's quickness”. -The driving witness commented to the passenger, “That was an ape!” -As the creature ran across the road, several of the witnesses in the other cars blew their horns, including the reporting witnesses. -The creature is described as having light brown hair (“like a brown bear”), very long arms, a stooping gait, and a thick build “like a linebacker”. -It's face was seen by the driver as it sprang from the woods. It had a wide-eyed expression on its face that the witness interpreted as fear and panic. Its mouth was “tight-lipped”, and no teeth were visible. The face was described as being human-like and light brown colored. The witness compared the face to an orangutan's face, but again, very human-like. -The creature sprang from the woods on two legs, but it had a forward-leaning gait that left its hands barely off the ground. -It galloped quadrupedally across the road by putting its right arm forward with its left leg forward, and alternating in this pattern. It's back legs moved like a man running whether it was on all fours or running bipedally. -When on all fours it ran on its knuckles, not on an open hand.</t>
  </si>
  <si>
    <t>https://www.bfro.net/GDB/show_report.asp?id=24631</t>
  </si>
  <si>
    <t>camp site 10 miles up logging roads in Estacada</t>
  </si>
  <si>
    <t>forest , gully</t>
  </si>
  <si>
    <t>blueberries , huckleberries , blackberries , raspberries , dandelion , milk thistle , salmon berries , miner's lettuce , pine trees</t>
  </si>
  <si>
    <t>ok, I'm 34 so what I'm about to tell you , I am still having trouble accepting, I've wondered about this since I was little. Now I KNOW,..... August 25, 2009 my girlfriend, her two boys and I went camping at my usual spot. This location was picked due to the isolation factor; it's 10 miles up logging roads near Estacada, Oregon. I will not disclose the GPS cords. or even close to prox., This is MY spot. Nothing abnormal occured over the day or night of the 24th, and the day of the 25th was normal events like gathering wood for the coming night. We had put the boys down for the night just after sun down. We were hanging around the fire chatting and poking the fire. Being who I am, I began making noise to hear it echo through the trees. You know, rooster noises and some whooping, basic idiot noises (approx. 1130 pm). I do this at times to keep bigger game from coming through camp. Well, I got one hell of a shock about 15 minutes later. We were walking back toward the fire from the truck, the fire was only bright glowing coals at this point, and BOOM, shock to the system!!!! Out of the pitch black night....one of the most unreal sounds I've ever heard in my life came rushing through the dark. It was a hair stiffening scream that at that moment I couldn't match in my memory of noises over the 20 years I've been going into nature to escape. This was the first time in my life that I felt a need to get out of nature, QUICKLY. The sound pushed through the trees like the trees were not even there. Even the air around us seemed to vibrate. From experience I have had in the woods through my life, and tracking sounds and distance, I'm estimating that this scream was being produced about 200 yards away. It was so loud that nothing I know of could make this big of a noise. There is no animal I have come accross that has the lungs to produce such a loud, long and vocalized sound as this "creature" produced. Let me put it this way....if someone told me they heard it, I would be trying to put a K9 responsible, but hearing it myself and knowing of nothing I've ever encountered could make that sound. Now, I did not stand there much longer. I think I may have pushed my girlfriend up into the truck so I could get in ASAP. As soon as I was in, the lights were on and the horn going for about 3 seconds to try to keep it from getting closer. It seemed to work because the volume started to fade a bit. We decided to get camp up and get out. over the minutes it took us to completely tear down camp, maintain a track on movement of the screams and shove camp into the truck, the screamig continued and moved. From the time it started ,it was at 2 o'clock from the camp. While we were packing up, it moved clockwise around to about 5 o'clock from camp. This all took about 30 minutes before we were on our way down hill. The screams continued even on our way out. To make it completely clear, I've done alot in my life. Anything from solo hunting at the age of 12 and up to my time in the military, Iv'e never been spooked even with rounds wizzing past.....BUT that scared me to the point of every hair from the top of my toes to the top of my head were at attention! Now, after the fact, realizing what it was.....YES, I am going back with recording gear. Let me tell you, after 34 years just now experiencing what we did has completely changed my thinking process while out in these woods.</t>
  </si>
  <si>
    <t>The witness is very educated in outdoor knowledge, and was very sincere. Here are additional details to add to the above report: "I am 34 and have been hunting since I was 12. I can hunt, track, and stalk anything, and with the years I have had in the woods, I've never heard anything like this." "[The scream] did not fade off; it stopped abruptly, and I am now a believer. I always wondered about this, and my brother told me of a Wyoming experience on a ranch that he could never explain, but I never in my life dreamed I that would encounter anything like this." "For the first four days, the feeling I had about the incident was like the feeling when somebody dies; it was so unreal. I had a hard time accepting it. The sound was 100 to 150 yards away, if even that. It was extremely close." Due to the nature of the vocalizations that the witnesses heard, this investigation thinks that the most likely animal that generated the sounds was a sasquatch. Read the witness' girlfriend's report</t>
  </si>
  <si>
    <t>https://www.bfro.net/GDB/show_report.asp?id=26497</t>
  </si>
  <si>
    <t>My boyfriend and I were hanging out around our campfire when the most unusual terrifying sound filled the air around us close to or just after 1100 PM. It was difficult to tell what direction it was comeing from, it seemed to surround us. It was a high-pitched screaming sound with whoops, reminicent to a siren and it was fairly continuous. It sounded otherworldly and struck fear into us instantly. We froze in terror and listened for about 30 seconds as the screaming whoops got louder and closer-sounding. Then we ran to the truck and honked the horn like crazy. The sounds continued and we sat listening for a good ten minutes as the sounds continued but seemed to move further away. We exited the truck and tore down camp immediately, pausing every few minutes to monitor the distance of the sounds, jumping into the truck for a minute or so again when the sounds would get close, honking the horn occasionally for good measure. We pulled out of camp at 1145 PM. On the drive down the hill we spotted a deer crossing the road. When we got home exhasted as we were we got right on the computer and googled coyote calls to compare to what we heard. Nothing quite fit, the closest we got was to audio of a whole pack of coyotes hunting and vocalizing. This morning, unsatisfied and curious I googles "screams in the woods" and found your site. When I listened to the 1978 recording in Washington of whooping screams I felt like I was right back in camp. THAT is what I heard EXACTLY!</t>
  </si>
  <si>
    <t>For the other camper's perspective, see report 26497. In addition to the report, the following details can be noted: "I was struck by the length and fairly continuous duration. It had no pauses for breath. All I could think was that we were surrounded by the loud sounds and echoes." "Throughout the day we were walking around the campsite, pulling dead underbrush for firewood. Up the road we saw fresh bear scat. It’s an abandoned logging road. Upon examination, it looked like berries, and was fresh and moist, so we'd better get back to camp. We adjusted our camp in case we had to vacate the tent to avoid a bear. We also made noises, being silly, to not attract any bear, but warn them away." "We listened in shock for 30 seconds to the big scream, and that’s when we jumped into truck, honked the horn, and turned the lights on. It seemed like we listened for ten minutes, but it might have been as little as five minutes. Time is weird when you are scared like that." "I have seen a few television documentaries, so I knew that [sasquatches] could be out there, but I never thought or worried about it. Now, I want to know what this was."</t>
  </si>
  <si>
    <t>https://www.bfro.net/GDB/show_report.asp?id=26494</t>
  </si>
  <si>
    <t>We were at a campground in the Mt Hood Nat'l Forest. I had a 55 gallon drum of goat guts &amp; beef guts with a sheep carcass in the back of my truck. Within 2 hours loud screams came from the ridge over the campground. On the second day we heard wood knocks and heavy steps, and twigs snapping before 4:00 am. We noticed our portable camp table had been bitten through. That day we dumped the guts in a turnout about a 1/2 mile from camp. On the third day we took one last look at the gut pile, it had a different smell of wet sweet dog, and all of the guts are gone.</t>
  </si>
  <si>
    <t>I spoke with the witness and he seemed to be coherent and lucid throughout our several phone conversations over the period of a week. One of the accounts he described on the phone was a camping trip at the same location some months prior where he heard what he believed to be "a bigfoot hollering." He then went on to describe this most recent weekend camping trip to the lake, accompanied by a couple of male friends with specific intent of baiting the creature with a 55 gallon barrel of slaughterhouse by-products consisting of goat and beef entrails as well as a sheepskin with head intact. Having left the barrel in the back of his truck, the gentlemen proceeded to wind down for their first night of camp. Very soon up on the ridge, 100 yards north of the campsite, loud indecipherable vocalizations not attributable to bear or other known wild animals, began to emanate from the top of the ridge along with tree breaking and "stomping." The next day very early from inside their tents, all three men heard more vocalizations and even closer "stomping." When preparing breakfast, the party noticed that their plastic top metal-framed camp table appeared to have been bitten through. See photo: They decided at that point to dump the guts away from camp, as they were beginning to fear for their safety. Subsequent trips to the "gut pile" revealed most of the bait to be missing. After carefully reviewing the account of the witness, I decided to visit the location myself and spent three consecutive nights there in the latter days of July 2013. My campsite was approximately 75 yards from his location. The first night there I went to a very high ridge approximately 1.25 miles away and performed several tree knocks and blasted some short "whoop" calls myself - both exercises yielded no apparent response. I made my way back to my camp, energized a vehicle-affixed FLIR PathFindIR, and positioned my tripod-mounted parabolic audio recorder facing the ridge where the witness heard the night vocalizations and activity approx 175 yards away. My tent, and the tent where my young sons and their 13 year-old companion had bedded down, were in between the audio array and the ridge above. I turned in at about midnight. At approximately 2:35 AM, according to the audio recorder time stamp, the attached audio of tree fall and associated forest floor movement was recorded. The following morning, I spoke with several other campers in the campground and all remarked on the “boom” heard during the night. * Recording * The next day I investigated the area from where the tree fall crash appeared to occur. Indeed there was a very large apparently healthy fir approximately 12 inches in diameter and 70 feet in height, freshly downed with the top of the tree pointing in the direction of my campsite. The roots were still intact to the trunk, and it appeared that it had been pushed down. The tree trunk and roots, and gaping hole in the ground, were approximately three feet from another apparently healthy tree that was still standing, and that tree had what appeared to be hair caught in the bark at about 6 foot from the ground on the same side facing the felled tree. The remaining two nights of my stay transpired uneventfully. Thermal video data was analyzed, and the limited range of the camera prevented the capture of heat signatures to further analyze the tree-felling event. After speaking with the witness upon my return, I found his entire series of events to be corollary to my own experience and determined that his accounts were factual to the best of his observational capabilities. Based on the combined data gathered from all of the events, as well as a rich history of bigfoot reports from the area, I concluded that there was a high likelihood that the events in that location during last weeks of July 2013 were attributable to bigfoot activity.</t>
  </si>
  <si>
    <t>https://www.bfro.net/GDB/show_report.asp?id=41709</t>
  </si>
  <si>
    <t>campsite 15 miles south of Estacada</t>
  </si>
  <si>
    <t>Sunstrip Camp Site , Clackamas River</t>
  </si>
  <si>
    <t>We heard three unbelievably low-toned grunts outside of our tent at dawn (around 5 am) on Tueday, September 24th, 2013. Our tent is about 7 feet high when set up and the grunts sounded about a foot or two higher than the tent and about 6 feet away. The grunts sounded like "huuhhh-huuhhh-huuhhh," very low pitched.</t>
  </si>
  <si>
    <t>groan</t>
  </si>
  <si>
    <t>I spoke on the phone with the witness, who lives in the SoCal area, for approximately one hour. He related his experience in a clear and lucid manner, and was articulate with regard to the details of the event. He had, along with his traveling companion, been camping/hiking/fishing various locations in OR and WA for vacation and had found this campground to be ideal, being close to the highway but also lush, and having good access to the river. Their campsite was located close to a path that lead to the river and was next door to one of the campground comfort stations. There was only one other campsite occupied in the campground, also a couple, and it was on the other side of the campground about 60-70 yards away. The witness related having been awakened at approx 5AM by the very loud, very close, "human-sounding" groans. He described the sound as "almost human" but so deep and loud that that the sound vibrated his diaphragm. His girlfriend was awake and asked him if he had heard the "three grunts" and he knew instantly that he was not dreaming, and that it was not a figment of his imagination. The witness remarked that his experience with bear raiding a campsite usually involved rifling through the cooking gear, and in this case, there were pots and pans as well as plates with food residue still on them left out on the picnic table that were not disturbed in any way. Also, he could not visualize a bear grunting in such a way to have heard it 2 feet above the ceiling of his 6-1/2 ft tent from a distance of about 6-7 feet from the back wall of the tent. The witness described himself as a 51 year-old CPA professional and his companion as 48 years old. After analysis of the campground layout, the localized topography, and the witnesses account, I determined that in all likelihood, the witness and his girlfriend were visited by a large sasquatch at that location.</t>
  </si>
  <si>
    <t>https://www.bfro.net/GDB/show_report.asp?id=44989</t>
  </si>
  <si>
    <t>rhododendron , undergrowth , fir trees</t>
  </si>
  <si>
    <t>The main river in this area and the surrounding county can be a double-edged sword, a vast wilderness smack up against a major population–Portland Oregon. With numerous rock quarries used to create the logging roads, at times the shooters make the canyons sound like a war zone. But as soon as playtime is over and evening sets in, people head back down the hill and the war zone transforms into a more serene and mysterious place. Booms and blasts are replaced with the sounds of the wind blowing through the firs, birds chirping and camp conversations. When night falls, another reality becomes quickly apparent. This area has one of the highest instances of Sasquatch encounters in the country. Like many, I have reviewed lots of evidence online and from word of mouth, all the while wrestling with a degree of skepticism. This was not my first experience with this group leader, but it would prove to be my most memorable to date. We arrived at camp somewhere in the 2:30 to 3:00 PM range, set-up and planned for that night’s scouting. As the sun set and dusk turned to dark, the group leader gathered us together. Having sized up the territory and considered several scenarios, he shared his thoughts about that night’s approach. A particularly important point he mentioned was that it was vital to remain flexible, and open to the possibility of modifying our plans if new evidence presented itself. So the initial direction was decided and tactics clarified. He had selected an old closed road farther up the ridge, up against the beginning of the older growth (probably 2nd growth) timber. Access to the road had been blocked years before by a berm, impossible for cars, yet fairly easy to traverse on foot. It was roughly midnight as we crossed the berm into what can only be described, based on everyone’s sudden change of mood, as “someone or something else’s world”. The wind had finally all but stopped and it was now deathly quiet, except for the crunching of rocks under our boots. The brightness of the waxing moon lit the landscape and our company in shadowy shades of black and grey, with silvery highlights. Our shadows were black and well defined. One gentleman of our five-man team, a young veteran of a middle-east war, proudly clad in his fatigues, walked point, followed by the group leader and his son. I was next, having made sure to place myself as close to the middle of the company as possible, and finally, the oldest man in our group picked up the rear of the column. I think that older gentleman understood the value of being last, increasing the chance of being selected for contact. The old road cut across a slope near the top of the ridge. Below, a steep drop-off, choked with new growth, rhododendron and an assortment of other lush Western Oregon varieties of undergrowth. Above us, a dark shadowy stand of old trees, with silvery snags strewn throughout the forest floor; the wildest, most rugged terrain this area offers. We approached a large dead tree that had fallen across the road. As each in the company climbed over the log, signaling yet another barrier into another world, the group leader stopped. He had been carrying a tree knocker and now he would put it to good use. It was time to announce our presence. The group leader let loose with two sequences of knocks– “pop pop… pop, then pop, pop”. Each hit echoed through the forest and rebounded off the steep canyons with the force of a home-run. We all had enough experience to stay completely quiet and wait for a possible response. No crunching boots, no wind, dead silence. After a couple of minutes, we moved on. The older gentleman was the first to hear a response - a soft "tap-tap." He stopped the group for a listen. The first contact had been paralleling us from below, down the hill in the thick brush. We stopped and listened, nothing, then continued on. I began nervously glancing back down the road behind our column. I couldn’t help but wonder if I might catch a brief glimpse of a dark figure slipping quietly across the road back up into the timber. We then came to a bend in the road. There was a wide turn-out covered with ground cover. Our eyes had continued to adjust, so the moon now lit our position on the landing like a large street light. Just as my mind was focused on all of this, just when I least expected it, the real knocking began. At that moment, reality changed forever and everyone was transformed. All eyes, all thoughts, all senses were now directed toward the dark timber. Not 50 feet away the knocking continued. There among the old trees a shadowy figure, an intelligence controlling a hand, with an opposable thumb, wielding possibly a large stick, sending knocking sounds echoing through the dark cathedral forest. The knocking patterns seemed to be a coded message, letting us know that whoever or whatever it was, knew we were there. The army vet turned to me, I can still remember the excitement in his eyes as he exclaimed: “that’s no woodpecker”, I replied: “this is real!”. I heard my name and quickly turned to see the rest of the group on the ground. The group leader quietly ordered me to get down. There we sat as the group leader exchanged sounds and words with a creature that I now realized for the first time in my life was 100% real and just 50 feet away. Everyone of us felt the rush of being fully and acutely present, alert and alive. During these moments, nothing else seemed to matter. I asked myself, can this really be happening? … It is! The group leader’s words may not have been understood, but his calming tone must have spoken volumes to the figure or figures beyond the tree-line. We felt, as they must have, that neither was there to threaten the other. The knocks were not aggressive, simply a way to let us know they were there. Once the group leader thanked them for allowing us to share their space, he suggested that it might be time to retreat and not push things any further. We began hiking back toward the cars. It soon became apparent that our progress was now being flanked, and so it was, with glowing yellow-green and red eyes, vocalizations, and rustling all the way back to where we had parked. The following night would further reveal why we had been so closely monitored. Once back we were a buzz, we realized that we had all just been transformed, born again. Nothing would ever be the same.</t>
  </si>
  <si>
    <t>yellow-green , red</t>
  </si>
  <si>
    <t>wood knocks</t>
  </si>
  <si>
    <t>I was present for this encounter and can attest to its accuracy. I interviewed each of the four witnesses, and we decided for the witness who filed this report to be the spokesperson for the event. We carefully planned this outing and spent a couple nights prior in a campsite approximately 1/2 mile as the crow flies from the location of the encounter. While audio recording equipment was malfunctioning during this outing, there was a subsequent trip to the exact same position during the following week where audio was obtained. Those clips can be heard here: (headphones recommended, start with volume low, then increase as needed) clip 1 clip 2 clip 3 clip 4 The clips were recorded with a Sony M10, and edited from the original source file, with no processing or alteration of the source audio signal with the exception of "clip 1," which received a 5 db gain using Audacity. Also collected from the site were the the following photos: This image is a stick, leaning against the base of a large Douglas Fir that is in the direction from where the knocking sounds emanated - approximately 100 yards into the treeline. Access to this location is very difficult on foot due to numerous felled logs, thick brush, and a very steep incline, and took myself and our team approximately 15 minutes to get to the site. The stick was found as depicted, stuck in the duff. The long stick to the left is my 54" walking stick. Stick This image is a close up of the "knocking stick" end, found shoved down into the duff adjacent to the tree: stick2 All images and audio were collected under my supervision, and I can attest to the veracity and accuracy of the evidence as such. This area has become an ongoing study site, and further updates to this report will be submitted accordingly. Based on the collected evidence and witness testimony, there is a strong possibility that the witness(es) encountered a Sasquatch demonstrating "tree knock" behavior in this remote Oregon wood.</t>
  </si>
  <si>
    <t>https://www.bfro.net/GDB/show_report.asp?id=45347</t>
  </si>
  <si>
    <t>Clatsop</t>
  </si>
  <si>
    <t>beach off the North Jetty at Ft. Stevens State Park south of the Jetty on ocean side</t>
  </si>
  <si>
    <t>Hammond</t>
  </si>
  <si>
    <t>Ridge Road</t>
  </si>
  <si>
    <t>observation tower where the jetty and beach meet</t>
  </si>
  <si>
    <t>stormy</t>
  </si>
  <si>
    <t>beach</t>
  </si>
  <si>
    <t>The sighting ocurred in the late seventies. I was with my dog at the North jetty, in Ft. Stevens State Park. It was a very stormy day and the surf was high, crashing over the rocks on the jetty and pounding the beach. From the viewing tower I saw a man-like figure walk down off the grassy area onto the beach. At first I did not think too much of this "person" out on the sands. Then I watched as the figure neared the edge of the water. It was waving its arms up and down facing the surf and the tower. There was another person on the tower with his daughter and they too saw the figure; we looked at each other with a "what the hell is that" look but said nothing and continued to watch this figure standing on the beach. At this point I noticed a pick up truck with its lights on approaching up the beach from the south. Then the scale of the figure really struck me; it had to be a good 8 feet tall or more. The figure quickly turned and moved very fast off the beach before the truck was in range. It did not run but rather "strode" the 30 or so yards to the dunes edge, then took one or two steps up the embankment and was gone. I was all excited and scared on what I has just seen. I decided to go to the nearest parking lot near where the figure came down on the beach and see if I could get another look at it. As I approached the beach I became even more afraid, the wind was so strong I could hear nothing but the roar of the surf and the howl of the wind through my coat's hood. My dog was anxious and stayed close to me. I went to the beach and found where it came down the sand hill, the sand was all torn up from its passage. But when I discovered the hill was an easy 10 foot high, I really became fearful and decided to return to my car and leave instead of following the tracks into the grass. The vivid picture of a sandy colored figure standing near the surf waving its arms still stays with me today nearly thirty years later.</t>
  </si>
  <si>
    <t>sandy brown</t>
  </si>
  <si>
    <t>waving arms</t>
  </si>
  <si>
    <t>walked away from ocean</t>
  </si>
  <si>
    <t>https://www.bfro.net/GDB/show_report.asp?id=11147</t>
  </si>
  <si>
    <t>Notes</t>
  </si>
  <si>
    <t>All commas have a space before and after for ease of coding</t>
  </si>
  <si>
    <t>For example, between two locational details it will say "glacier , Hilltop Road"</t>
  </si>
  <si>
    <t>Note when searching through text with Python, search for ' , ' with spaces before and after the comma</t>
  </si>
  <si>
    <t>If a time or height is seperated by a comma, it means the encounter was between those two times or heights</t>
  </si>
  <si>
    <t>All times in 24 hour conversion</t>
  </si>
  <si>
    <t>Designating "sunny" and "clear" to mean the same thing as defined by the Weather Channel</t>
  </si>
  <si>
    <t>For ease of coding, we will use "clear" to mean both "clear" and "sunny" conditions</t>
  </si>
  <si>
    <t>"Overcast" does not necessarily mean rain. If designated "rain" we assume it is also overcast</t>
  </si>
  <si>
    <t>"Dark" hair color indicates either dark brown or black. The witness could not distinguish which</t>
  </si>
  <si>
    <t>Shorthand</t>
  </si>
  <si>
    <t>Not Applicable</t>
  </si>
  <si>
    <t>Hwy</t>
  </si>
  <si>
    <t>Highway</t>
  </si>
  <si>
    <t>Definitions</t>
  </si>
  <si>
    <t>Type of Obs</t>
  </si>
  <si>
    <t>witness observed a sasquatch</t>
  </si>
  <si>
    <t>witness found footprints</t>
  </si>
  <si>
    <t>impression</t>
  </si>
  <si>
    <t>witness found an impression in the ground that was not a footprint</t>
  </si>
  <si>
    <t>witness heard a noise emitted from a sasquatch</t>
  </si>
  <si>
    <t>witness heard a wood knock</t>
  </si>
  <si>
    <t>witness did not see the animal but had an interaction with it</t>
  </si>
  <si>
    <t>Female</t>
  </si>
  <si>
    <t>Male</t>
  </si>
  <si>
    <t>March-May</t>
  </si>
  <si>
    <t>June-August</t>
  </si>
  <si>
    <t>September-November</t>
  </si>
  <si>
    <t>December-February</t>
  </si>
  <si>
    <t>Did the witness get a weird/scared feeling before they noticed the sasquatch?</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</si>
</sst>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0"/>
    <numFmt numFmtId="165" formatCode="m-d"/>
  </numFmts>
  <fonts count="14">
    <font>
      <sz val="10.0"/>
      <color rgb="FF000000"/>
      <name val="Arial"/>
      <scheme val="minor"/>
    </font>
    <font>
      <b/>
      <sz val="10.0"/>
      <color rgb="FF000000"/>
      <name val="Arial"/>
      <scheme val="minor"/>
    </font>
    <font>
      <u/>
      <sz val="10.0"/>
      <color rgb="FF000000"/>
    </font>
    <font>
      <u/>
      <sz val="10.0"/>
      <color rgb="FF000000"/>
    </font>
    <font>
      <u/>
      <sz val="10.0"/>
      <color rgb="FF000000"/>
      <name val="Arial"/>
      <scheme val="minor"/>
    </font>
    <font>
      <sz val="10.0"/>
      <color rgb="FF1F1F1F"/>
      <name val="Arial"/>
      <scheme val="minor"/>
    </font>
    <font>
      <u/>
      <sz val="10.0"/>
      <color rgb="FF000000"/>
    </font>
    <font>
      <color rgb="FF000000"/>
      <name val="Arial"/>
    </font>
    <font>
      <b/>
      <sz val="12.0"/>
      <color theme="1"/>
      <name val="Arial"/>
      <scheme val="minor"/>
    </font>
    <font>
      <color theme="1"/>
      <name val="Arial"/>
      <scheme val="minor"/>
    </font>
    <font>
      <sz val="10.0"/>
      <color rgb="FF000000"/>
      <name val="Arial"/>
    </font>
    <font>
      <sz val="10.0"/>
      <color theme="1"/>
      <name val="Arial"/>
      <scheme val="minor"/>
    </font>
    <font>
      <b/>
      <sz val="12.0"/>
      <color rgb="FF000000"/>
      <name val="Arial"/>
    </font>
    <font>
      <b/>
      <i/>
      <color theme="1"/>
      <name val="Arial"/>
      <scheme val="minor"/>
    </font>
  </fonts>
  <fills count="6">
    <fill>
      <patternFill patternType="none"/>
    </fill>
    <fill>
      <patternFill patternType="lightGray"/>
    </fill>
    <fill>
      <patternFill patternType="solid">
        <fgColor rgb="FFFFFFFF"/>
        <bgColor rgb="FFFFFFFF"/>
      </patternFill>
    </fill>
    <fill>
      <patternFill patternType="solid">
        <fgColor rgb="FFD9EAD3"/>
        <bgColor rgb="FFD9EAD3"/>
      </patternFill>
    </fill>
    <fill>
      <patternFill patternType="solid">
        <fgColor rgb="FFFFF2CC"/>
        <bgColor rgb="FFFFF2CC"/>
      </patternFill>
    </fill>
    <fill>
      <patternFill patternType="solid">
        <fgColor rgb="FFD9D2E9"/>
        <bgColor rgb="FFD9D2E9"/>
      </patternFill>
    </fill>
  </fills>
  <borders count="1">
    <border/>
  </borders>
  <cellStyleXfs count="1">
    <xf borderId="0" fillId="0" fontId="0" numFmtId="0" applyAlignment="1" applyFont="1"/>
  </cellStyleXfs>
  <cellXfs count="42">
    <xf borderId="0" fillId="0" fontId="0" numFmtId="0" xfId="0" applyAlignment="1" applyFont="1">
      <alignment readingOrder="0" shrinkToFit="0" vertical="bottom" wrapText="0"/>
    </xf>
    <xf borderId="0" fillId="0" fontId="1" numFmtId="0" xfId="0" applyAlignment="1" applyFont="1">
      <alignment horizontal="left" readingOrder="0" shrinkToFit="0" wrapText="0"/>
    </xf>
    <xf borderId="0" fillId="0" fontId="1" numFmtId="2" xfId="0" applyAlignment="1" applyFont="1" applyNumberFormat="1">
      <alignment horizontal="left" readingOrder="0" shrinkToFit="0" wrapText="0"/>
    </xf>
    <xf borderId="0" fillId="0" fontId="1" numFmtId="164" xfId="0" applyAlignment="1" applyFont="1" applyNumberFormat="1">
      <alignment horizontal="left" readingOrder="0" shrinkToFit="0" wrapText="0"/>
    </xf>
    <xf borderId="0" fillId="0" fontId="1" numFmtId="0" xfId="0" applyAlignment="1" applyFont="1">
      <alignment horizontal="left" shrinkToFit="0" wrapText="0"/>
    </xf>
    <xf borderId="0" fillId="0" fontId="0" numFmtId="0" xfId="0" applyAlignment="1" applyFont="1">
      <alignment horizontal="left" readingOrder="0" shrinkToFit="0" wrapText="0"/>
    </xf>
    <xf borderId="0" fillId="0" fontId="0" numFmtId="0" xfId="0" applyAlignment="1" applyFont="1">
      <alignment horizontal="left" shrinkToFit="0" wrapText="0"/>
    </xf>
    <xf borderId="0" fillId="0" fontId="0" numFmtId="2" xfId="0" applyAlignment="1" applyFont="1" applyNumberFormat="1">
      <alignment horizontal="left" shrinkToFit="0" wrapText="0"/>
    </xf>
    <xf borderId="0" fillId="0" fontId="0" numFmtId="164" xfId="0" applyAlignment="1" applyFont="1" applyNumberFormat="1">
      <alignment horizontal="left" shrinkToFit="0" wrapText="0"/>
    </xf>
    <xf borderId="0" fillId="0" fontId="0" numFmtId="0" xfId="0" applyAlignment="1" applyFont="1">
      <alignment horizontal="left" readingOrder="0"/>
    </xf>
    <xf borderId="0" fillId="0" fontId="0" numFmtId="2" xfId="0" applyAlignment="1" applyFont="1" applyNumberFormat="1">
      <alignment horizontal="left" readingOrder="0" shrinkToFit="0" vertical="bottom" wrapText="0"/>
    </xf>
    <xf borderId="0" fillId="2" fontId="0" numFmtId="164" xfId="0" applyAlignment="1" applyFill="1" applyFont="1" applyNumberFormat="1">
      <alignment horizontal="left"/>
    </xf>
    <xf borderId="0" fillId="0" fontId="0" numFmtId="0" xfId="0" applyAlignment="1" applyFont="1">
      <alignment horizontal="left" readingOrder="0" shrinkToFit="0" vertical="bottom" wrapText="0"/>
    </xf>
    <xf borderId="0" fillId="0" fontId="2" numFmtId="0" xfId="0" applyAlignment="1" applyFont="1">
      <alignment horizontal="left" readingOrder="0" shrinkToFit="0" wrapText="0"/>
    </xf>
    <xf borderId="0" fillId="2" fontId="0" numFmtId="164" xfId="0" applyAlignment="1" applyFont="1" applyNumberFormat="1">
      <alignment horizontal="left" readingOrder="0"/>
    </xf>
    <xf borderId="0" fillId="2" fontId="0" numFmtId="2" xfId="0" applyAlignment="1" applyFont="1" applyNumberFormat="1">
      <alignment horizontal="left" readingOrder="0"/>
    </xf>
    <xf borderId="0" fillId="0" fontId="0" numFmtId="165" xfId="0" applyAlignment="1" applyFont="1" applyNumberFormat="1">
      <alignment horizontal="left" readingOrder="0" shrinkToFit="0" wrapText="0"/>
    </xf>
    <xf borderId="0" fillId="0" fontId="0" numFmtId="0" xfId="0" applyAlignment="1" applyFont="1">
      <alignment horizontal="left" readingOrder="0" shrinkToFit="0" vertical="top" wrapText="0"/>
    </xf>
    <xf borderId="0" fillId="0" fontId="0" numFmtId="0" xfId="0" applyAlignment="1" applyFont="1">
      <alignment horizontal="left"/>
    </xf>
    <xf borderId="0" fillId="0" fontId="3" numFmtId="0" xfId="0" applyAlignment="1" applyFont="1">
      <alignment horizontal="left" readingOrder="0"/>
    </xf>
    <xf borderId="0" fillId="0" fontId="4" numFmtId="0" xfId="0" applyAlignment="1" applyFont="1">
      <alignment horizontal="left" readingOrder="0"/>
    </xf>
    <xf borderId="0" fillId="2" fontId="5" numFmtId="0" xfId="0" applyAlignment="1" applyFont="1">
      <alignment horizontal="left" readingOrder="0"/>
    </xf>
    <xf borderId="0" fillId="0" fontId="0" numFmtId="164" xfId="0" applyAlignment="1" applyFont="1" applyNumberFormat="1">
      <alignment horizontal="left" readingOrder="0" shrinkToFit="0" wrapText="0"/>
    </xf>
    <xf borderId="0" fillId="0" fontId="0" numFmtId="2" xfId="0" applyAlignment="1" applyFont="1" applyNumberFormat="1">
      <alignment horizontal="left" readingOrder="0" shrinkToFit="0" wrapText="0"/>
    </xf>
    <xf borderId="0" fillId="2" fontId="0" numFmtId="0" xfId="0" applyAlignment="1" applyFont="1">
      <alignment horizontal="left"/>
    </xf>
    <xf borderId="0" fillId="2" fontId="0" numFmtId="0" xfId="0" applyAlignment="1" applyFont="1">
      <alignment horizontal="left" readingOrder="0"/>
    </xf>
    <xf borderId="0" fillId="0" fontId="6" numFmtId="0" xfId="0" applyAlignment="1" applyFont="1">
      <alignment horizontal="left" readingOrder="0"/>
    </xf>
    <xf borderId="0" fillId="2" fontId="0" numFmtId="2" xfId="0" applyAlignment="1" applyFont="1" applyNumberFormat="1">
      <alignment horizontal="left"/>
    </xf>
    <xf borderId="0" fillId="0" fontId="7" numFmtId="0" xfId="0" applyAlignment="1" applyFont="1">
      <alignment readingOrder="0"/>
    </xf>
    <xf borderId="0" fillId="3" fontId="8" numFmtId="0" xfId="0" applyAlignment="1" applyFill="1" applyFont="1">
      <alignment readingOrder="0"/>
    </xf>
    <xf borderId="0" fillId="3" fontId="9" numFmtId="0" xfId="0" applyFont="1"/>
    <xf borderId="0" fillId="2" fontId="7" numFmtId="0" xfId="0" applyAlignment="1" applyFont="1">
      <alignment horizontal="left" readingOrder="0"/>
    </xf>
    <xf borderId="0" fillId="0" fontId="9" numFmtId="0" xfId="0" applyAlignment="1" applyFont="1">
      <alignment readingOrder="0"/>
    </xf>
    <xf borderId="0" fillId="0" fontId="10" numFmtId="0" xfId="0" applyAlignment="1" applyFont="1">
      <alignment horizontal="left" readingOrder="0"/>
    </xf>
    <xf borderId="0" fillId="0" fontId="11" numFmtId="0" xfId="0" applyAlignment="1" applyFont="1">
      <alignment readingOrder="0"/>
    </xf>
    <xf borderId="0" fillId="0" fontId="11" numFmtId="0" xfId="0" applyFont="1"/>
    <xf borderId="0" fillId="4" fontId="12" numFmtId="0" xfId="0" applyAlignment="1" applyFill="1" applyFont="1">
      <alignment horizontal="left" readingOrder="0"/>
    </xf>
    <xf borderId="0" fillId="4" fontId="9" numFmtId="0" xfId="0" applyAlignment="1" applyFont="1">
      <alignment readingOrder="0"/>
    </xf>
    <xf borderId="0" fillId="4" fontId="9" numFmtId="0" xfId="0" applyFont="1"/>
    <xf borderId="0" fillId="5" fontId="8" numFmtId="0" xfId="0" applyAlignment="1" applyFill="1" applyFont="1">
      <alignment readingOrder="0"/>
    </xf>
    <xf borderId="0" fillId="5" fontId="9" numFmtId="0" xfId="0" applyFont="1"/>
    <xf borderId="0" fillId="0" fontId="13"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www.bfro.net/GDB/show_report.asp?id=49238" TargetMode="External"/><Relationship Id="rId42" Type="http://schemas.openxmlformats.org/officeDocument/2006/relationships/hyperlink" Target="https://www.bfro.net/GDB/show_report.asp?id=42692" TargetMode="External"/><Relationship Id="rId41" Type="http://schemas.openxmlformats.org/officeDocument/2006/relationships/hyperlink" Target="https://www.bfro.net/GDB/show_report.asp?id=22969" TargetMode="External"/><Relationship Id="rId44" Type="http://schemas.openxmlformats.org/officeDocument/2006/relationships/hyperlink" Target="https://www.bfro.net/GDB/show_report.asp?id=67423" TargetMode="External"/><Relationship Id="rId43" Type="http://schemas.openxmlformats.org/officeDocument/2006/relationships/hyperlink" Target="https://www.bfro.net/GDB/show_report.asp?id=273" TargetMode="External"/><Relationship Id="rId46" Type="http://schemas.openxmlformats.org/officeDocument/2006/relationships/hyperlink" Target="https://www.bfro.net/GDB/show_report.asp?id=47975" TargetMode="External"/><Relationship Id="rId45" Type="http://schemas.openxmlformats.org/officeDocument/2006/relationships/hyperlink" Target="https://www.bfro.net/GDB/show_report.asp?id=75577" TargetMode="External"/><Relationship Id="rId107" Type="http://schemas.openxmlformats.org/officeDocument/2006/relationships/hyperlink" Target="https://www.bfro.net/GDB/show_report.asp?id=45498" TargetMode="External"/><Relationship Id="rId106" Type="http://schemas.openxmlformats.org/officeDocument/2006/relationships/hyperlink" Target="https://www.bfro.net/GDB/show_report.asp?id=17480" TargetMode="External"/><Relationship Id="rId105" Type="http://schemas.openxmlformats.org/officeDocument/2006/relationships/hyperlink" Target="https://www.bfro.net/GDB/show_report.asp?id=1419" TargetMode="External"/><Relationship Id="rId104" Type="http://schemas.openxmlformats.org/officeDocument/2006/relationships/hyperlink" Target="https://www.bfro.net/GDB/show_report.asp?id=25238" TargetMode="External"/><Relationship Id="rId109" Type="http://schemas.openxmlformats.org/officeDocument/2006/relationships/hyperlink" Target="https://www.bfro.net/GDB/show_report.asp?id=245" TargetMode="External"/><Relationship Id="rId108" Type="http://schemas.openxmlformats.org/officeDocument/2006/relationships/hyperlink" Target="https://www.bfro.net/GDB/show_report.asp?id=44487" TargetMode="External"/><Relationship Id="rId48" Type="http://schemas.openxmlformats.org/officeDocument/2006/relationships/hyperlink" Target="https://www.bfro.net/GDB/show_report.asp?id=27568" TargetMode="External"/><Relationship Id="rId47" Type="http://schemas.openxmlformats.org/officeDocument/2006/relationships/hyperlink" Target="https://www.bfro.net/GDB/show_report.asp?id=577" TargetMode="External"/><Relationship Id="rId49" Type="http://schemas.openxmlformats.org/officeDocument/2006/relationships/hyperlink" Target="https://www.bfro.net/GDB/show_report.asp?id=44386" TargetMode="External"/><Relationship Id="rId103" Type="http://schemas.openxmlformats.org/officeDocument/2006/relationships/hyperlink" Target="https://www.bfro.net/GDB/show_report.asp?id=22539" TargetMode="External"/><Relationship Id="rId102" Type="http://schemas.openxmlformats.org/officeDocument/2006/relationships/hyperlink" Target="https://www.bfro.net/GDB/show_report.asp?id=10501" TargetMode="External"/><Relationship Id="rId101" Type="http://schemas.openxmlformats.org/officeDocument/2006/relationships/hyperlink" Target="https://www.bfro.net/GDB/show_report.asp?id=10501" TargetMode="External"/><Relationship Id="rId100" Type="http://schemas.openxmlformats.org/officeDocument/2006/relationships/hyperlink" Target="https://www.bfro.net/GDB/show_report.asp?id=8679" TargetMode="External"/><Relationship Id="rId31" Type="http://schemas.openxmlformats.org/officeDocument/2006/relationships/hyperlink" Target="https://www.bfro.net/GDB/show_report.asp?id=50178" TargetMode="External"/><Relationship Id="rId30" Type="http://schemas.openxmlformats.org/officeDocument/2006/relationships/hyperlink" Target="https://www.bfro.net/GDB/show_report.asp?id=1830" TargetMode="External"/><Relationship Id="rId33" Type="http://schemas.openxmlformats.org/officeDocument/2006/relationships/hyperlink" Target="https://www.bfro.net/GDB/show_report.asp?id=8921" TargetMode="External"/><Relationship Id="rId32" Type="http://schemas.openxmlformats.org/officeDocument/2006/relationships/hyperlink" Target="https://www.bfro.net/GDB/show_report.asp?id=43963" TargetMode="External"/><Relationship Id="rId35" Type="http://schemas.openxmlformats.org/officeDocument/2006/relationships/hyperlink" Target="https://www.bfro.net/GDB/show_report.asp?id=26886" TargetMode="External"/><Relationship Id="rId34" Type="http://schemas.openxmlformats.org/officeDocument/2006/relationships/hyperlink" Target="https://www.bfro.net/GDB/show_report.asp?id=45464" TargetMode="External"/><Relationship Id="rId180" Type="http://schemas.openxmlformats.org/officeDocument/2006/relationships/drawing" Target="../drawings/drawing1.xml"/><Relationship Id="rId37" Type="http://schemas.openxmlformats.org/officeDocument/2006/relationships/hyperlink" Target="https://www.bfro.net/GDB/show_report.asp?id=1907" TargetMode="External"/><Relationship Id="rId176" Type="http://schemas.openxmlformats.org/officeDocument/2006/relationships/hyperlink" Target="https://www.bfro.net/GDB/show_report.asp?id=41709" TargetMode="External"/><Relationship Id="rId36" Type="http://schemas.openxmlformats.org/officeDocument/2006/relationships/hyperlink" Target="https://www.bfro.net/GDB/show_report.asp?id=42939" TargetMode="External"/><Relationship Id="rId175" Type="http://schemas.openxmlformats.org/officeDocument/2006/relationships/hyperlink" Target="https://www.bfro.net/GDB/show_report.asp?id=26494" TargetMode="External"/><Relationship Id="rId39" Type="http://schemas.openxmlformats.org/officeDocument/2006/relationships/hyperlink" Target="https://www.bfro.net/GDB/show_report.asp?id=43402" TargetMode="External"/><Relationship Id="rId174" Type="http://schemas.openxmlformats.org/officeDocument/2006/relationships/hyperlink" Target="https://www.bfro.net/GDB/show_report.asp?id=26497" TargetMode="External"/><Relationship Id="rId38" Type="http://schemas.openxmlformats.org/officeDocument/2006/relationships/hyperlink" Target="https://www.bfro.net/GDB/show_report.asp?id=24451" TargetMode="External"/><Relationship Id="rId173" Type="http://schemas.openxmlformats.org/officeDocument/2006/relationships/hyperlink" Target="https://www.bfro.net/GDB/show_report.asp?id=24631" TargetMode="External"/><Relationship Id="rId179" Type="http://schemas.openxmlformats.org/officeDocument/2006/relationships/hyperlink" Target="https://www.bfro.net/GDB/show_report.asp?id=11147" TargetMode="External"/><Relationship Id="rId178" Type="http://schemas.openxmlformats.org/officeDocument/2006/relationships/hyperlink" Target="https://www.bfro.net/GDB/show_report.asp?id=45347" TargetMode="External"/><Relationship Id="rId177" Type="http://schemas.openxmlformats.org/officeDocument/2006/relationships/hyperlink" Target="https://www.bfro.net/GDB/show_report.asp?id=44989" TargetMode="External"/><Relationship Id="rId20" Type="http://schemas.openxmlformats.org/officeDocument/2006/relationships/hyperlink" Target="https://www.bfro.net/GDB/show_report.asp?id=1261" TargetMode="External"/><Relationship Id="rId22" Type="http://schemas.openxmlformats.org/officeDocument/2006/relationships/hyperlink" Target="https://www.bfro.net/GDB/show_report.asp?id=1783" TargetMode="External"/><Relationship Id="rId21" Type="http://schemas.openxmlformats.org/officeDocument/2006/relationships/hyperlink" Target="https://www.bfro.net/GDB/show_report.asp?id=75309" TargetMode="External"/><Relationship Id="rId24" Type="http://schemas.openxmlformats.org/officeDocument/2006/relationships/hyperlink" Target="https://www.bfro.net/GDB/show_report.asp?id=26513" TargetMode="External"/><Relationship Id="rId23" Type="http://schemas.openxmlformats.org/officeDocument/2006/relationships/hyperlink" Target="http://en.wikipedia.org/wiki/Hurricane_Frederic" TargetMode="External"/><Relationship Id="rId129" Type="http://schemas.openxmlformats.org/officeDocument/2006/relationships/hyperlink" Target="https://www.bfro.net/GDB/show_report.asp?id=76" TargetMode="External"/><Relationship Id="rId128" Type="http://schemas.openxmlformats.org/officeDocument/2006/relationships/hyperlink" Target="https://www.bfro.net/GDB/show_report.asp?id=1637" TargetMode="External"/><Relationship Id="rId127" Type="http://schemas.openxmlformats.org/officeDocument/2006/relationships/hyperlink" Target="https://www.bfro.net/GDB/show_report.asp?id=7969" TargetMode="External"/><Relationship Id="rId126" Type="http://schemas.openxmlformats.org/officeDocument/2006/relationships/hyperlink" Target="https://www.bfro.net/GDB/show_report.asp?id=1636" TargetMode="External"/><Relationship Id="rId26" Type="http://schemas.openxmlformats.org/officeDocument/2006/relationships/hyperlink" Target="https://www.bfro.net/GDB/show_report.asp?id=71896" TargetMode="External"/><Relationship Id="rId121" Type="http://schemas.openxmlformats.org/officeDocument/2006/relationships/hyperlink" Target="https://www.bfro.net/GDB/show_report.asp?id=17035" TargetMode="External"/><Relationship Id="rId25" Type="http://schemas.openxmlformats.org/officeDocument/2006/relationships/hyperlink" Target="https://goo.gl/maps/VybpkZrXHA7ism7H7" TargetMode="External"/><Relationship Id="rId120" Type="http://schemas.openxmlformats.org/officeDocument/2006/relationships/hyperlink" Target="https://www.bfro.net/GDB/show_report.asp?id=65679" TargetMode="External"/><Relationship Id="rId28" Type="http://schemas.openxmlformats.org/officeDocument/2006/relationships/hyperlink" Target="https://www.bfro.net/GDB/show_report.asp?id=21714" TargetMode="External"/><Relationship Id="rId27" Type="http://schemas.openxmlformats.org/officeDocument/2006/relationships/hyperlink" Target="https://www.bfro.net/GDB/show_report.asp?id=27067" TargetMode="External"/><Relationship Id="rId125" Type="http://schemas.openxmlformats.org/officeDocument/2006/relationships/hyperlink" Target="https://www.bfro.net/GDB/show_report.asp?id=43120" TargetMode="External"/><Relationship Id="rId29" Type="http://schemas.openxmlformats.org/officeDocument/2006/relationships/hyperlink" Target="https://www.bfro.net/GDB/show_report.asp?id=1830" TargetMode="External"/><Relationship Id="rId124" Type="http://schemas.openxmlformats.org/officeDocument/2006/relationships/hyperlink" Target="https://www.bfro.net/GDB/show_report.asp?id=43120" TargetMode="External"/><Relationship Id="rId123" Type="http://schemas.openxmlformats.org/officeDocument/2006/relationships/hyperlink" Target="https://www.bfro.net/GDB/show_report.asp?id=43120" TargetMode="External"/><Relationship Id="rId122" Type="http://schemas.openxmlformats.org/officeDocument/2006/relationships/hyperlink" Target="https://www.bfro.net/GDB/show_report.asp?id=30680" TargetMode="External"/><Relationship Id="rId95" Type="http://schemas.openxmlformats.org/officeDocument/2006/relationships/hyperlink" Target="https://www.bfro.net/GDB/show_report.asp?id=832" TargetMode="External"/><Relationship Id="rId94" Type="http://schemas.openxmlformats.org/officeDocument/2006/relationships/hyperlink" Target="https://www.bfro.net/GDB/show_report.asp?id=5954" TargetMode="External"/><Relationship Id="rId97" Type="http://schemas.openxmlformats.org/officeDocument/2006/relationships/hyperlink" Target="https://www.bfro.net/GDB/show_report.asp?id=179" TargetMode="External"/><Relationship Id="rId96" Type="http://schemas.openxmlformats.org/officeDocument/2006/relationships/hyperlink" Target="https://www.bfro.net/GDB/show_report.asp?id=15473" TargetMode="External"/><Relationship Id="rId11" Type="http://schemas.openxmlformats.org/officeDocument/2006/relationships/hyperlink" Target="https://www.bfro.net/GDB/show_report.asp?id=1259" TargetMode="External"/><Relationship Id="rId99" Type="http://schemas.openxmlformats.org/officeDocument/2006/relationships/hyperlink" Target="https://www.bfro.net/GDB/show_report.asp?id=8171" TargetMode="External"/><Relationship Id="rId10" Type="http://schemas.openxmlformats.org/officeDocument/2006/relationships/hyperlink" Target="https://www.bfro.net/GDB/show_report.asp?id=26604" TargetMode="External"/><Relationship Id="rId98" Type="http://schemas.openxmlformats.org/officeDocument/2006/relationships/hyperlink" Target="https://www.bfro.net/GDB/show_report.asp?id=179" TargetMode="External"/><Relationship Id="rId13" Type="http://schemas.openxmlformats.org/officeDocument/2006/relationships/hyperlink" Target="https://www.bfro.net/GDB/show_report.asp?id=597" TargetMode="External"/><Relationship Id="rId12" Type="http://schemas.openxmlformats.org/officeDocument/2006/relationships/hyperlink" Target="https://www.bfro.net/GDB/show_report.asp?id=1260" TargetMode="External"/><Relationship Id="rId91" Type="http://schemas.openxmlformats.org/officeDocument/2006/relationships/hyperlink" Target="https://www.bfro.net/GDB/show_report.asp?id=25111" TargetMode="External"/><Relationship Id="rId90" Type="http://schemas.openxmlformats.org/officeDocument/2006/relationships/hyperlink" Target="https://www.bfro.net/GDB/show_report.asp?id=435" TargetMode="External"/><Relationship Id="rId93" Type="http://schemas.openxmlformats.org/officeDocument/2006/relationships/hyperlink" Target="https://www.bfro.net/GDB/show_report.asp?id=40417" TargetMode="External"/><Relationship Id="rId92" Type="http://schemas.openxmlformats.org/officeDocument/2006/relationships/hyperlink" Target="https://www.bfro.net/GDB/show_report.asp?id=39383" TargetMode="External"/><Relationship Id="rId118" Type="http://schemas.openxmlformats.org/officeDocument/2006/relationships/hyperlink" Target="https://www.bfro.net/GDB/show_report.asp?id=961" TargetMode="External"/><Relationship Id="rId117" Type="http://schemas.openxmlformats.org/officeDocument/2006/relationships/hyperlink" Target="https://www.bfro.net/GDB/show_report.asp?id=27459" TargetMode="External"/><Relationship Id="rId116" Type="http://schemas.openxmlformats.org/officeDocument/2006/relationships/hyperlink" Target="https://www.bfro.net/GDB/show_report.asp?id=1022" TargetMode="External"/><Relationship Id="rId115" Type="http://schemas.openxmlformats.org/officeDocument/2006/relationships/hyperlink" Target="https://www.bfro.net/GDB/show_report.asp?id=27480" TargetMode="External"/><Relationship Id="rId119" Type="http://schemas.openxmlformats.org/officeDocument/2006/relationships/hyperlink" Target="https://www.bfro.net/GDB/show_report.asp?id=37038" TargetMode="External"/><Relationship Id="rId15" Type="http://schemas.openxmlformats.org/officeDocument/2006/relationships/hyperlink" Target="https://www.bfro.net/GDB/show_report.asp?id=7963" TargetMode="External"/><Relationship Id="rId110" Type="http://schemas.openxmlformats.org/officeDocument/2006/relationships/hyperlink" Target="https://www.bfro.net/GDB/show_report.asp?id=7031" TargetMode="External"/><Relationship Id="rId14" Type="http://schemas.openxmlformats.org/officeDocument/2006/relationships/hyperlink" Target="https://www.bfro.net/GDB/show_report.asp?id=2917" TargetMode="External"/><Relationship Id="rId17" Type="http://schemas.openxmlformats.org/officeDocument/2006/relationships/hyperlink" Target="https://www.bfro.net/GDB/show_report.asp?id=9317" TargetMode="External"/><Relationship Id="rId16" Type="http://schemas.openxmlformats.org/officeDocument/2006/relationships/hyperlink" Target="https://www.bfro.net/GDB/show_report.asp?id=8797" TargetMode="External"/><Relationship Id="rId19" Type="http://schemas.openxmlformats.org/officeDocument/2006/relationships/hyperlink" Target="https://www.bfro.net/GDB/show_report.asp?id=25442" TargetMode="External"/><Relationship Id="rId114" Type="http://schemas.openxmlformats.org/officeDocument/2006/relationships/hyperlink" Target="https://www.bfro.net/GDB/show_report.asp?id=43217" TargetMode="External"/><Relationship Id="rId18" Type="http://schemas.openxmlformats.org/officeDocument/2006/relationships/hyperlink" Target="https://www.bfro.net/GDB/show_report.asp?id=23666" TargetMode="External"/><Relationship Id="rId113" Type="http://schemas.openxmlformats.org/officeDocument/2006/relationships/hyperlink" Target="https://www.bfro.net/GDB/show_report.asp?id=44849" TargetMode="External"/><Relationship Id="rId112" Type="http://schemas.openxmlformats.org/officeDocument/2006/relationships/hyperlink" Target="https://www.bfro.net/GDB/show_report.asp?id=35339" TargetMode="External"/><Relationship Id="rId111" Type="http://schemas.openxmlformats.org/officeDocument/2006/relationships/hyperlink" Target="https://www.bfro.net/GDB/show_report.asp?id=6938" TargetMode="External"/><Relationship Id="rId84" Type="http://schemas.openxmlformats.org/officeDocument/2006/relationships/hyperlink" Target="https://www.bfro.net/GDB/show_report.asp?id=416" TargetMode="External"/><Relationship Id="rId83" Type="http://schemas.openxmlformats.org/officeDocument/2006/relationships/hyperlink" Target="https://www.bfro.net/GDB/show_report.asp?id=7235" TargetMode="External"/><Relationship Id="rId86" Type="http://schemas.openxmlformats.org/officeDocument/2006/relationships/hyperlink" Target="https://www.bfro.net/GDB/show_report.asp?id=18043" TargetMode="External"/><Relationship Id="rId85" Type="http://schemas.openxmlformats.org/officeDocument/2006/relationships/hyperlink" Target="https://www.bfro.net/GDB/show_report.asp?id=25559" TargetMode="External"/><Relationship Id="rId88" Type="http://schemas.openxmlformats.org/officeDocument/2006/relationships/hyperlink" Target="https://www.bfro.net/GDB/show_report.asp?id=40542" TargetMode="External"/><Relationship Id="rId150" Type="http://schemas.openxmlformats.org/officeDocument/2006/relationships/hyperlink" Target="http://tleraadventures.blogspot.com/" TargetMode="External"/><Relationship Id="rId87" Type="http://schemas.openxmlformats.org/officeDocument/2006/relationships/hyperlink" Target="https://www.bfro.net/GDB/show_report.asp?id=17168" TargetMode="External"/><Relationship Id="rId89" Type="http://schemas.openxmlformats.org/officeDocument/2006/relationships/hyperlink" Target="https://www.bfro.net/GDB/show_report.asp?id=3028" TargetMode="External"/><Relationship Id="rId80" Type="http://schemas.openxmlformats.org/officeDocument/2006/relationships/hyperlink" Target="https://www.bfro.net/GDB/show_report.asp?id=15597" TargetMode="External"/><Relationship Id="rId82" Type="http://schemas.openxmlformats.org/officeDocument/2006/relationships/hyperlink" Target="https://www.bfro.net/GDB/show_report.asp?id=17455" TargetMode="External"/><Relationship Id="rId81" Type="http://schemas.openxmlformats.org/officeDocument/2006/relationships/hyperlink" Target="https://www.bfro.net/GDB/show_report.asp?id=24646" TargetMode="External"/><Relationship Id="rId1" Type="http://schemas.openxmlformats.org/officeDocument/2006/relationships/hyperlink" Target="https://www.bfro.net/GDB/show_report.asp?id=13038" TargetMode="External"/><Relationship Id="rId2" Type="http://schemas.openxmlformats.org/officeDocument/2006/relationships/hyperlink" Target="https://www.bfro.net/GDB/show_report.asp?id=8792" TargetMode="External"/><Relationship Id="rId3" Type="http://schemas.openxmlformats.org/officeDocument/2006/relationships/hyperlink" Target="https://www.bfro.net/GDB/show_report.asp?id=1255" TargetMode="External"/><Relationship Id="rId149" Type="http://schemas.openxmlformats.org/officeDocument/2006/relationships/hyperlink" Target="https://www.bfro.net/GDB/show_report.asp?id=10928" TargetMode="External"/><Relationship Id="rId4" Type="http://schemas.openxmlformats.org/officeDocument/2006/relationships/hyperlink" Target="https://www.bfro.net/GDB/show_report.asp?id=11616" TargetMode="External"/><Relationship Id="rId148" Type="http://schemas.openxmlformats.org/officeDocument/2006/relationships/hyperlink" Target="https://www.bfro.net/GDB/show_report.asp?id=4846" TargetMode="External"/><Relationship Id="rId9" Type="http://schemas.openxmlformats.org/officeDocument/2006/relationships/hyperlink" Target="https://www.bfro.net/GDB/show_report.asp?id=1257" TargetMode="External"/><Relationship Id="rId143" Type="http://schemas.openxmlformats.org/officeDocument/2006/relationships/hyperlink" Target="https://www.bfro.net/GDB/show_report.asp?id=26224" TargetMode="External"/><Relationship Id="rId142" Type="http://schemas.openxmlformats.org/officeDocument/2006/relationships/hyperlink" Target="https://www.bfro.net/GDB/show_report.asp?id=18972" TargetMode="External"/><Relationship Id="rId141" Type="http://schemas.openxmlformats.org/officeDocument/2006/relationships/hyperlink" Target="https://www.bfro.net/GDB/show_report.asp?id=2931" TargetMode="External"/><Relationship Id="rId140" Type="http://schemas.openxmlformats.org/officeDocument/2006/relationships/hyperlink" Target="https://www.bfro.net/GDB/show_report.asp?id=1638" TargetMode="External"/><Relationship Id="rId5" Type="http://schemas.openxmlformats.org/officeDocument/2006/relationships/hyperlink" Target="https://www.bfro.net/GDB/show_report.asp?id=637" TargetMode="External"/><Relationship Id="rId147" Type="http://schemas.openxmlformats.org/officeDocument/2006/relationships/hyperlink" Target="https://www.bfro.net/GDB/show_report.asp?id=651" TargetMode="External"/><Relationship Id="rId6" Type="http://schemas.openxmlformats.org/officeDocument/2006/relationships/hyperlink" Target="https://www.bfro.net/GDB/show_report.asp?id=1256" TargetMode="External"/><Relationship Id="rId146" Type="http://schemas.openxmlformats.org/officeDocument/2006/relationships/hyperlink" Target="https://www.bfro.net/GDB/show_report.asp?id=36076" TargetMode="External"/><Relationship Id="rId7" Type="http://schemas.openxmlformats.org/officeDocument/2006/relationships/hyperlink" Target="https://www.bfro.net/GDB/show_report.asp?id=1258" TargetMode="External"/><Relationship Id="rId145" Type="http://schemas.openxmlformats.org/officeDocument/2006/relationships/hyperlink" Target="https://www.bfro.net/GDB/show_report.asp?id=9797" TargetMode="External"/><Relationship Id="rId8" Type="http://schemas.openxmlformats.org/officeDocument/2006/relationships/hyperlink" Target="https://www.bfro.net/GDB/show_report.asp?id=1995" TargetMode="External"/><Relationship Id="rId144" Type="http://schemas.openxmlformats.org/officeDocument/2006/relationships/hyperlink" Target="https://www.bfro.net/GDB/show_report.asp?id=650" TargetMode="External"/><Relationship Id="rId73" Type="http://schemas.openxmlformats.org/officeDocument/2006/relationships/hyperlink" Target="https://www.bfro.net/GDB/show_report.asp?id=28326" TargetMode="External"/><Relationship Id="rId72" Type="http://schemas.openxmlformats.org/officeDocument/2006/relationships/hyperlink" Target="https://www.bfro.net/GDB/show_report.asp?id=35475" TargetMode="External"/><Relationship Id="rId75" Type="http://schemas.openxmlformats.org/officeDocument/2006/relationships/hyperlink" Target="https://www.bfro.net/GDB/show_report.asp?id=18033" TargetMode="External"/><Relationship Id="rId74" Type="http://schemas.openxmlformats.org/officeDocument/2006/relationships/hyperlink" Target="https://www.bfro.net/GDB/show_report.asp?id=7427" TargetMode="External"/><Relationship Id="rId77" Type="http://schemas.openxmlformats.org/officeDocument/2006/relationships/hyperlink" Target="https://www.bfro.net/GDB/show_report.asp?id=799" TargetMode="External"/><Relationship Id="rId76" Type="http://schemas.openxmlformats.org/officeDocument/2006/relationships/hyperlink" Target="https://www.bfro.net/GDB/show_report.asp?id=18376" TargetMode="External"/><Relationship Id="rId79" Type="http://schemas.openxmlformats.org/officeDocument/2006/relationships/hyperlink" Target="https://www.bfro.net/GDB/show_report.asp?id=3296" TargetMode="External"/><Relationship Id="rId78" Type="http://schemas.openxmlformats.org/officeDocument/2006/relationships/hyperlink" Target="https://www.bfro.net/GDB/show_report.asp?id=451" TargetMode="External"/><Relationship Id="rId71" Type="http://schemas.openxmlformats.org/officeDocument/2006/relationships/hyperlink" Target="https://www.bfro.net/GDB/show_report.asp?id=43689" TargetMode="External"/><Relationship Id="rId70" Type="http://schemas.openxmlformats.org/officeDocument/2006/relationships/hyperlink" Target="https://www.bfro.net/GDB/show_report.asp?id=10498" TargetMode="External"/><Relationship Id="rId139" Type="http://schemas.openxmlformats.org/officeDocument/2006/relationships/hyperlink" Target="https://www.bfro.net/GDB/show_report.asp?id=3519" TargetMode="External"/><Relationship Id="rId138" Type="http://schemas.openxmlformats.org/officeDocument/2006/relationships/hyperlink" Target="https://www.bfro.net/GDB/show_report.asp?id=36178" TargetMode="External"/><Relationship Id="rId137" Type="http://schemas.openxmlformats.org/officeDocument/2006/relationships/hyperlink" Target="https://www.bfro.net/GDB/show_report.asp?id=3032" TargetMode="External"/><Relationship Id="rId132" Type="http://schemas.openxmlformats.org/officeDocument/2006/relationships/hyperlink" Target="https://www.bfro.net/GDB/show_report.asp?id=6178" TargetMode="External"/><Relationship Id="rId131" Type="http://schemas.openxmlformats.org/officeDocument/2006/relationships/hyperlink" Target="https://www.bfro.net/GDB/show_report.asp?id=41827" TargetMode="External"/><Relationship Id="rId130" Type="http://schemas.openxmlformats.org/officeDocument/2006/relationships/hyperlink" Target="https://www.bfro.net/GDB/show_report.asp?id=55376" TargetMode="External"/><Relationship Id="rId136" Type="http://schemas.openxmlformats.org/officeDocument/2006/relationships/hyperlink" Target="https://www.bfro.net/GDB/show_report.asp?id=62678" TargetMode="External"/><Relationship Id="rId135" Type="http://schemas.openxmlformats.org/officeDocument/2006/relationships/hyperlink" Target="https://www.bfro.net/GDB/show_report.asp?id=9507" TargetMode="External"/><Relationship Id="rId134" Type="http://schemas.openxmlformats.org/officeDocument/2006/relationships/hyperlink" Target="https://www.bfro.net/GDB/show_report.asp?id=2635" TargetMode="External"/><Relationship Id="rId133" Type="http://schemas.openxmlformats.org/officeDocument/2006/relationships/hyperlink" Target="https://www.bfro.net/GDB/show_report.asp?id=7045" TargetMode="External"/><Relationship Id="rId62" Type="http://schemas.openxmlformats.org/officeDocument/2006/relationships/hyperlink" Target="https://www.bfro.net/GDB/show_report.asp?id=39620" TargetMode="External"/><Relationship Id="rId61" Type="http://schemas.openxmlformats.org/officeDocument/2006/relationships/hyperlink" Target="https://www.bfro.net/GDB/show_report.asp?id=39620" TargetMode="External"/><Relationship Id="rId64" Type="http://schemas.openxmlformats.org/officeDocument/2006/relationships/hyperlink" Target="http://www.bfro.net/avevid/SierraSounds/911.asp" TargetMode="External"/><Relationship Id="rId63" Type="http://schemas.openxmlformats.org/officeDocument/2006/relationships/hyperlink" Target="https://www.bfro.net/GDB/show_report.asp?id=15102" TargetMode="External"/><Relationship Id="rId66" Type="http://schemas.openxmlformats.org/officeDocument/2006/relationships/hyperlink" Target="https://www.bfro.net/GDB/show_report.asp?id=44986" TargetMode="External"/><Relationship Id="rId172" Type="http://schemas.openxmlformats.org/officeDocument/2006/relationships/hyperlink" Target="https://www.bfro.net/GDB/show_report.asp?id=24882" TargetMode="External"/><Relationship Id="rId65" Type="http://schemas.openxmlformats.org/officeDocument/2006/relationships/hyperlink" Target="https://www.bfro.net/GDB/show_report.asp?id=25619" TargetMode="External"/><Relationship Id="rId171" Type="http://schemas.openxmlformats.org/officeDocument/2006/relationships/hyperlink" Target="https://www.bfro.net/GDB/show_report.asp?id=9391" TargetMode="External"/><Relationship Id="rId68" Type="http://schemas.openxmlformats.org/officeDocument/2006/relationships/hyperlink" Target="https://www.bfro.net/GDB/show_report.asp?id=38022" TargetMode="External"/><Relationship Id="rId170" Type="http://schemas.openxmlformats.org/officeDocument/2006/relationships/hyperlink" Target="https://www.bfro.net/GDB/show_report.asp?id=8888" TargetMode="External"/><Relationship Id="rId67" Type="http://schemas.openxmlformats.org/officeDocument/2006/relationships/hyperlink" Target="https://www.bfro.net/GDB/show_report.asp?id=46746" TargetMode="External"/><Relationship Id="rId60" Type="http://schemas.openxmlformats.org/officeDocument/2006/relationships/hyperlink" Target="https://www.bfro.net/GDB/show_report.asp?id=37094" TargetMode="External"/><Relationship Id="rId165" Type="http://schemas.openxmlformats.org/officeDocument/2006/relationships/hyperlink" Target="https://www.bfro.net/GDB/show_report.asp?id=85" TargetMode="External"/><Relationship Id="rId69" Type="http://schemas.openxmlformats.org/officeDocument/2006/relationships/hyperlink" Target="https://www.bfro.net/GDB/show_report.asp?id=44479" TargetMode="External"/><Relationship Id="rId164" Type="http://schemas.openxmlformats.org/officeDocument/2006/relationships/hyperlink" Target="https://www.bfro.net/GDB/show_report.asp?id=2026" TargetMode="External"/><Relationship Id="rId163" Type="http://schemas.openxmlformats.org/officeDocument/2006/relationships/hyperlink" Target="https://www.bfro.net/GDB/show_report.asp?id=654" TargetMode="External"/><Relationship Id="rId162" Type="http://schemas.openxmlformats.org/officeDocument/2006/relationships/hyperlink" Target="https://www.bfro.net/GDB/show_report.asp?id=707" TargetMode="External"/><Relationship Id="rId169" Type="http://schemas.openxmlformats.org/officeDocument/2006/relationships/hyperlink" Target="https://www.bfro.net/GDB/show_report.asp?id=14841" TargetMode="External"/><Relationship Id="rId168" Type="http://schemas.openxmlformats.org/officeDocument/2006/relationships/hyperlink" Target="https://www.bfro.net/GDB/show_report.asp?id=3441" TargetMode="External"/><Relationship Id="rId167" Type="http://schemas.openxmlformats.org/officeDocument/2006/relationships/hyperlink" Target="https://www.bfro.net/GDB/show_report.asp?id=1986" TargetMode="External"/><Relationship Id="rId166" Type="http://schemas.openxmlformats.org/officeDocument/2006/relationships/hyperlink" Target="https://www.bfro.net/GDB/show_report.asp?id=187" TargetMode="External"/><Relationship Id="rId51" Type="http://schemas.openxmlformats.org/officeDocument/2006/relationships/hyperlink" Target="https://www.bfro.net/GDB/show_report.asp?id=42329" TargetMode="External"/><Relationship Id="rId50" Type="http://schemas.openxmlformats.org/officeDocument/2006/relationships/hyperlink" Target="https://www.bfro.net/GDB/show_report.asp?id=4743" TargetMode="External"/><Relationship Id="rId53" Type="http://schemas.openxmlformats.org/officeDocument/2006/relationships/hyperlink" Target="https://www.bfro.net/GDB/show_report.asp?id=8635" TargetMode="External"/><Relationship Id="rId52" Type="http://schemas.openxmlformats.org/officeDocument/2006/relationships/hyperlink" Target="https://www.bfro.net/GDB/show_report.asp?id=35293" TargetMode="External"/><Relationship Id="rId55" Type="http://schemas.openxmlformats.org/officeDocument/2006/relationships/hyperlink" Target="https://www.bfro.net/GDB/show_report.asp?id=45296" TargetMode="External"/><Relationship Id="rId161" Type="http://schemas.openxmlformats.org/officeDocument/2006/relationships/hyperlink" Target="https://www.bfro.net/GDB/show_report.asp?id=657" TargetMode="External"/><Relationship Id="rId54" Type="http://schemas.openxmlformats.org/officeDocument/2006/relationships/hyperlink" Target="https://www.bfro.net/GDB/show_report.asp?id=40912" TargetMode="External"/><Relationship Id="rId160" Type="http://schemas.openxmlformats.org/officeDocument/2006/relationships/hyperlink" Target="https://www.bfro.net/GDB/show_report.asp?id=12216" TargetMode="External"/><Relationship Id="rId57" Type="http://schemas.openxmlformats.org/officeDocument/2006/relationships/hyperlink" Target="https://www.bfro.net/GDB/show_report.asp?id=34224" TargetMode="External"/><Relationship Id="rId56" Type="http://schemas.openxmlformats.org/officeDocument/2006/relationships/hyperlink" Target="https://www.bfro.net/GDB/show_report.asp?id=22899" TargetMode="External"/><Relationship Id="rId159" Type="http://schemas.openxmlformats.org/officeDocument/2006/relationships/hyperlink" Target="https://www.bfro.net/GDB/show_report.asp?id=624" TargetMode="External"/><Relationship Id="rId59" Type="http://schemas.openxmlformats.org/officeDocument/2006/relationships/hyperlink" Target="https://www.bfro.net/GDB/show_report.asp?id=33307" TargetMode="External"/><Relationship Id="rId154" Type="http://schemas.openxmlformats.org/officeDocument/2006/relationships/hyperlink" Target="https://www.bfro.net/GDB/show_report.asp?id=655" TargetMode="External"/><Relationship Id="rId58" Type="http://schemas.openxmlformats.org/officeDocument/2006/relationships/hyperlink" Target="https://www.bfro.net/GDB/show_report.asp?id=14082" TargetMode="External"/><Relationship Id="rId153" Type="http://schemas.openxmlformats.org/officeDocument/2006/relationships/hyperlink" Target="https://www.bfro.net/GDB/show_report.asp?id=652" TargetMode="External"/><Relationship Id="rId152" Type="http://schemas.openxmlformats.org/officeDocument/2006/relationships/hyperlink" Target="https://www.bfro.net/GDB/show_report.asp?id=604" TargetMode="External"/><Relationship Id="rId151" Type="http://schemas.openxmlformats.org/officeDocument/2006/relationships/hyperlink" Target="https://www.bfro.net/GDB/show_report.asp?id=26137" TargetMode="External"/><Relationship Id="rId158" Type="http://schemas.openxmlformats.org/officeDocument/2006/relationships/hyperlink" Target="https://www.bfro.net/GDB/show_report.asp?id=653" TargetMode="External"/><Relationship Id="rId157" Type="http://schemas.openxmlformats.org/officeDocument/2006/relationships/hyperlink" Target="https://www.bfro.net/GDB/show_report.asp?id=7662" TargetMode="External"/><Relationship Id="rId156" Type="http://schemas.openxmlformats.org/officeDocument/2006/relationships/hyperlink" Target="https://www.bfro.net/GDB/show_report.asp?id=656" TargetMode="External"/><Relationship Id="rId155" Type="http://schemas.openxmlformats.org/officeDocument/2006/relationships/hyperlink" Target="https://www.bfro.net/GDB/show_report.asp?id=4475"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3" max="3" width="13.13"/>
    <col customWidth="1" min="4" max="4" width="9.5"/>
    <col customWidth="1" min="5" max="5" width="18.38"/>
    <col customWidth="1" min="6" max="6" width="10.25"/>
    <col customWidth="1" min="9" max="9" width="9.63"/>
    <col customWidth="1" min="10" max="10" width="8.13"/>
    <col customWidth="1" min="11" max="11" width="17.75"/>
    <col customWidth="1" min="12" max="12" width="23.5"/>
    <col customWidth="1" min="13" max="13" width="21.25"/>
    <col customWidth="1" min="14" max="14" width="15.38"/>
    <col customWidth="1" min="16" max="16" width="18.0"/>
    <col customWidth="1" min="17" max="17" width="11.63"/>
    <col customWidth="1" min="18" max="18" width="12.0"/>
    <col customWidth="1" min="19" max="23" width="15.38"/>
    <col customWidth="1" min="24" max="24" width="18.25"/>
    <col customWidth="1" min="25" max="25" width="15.38"/>
    <col customWidth="1" min="26" max="26" width="19.38"/>
    <col customWidth="1" min="27" max="29" width="22.13"/>
    <col customWidth="1" min="30" max="32" width="26.88"/>
    <col customWidth="1" min="35" max="35" width="18.38"/>
    <col customWidth="1" min="36" max="36" width="11.5"/>
    <col customWidth="1" min="37" max="37" width="16.63"/>
    <col customWidth="1" min="38" max="38" width="17.38"/>
    <col customWidth="1" min="39" max="40" width="12.75"/>
    <col customWidth="1" min="41" max="41" width="14.5"/>
    <col customWidth="1" min="42" max="42" width="13.25"/>
    <col customWidth="1" min="43" max="43" width="10.38"/>
    <col customWidth="1" min="44" max="44" width="10.0"/>
    <col customWidth="1" min="45" max="46" width="15.75"/>
    <col customWidth="1" min="47" max="47" width="20.13"/>
    <col customWidth="1" min="48" max="48" width="11.5"/>
    <col customWidth="1" min="49" max="49" width="15.13"/>
    <col customWidth="1" min="50" max="50" width="13.0"/>
    <col customWidth="1" min="51" max="51" width="12.38"/>
    <col customWidth="1" min="52" max="52" width="12.75"/>
    <col customWidth="1" min="53" max="56" width="10.88"/>
    <col customWidth="1" min="57" max="57" width="20.5"/>
    <col customWidth="1" min="58" max="58" width="9.13"/>
    <col customWidth="1" min="59" max="59" width="15.13"/>
    <col customWidth="1" min="60" max="61" width="18.38"/>
    <col customWidth="1" min="62" max="62" width="13.88"/>
    <col customWidth="1" min="63" max="63" width="12.88"/>
    <col customWidth="1" min="64" max="66" width="17.63"/>
    <col customWidth="1" min="67" max="67" width="20.0"/>
    <col customWidth="1" min="68" max="68" width="20.38"/>
    <col customWidth="1" min="69" max="69" width="16.5"/>
    <col customWidth="1" min="70" max="74" width="15.13"/>
    <col customWidth="1" min="76" max="76" width="16.25"/>
    <col customWidth="1" min="77" max="77" width="17.38"/>
    <col customWidth="1" min="78" max="78" width="12.25"/>
    <col customWidth="1" min="79" max="79" width="7.75"/>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2" t="s">
        <v>29</v>
      </c>
      <c r="AE1" s="3"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c r="BM1" s="1" t="s">
        <v>64</v>
      </c>
      <c r="BN1" s="1" t="s">
        <v>65</v>
      </c>
      <c r="BO1" s="1" t="s">
        <v>66</v>
      </c>
      <c r="BP1" s="1" t="s">
        <v>67</v>
      </c>
      <c r="BQ1" s="1" t="s">
        <v>68</v>
      </c>
      <c r="BR1" s="1" t="s">
        <v>69</v>
      </c>
      <c r="BS1" s="1" t="s">
        <v>70</v>
      </c>
      <c r="BT1" s="1" t="s">
        <v>71</v>
      </c>
      <c r="BU1" s="1" t="s">
        <v>72</v>
      </c>
      <c r="BV1" s="1" t="s">
        <v>73</v>
      </c>
      <c r="BW1" s="1" t="s">
        <v>74</v>
      </c>
      <c r="BX1" s="1" t="s">
        <v>75</v>
      </c>
      <c r="BY1" s="1" t="s">
        <v>76</v>
      </c>
      <c r="BZ1" s="1" t="s">
        <v>77</v>
      </c>
      <c r="CA1" s="1" t="s">
        <v>78</v>
      </c>
      <c r="CB1" s="4"/>
      <c r="CC1" s="4"/>
      <c r="CD1" s="4"/>
      <c r="CE1" s="4"/>
      <c r="CF1" s="4"/>
      <c r="CG1" s="4"/>
      <c r="CH1" s="4"/>
      <c r="CI1" s="4"/>
      <c r="CJ1" s="4"/>
      <c r="CK1" s="4"/>
      <c r="CL1" s="4"/>
    </row>
    <row r="2">
      <c r="A2" s="5"/>
      <c r="B2" s="5"/>
      <c r="C2" s="6"/>
      <c r="D2" s="6"/>
      <c r="E2" s="6"/>
      <c r="F2" s="6"/>
      <c r="G2" s="6"/>
      <c r="H2" s="6"/>
      <c r="I2" s="6"/>
      <c r="J2" s="6"/>
      <c r="K2" s="6"/>
      <c r="L2" s="6"/>
      <c r="M2" s="6"/>
      <c r="N2" s="6"/>
      <c r="O2" s="6"/>
      <c r="P2" s="6"/>
      <c r="Q2" s="6"/>
      <c r="R2" s="6"/>
      <c r="S2" s="6"/>
      <c r="T2" s="6"/>
      <c r="U2" s="6"/>
      <c r="V2" s="6"/>
      <c r="W2" s="6"/>
      <c r="X2" s="6"/>
      <c r="Y2" s="6"/>
      <c r="Z2" s="6"/>
      <c r="AA2" s="6"/>
      <c r="AB2" s="6"/>
      <c r="AC2" s="6"/>
      <c r="AD2" s="7"/>
      <c r="AE2" s="8"/>
      <c r="AF2" s="6"/>
      <c r="AG2" s="6"/>
      <c r="AH2" s="6"/>
      <c r="AI2" s="6"/>
      <c r="AJ2" s="6"/>
      <c r="AK2" s="6"/>
      <c r="AL2" s="6"/>
      <c r="AM2" s="6"/>
      <c r="AN2" s="6"/>
      <c r="AO2" s="6"/>
      <c r="AP2" s="6"/>
      <c r="AQ2" s="6"/>
      <c r="AR2" s="6"/>
      <c r="AS2" s="6"/>
      <c r="AT2" s="6"/>
      <c r="AU2" s="6"/>
      <c r="AV2" s="6"/>
      <c r="AW2" s="6"/>
      <c r="AX2" s="6"/>
      <c r="AY2" s="6"/>
      <c r="AZ2" s="6"/>
      <c r="BA2" s="6"/>
      <c r="BB2" s="6"/>
      <c r="BC2" s="6"/>
      <c r="BD2" s="6"/>
      <c r="BE2" s="6"/>
      <c r="BF2" s="6"/>
      <c r="BG2" s="6"/>
      <c r="BH2" s="6"/>
      <c r="BI2" s="6"/>
      <c r="BJ2" s="6"/>
      <c r="BK2" s="6"/>
      <c r="BL2" s="6"/>
      <c r="BM2" s="6"/>
      <c r="BN2" s="6"/>
      <c r="BO2" s="6"/>
      <c r="BP2" s="6"/>
      <c r="BQ2" s="6"/>
      <c r="BR2" s="6"/>
      <c r="BS2" s="6"/>
      <c r="BT2" s="6"/>
      <c r="BU2" s="6"/>
      <c r="BV2" s="6"/>
      <c r="BW2" s="6"/>
      <c r="BX2" s="6"/>
      <c r="BY2" s="6"/>
      <c r="BZ2" s="6"/>
      <c r="CA2" s="6"/>
      <c r="CB2" s="6"/>
      <c r="CC2" s="6"/>
      <c r="CD2" s="6"/>
      <c r="CE2" s="6"/>
      <c r="CF2" s="6"/>
      <c r="CG2" s="6"/>
      <c r="CH2" s="6"/>
      <c r="CI2" s="6"/>
      <c r="CJ2" s="6"/>
      <c r="CK2" s="6"/>
      <c r="CL2" s="6"/>
    </row>
    <row r="3">
      <c r="A3" s="5" t="s">
        <v>79</v>
      </c>
      <c r="B3" s="5" t="s">
        <v>80</v>
      </c>
      <c r="C3" s="5" t="s">
        <v>81</v>
      </c>
      <c r="D3" s="5">
        <v>13038.0</v>
      </c>
      <c r="E3" s="5" t="s">
        <v>82</v>
      </c>
      <c r="F3" s="5">
        <v>2004.0</v>
      </c>
      <c r="G3" s="5" t="s">
        <v>83</v>
      </c>
      <c r="H3" s="5" t="s">
        <v>84</v>
      </c>
      <c r="I3" s="5" t="s">
        <v>85</v>
      </c>
      <c r="J3" s="5" t="s">
        <v>86</v>
      </c>
      <c r="K3" s="5" t="s">
        <v>87</v>
      </c>
      <c r="L3" s="5" t="s">
        <v>84</v>
      </c>
      <c r="M3" s="5" t="s">
        <v>88</v>
      </c>
      <c r="N3" s="5" t="s">
        <v>89</v>
      </c>
      <c r="O3" s="5" t="s">
        <v>90</v>
      </c>
      <c r="P3" s="9" t="s">
        <v>84</v>
      </c>
      <c r="Q3" s="5" t="s">
        <v>84</v>
      </c>
      <c r="R3" s="5" t="s">
        <v>84</v>
      </c>
      <c r="S3" s="5" t="s">
        <v>84</v>
      </c>
      <c r="T3" s="5" t="s">
        <v>91</v>
      </c>
      <c r="U3" s="5" t="s">
        <v>84</v>
      </c>
      <c r="V3" s="5" t="s">
        <v>84</v>
      </c>
      <c r="W3" s="5" t="s">
        <v>84</v>
      </c>
      <c r="X3" s="5" t="s">
        <v>84</v>
      </c>
      <c r="Y3" s="5" t="s">
        <v>92</v>
      </c>
      <c r="Z3" s="5" t="s">
        <v>93</v>
      </c>
      <c r="AA3" s="5" t="s">
        <v>84</v>
      </c>
      <c r="AB3" s="5" t="s">
        <v>84</v>
      </c>
      <c r="AC3" s="9" t="s">
        <v>84</v>
      </c>
      <c r="AD3" s="10">
        <f>CONVERT(AF3, "yd", "m")</f>
        <v>3.6576</v>
      </c>
      <c r="AE3" s="11">
        <f>CONVERT(AD3, "m", "ft")</f>
        <v>12</v>
      </c>
      <c r="AF3" s="12">
        <v>4.0</v>
      </c>
      <c r="AG3" s="12"/>
      <c r="AH3" s="12" t="s">
        <v>94</v>
      </c>
      <c r="AI3" s="9">
        <v>1.0</v>
      </c>
      <c r="AJ3" s="9" t="s">
        <v>84</v>
      </c>
      <c r="AK3" s="5" t="s">
        <v>84</v>
      </c>
      <c r="AL3" s="5" t="s">
        <v>84</v>
      </c>
      <c r="AM3" s="5" t="s">
        <v>84</v>
      </c>
      <c r="AN3" s="9" t="s">
        <v>84</v>
      </c>
      <c r="AO3" s="5" t="s">
        <v>95</v>
      </c>
      <c r="AP3" s="9" t="s">
        <v>84</v>
      </c>
      <c r="AQ3" s="9" t="s">
        <v>84</v>
      </c>
      <c r="AR3" s="9" t="s">
        <v>84</v>
      </c>
      <c r="AS3" s="5" t="s">
        <v>84</v>
      </c>
      <c r="AT3" s="5" t="s">
        <v>84</v>
      </c>
      <c r="AU3" s="5" t="s">
        <v>84</v>
      </c>
      <c r="AV3" s="5" t="s">
        <v>84</v>
      </c>
      <c r="AW3" s="5" t="s">
        <v>84</v>
      </c>
      <c r="AX3" s="5" t="s">
        <v>84</v>
      </c>
      <c r="AY3" s="5" t="s">
        <v>84</v>
      </c>
      <c r="AZ3" s="5" t="s">
        <v>84</v>
      </c>
      <c r="BA3" s="5" t="s">
        <v>84</v>
      </c>
      <c r="BB3" s="5" t="s">
        <v>84</v>
      </c>
      <c r="BC3" s="5" t="s">
        <v>84</v>
      </c>
      <c r="BD3" s="5" t="s">
        <v>84</v>
      </c>
      <c r="BE3" s="9" t="s">
        <v>84</v>
      </c>
      <c r="BF3" s="9" t="s">
        <v>84</v>
      </c>
      <c r="BG3" s="5" t="s">
        <v>96</v>
      </c>
      <c r="BH3" s="9" t="s">
        <v>97</v>
      </c>
      <c r="BI3" s="9" t="s">
        <v>84</v>
      </c>
      <c r="BJ3" s="9" t="s">
        <v>98</v>
      </c>
      <c r="BK3" s="9" t="s">
        <v>84</v>
      </c>
      <c r="BL3" s="9" t="s">
        <v>84</v>
      </c>
      <c r="BM3" s="9" t="s">
        <v>84</v>
      </c>
      <c r="BN3" s="9" t="s">
        <v>84</v>
      </c>
      <c r="BO3" s="9" t="s">
        <v>84</v>
      </c>
      <c r="BP3" s="5" t="s">
        <v>84</v>
      </c>
      <c r="BQ3" s="5" t="s">
        <v>84</v>
      </c>
      <c r="BR3" s="5" t="s">
        <v>84</v>
      </c>
      <c r="BS3" s="5" t="s">
        <v>84</v>
      </c>
      <c r="BT3" s="5" t="s">
        <v>84</v>
      </c>
      <c r="BU3" s="5" t="s">
        <v>84</v>
      </c>
      <c r="BV3" s="5" t="s">
        <v>99</v>
      </c>
      <c r="BW3" s="5">
        <v>1.0</v>
      </c>
      <c r="BX3" s="5" t="s">
        <v>100</v>
      </c>
      <c r="BY3" s="5" t="s">
        <v>84</v>
      </c>
      <c r="BZ3" s="5" t="s">
        <v>84</v>
      </c>
      <c r="CA3" s="13" t="s">
        <v>101</v>
      </c>
      <c r="CB3" s="6"/>
      <c r="CC3" s="6"/>
      <c r="CD3" s="6"/>
      <c r="CE3" s="6"/>
      <c r="CF3" s="6"/>
      <c r="CG3" s="6"/>
      <c r="CH3" s="6"/>
      <c r="CI3" s="6"/>
      <c r="CJ3" s="6"/>
      <c r="CK3" s="6"/>
      <c r="CL3" s="6"/>
    </row>
    <row r="4">
      <c r="A4" s="5" t="s">
        <v>79</v>
      </c>
      <c r="B4" s="5" t="s">
        <v>80</v>
      </c>
      <c r="C4" s="5" t="s">
        <v>81</v>
      </c>
      <c r="D4" s="5">
        <v>8792.0</v>
      </c>
      <c r="E4" s="5" t="s">
        <v>82</v>
      </c>
      <c r="F4" s="5">
        <v>2003.0</v>
      </c>
      <c r="G4" s="5" t="s">
        <v>102</v>
      </c>
      <c r="H4" s="5" t="s">
        <v>84</v>
      </c>
      <c r="I4" s="5" t="s">
        <v>85</v>
      </c>
      <c r="J4" s="5" t="s">
        <v>103</v>
      </c>
      <c r="K4" s="5" t="s">
        <v>104</v>
      </c>
      <c r="L4" s="5" t="s">
        <v>84</v>
      </c>
      <c r="M4" s="5" t="s">
        <v>105</v>
      </c>
      <c r="N4" s="5" t="s">
        <v>81</v>
      </c>
      <c r="O4" s="5" t="s">
        <v>106</v>
      </c>
      <c r="P4" s="9" t="s">
        <v>84</v>
      </c>
      <c r="Q4" s="5" t="s">
        <v>84</v>
      </c>
      <c r="R4" s="5" t="s">
        <v>84</v>
      </c>
      <c r="S4" s="5" t="s">
        <v>84</v>
      </c>
      <c r="T4" s="5">
        <v>2300.0</v>
      </c>
      <c r="U4" s="5" t="s">
        <v>84</v>
      </c>
      <c r="V4" s="5" t="s">
        <v>84</v>
      </c>
      <c r="W4" s="5" t="s">
        <v>84</v>
      </c>
      <c r="X4" s="5" t="s">
        <v>84</v>
      </c>
      <c r="Y4" s="5" t="s">
        <v>107</v>
      </c>
      <c r="Z4" s="5" t="s">
        <v>84</v>
      </c>
      <c r="AA4" s="5" t="s">
        <v>84</v>
      </c>
      <c r="AB4" s="5" t="s">
        <v>84</v>
      </c>
      <c r="AC4" s="9" t="s">
        <v>84</v>
      </c>
      <c r="AD4" s="10" t="s">
        <v>84</v>
      </c>
      <c r="AE4" s="14" t="s">
        <v>84</v>
      </c>
      <c r="AF4" s="5" t="s">
        <v>84</v>
      </c>
      <c r="AG4" s="5"/>
      <c r="AH4" s="5" t="s">
        <v>108</v>
      </c>
      <c r="AI4" s="9" t="s">
        <v>84</v>
      </c>
      <c r="AJ4" s="9" t="s">
        <v>84</v>
      </c>
      <c r="AK4" s="5" t="s">
        <v>84</v>
      </c>
      <c r="AL4" s="5" t="s">
        <v>84</v>
      </c>
      <c r="AM4" s="5" t="s">
        <v>84</v>
      </c>
      <c r="AN4" s="9" t="s">
        <v>84</v>
      </c>
      <c r="AO4" s="9" t="s">
        <v>84</v>
      </c>
      <c r="AP4" s="9" t="s">
        <v>84</v>
      </c>
      <c r="AQ4" s="9" t="s">
        <v>84</v>
      </c>
      <c r="AR4" s="9" t="s">
        <v>84</v>
      </c>
      <c r="AS4" s="5" t="s">
        <v>84</v>
      </c>
      <c r="AT4" s="5" t="s">
        <v>84</v>
      </c>
      <c r="AU4" s="5" t="s">
        <v>84</v>
      </c>
      <c r="AV4" s="5" t="s">
        <v>84</v>
      </c>
      <c r="AW4" s="5" t="s">
        <v>84</v>
      </c>
      <c r="AX4" s="5" t="s">
        <v>84</v>
      </c>
      <c r="AY4" s="5" t="s">
        <v>84</v>
      </c>
      <c r="AZ4" s="5" t="s">
        <v>84</v>
      </c>
      <c r="BA4" s="5" t="s">
        <v>84</v>
      </c>
      <c r="BB4" s="5" t="s">
        <v>84</v>
      </c>
      <c r="BC4" s="5" t="s">
        <v>84</v>
      </c>
      <c r="BD4" s="5" t="s">
        <v>84</v>
      </c>
      <c r="BE4" s="9" t="s">
        <v>84</v>
      </c>
      <c r="BF4" s="9" t="s">
        <v>84</v>
      </c>
      <c r="BG4" s="5" t="s">
        <v>109</v>
      </c>
      <c r="BH4" s="9" t="s">
        <v>84</v>
      </c>
      <c r="BI4" s="9" t="s">
        <v>84</v>
      </c>
      <c r="BJ4" s="9" t="s">
        <v>98</v>
      </c>
      <c r="BK4" s="9" t="s">
        <v>84</v>
      </c>
      <c r="BL4" s="9" t="s">
        <v>84</v>
      </c>
      <c r="BM4" s="9" t="s">
        <v>84</v>
      </c>
      <c r="BN4" s="9" t="s">
        <v>84</v>
      </c>
      <c r="BO4" s="9" t="s">
        <v>84</v>
      </c>
      <c r="BP4" s="5" t="s">
        <v>84</v>
      </c>
      <c r="BQ4" s="5" t="s">
        <v>84</v>
      </c>
      <c r="BR4" s="5" t="s">
        <v>84</v>
      </c>
      <c r="BS4" s="5" t="s">
        <v>84</v>
      </c>
      <c r="BT4" s="5" t="s">
        <v>84</v>
      </c>
      <c r="BU4" s="5" t="s">
        <v>84</v>
      </c>
      <c r="BV4" s="9" t="s">
        <v>84</v>
      </c>
      <c r="BW4" s="5">
        <v>4.0</v>
      </c>
      <c r="BX4" s="5" t="s">
        <v>110</v>
      </c>
      <c r="BY4" s="5" t="s">
        <v>84</v>
      </c>
      <c r="BZ4" s="5" t="s">
        <v>84</v>
      </c>
      <c r="CA4" s="13" t="s">
        <v>111</v>
      </c>
      <c r="CB4" s="6"/>
      <c r="CC4" s="6"/>
      <c r="CD4" s="6"/>
      <c r="CE4" s="6"/>
      <c r="CF4" s="6"/>
      <c r="CG4" s="6"/>
      <c r="CH4" s="6"/>
      <c r="CI4" s="6"/>
      <c r="CJ4" s="6"/>
      <c r="CK4" s="6"/>
      <c r="CL4" s="6"/>
    </row>
    <row r="5">
      <c r="A5" s="5" t="s">
        <v>79</v>
      </c>
      <c r="B5" s="5" t="s">
        <v>80</v>
      </c>
      <c r="C5" s="5" t="s">
        <v>112</v>
      </c>
      <c r="D5" s="5">
        <v>1255.0</v>
      </c>
      <c r="E5" s="9" t="s">
        <v>84</v>
      </c>
      <c r="F5" s="5">
        <v>1998.0</v>
      </c>
      <c r="G5" s="5" t="s">
        <v>113</v>
      </c>
      <c r="H5" s="5">
        <v>3.0</v>
      </c>
      <c r="I5" s="5" t="s">
        <v>114</v>
      </c>
      <c r="J5" s="5" t="s">
        <v>103</v>
      </c>
      <c r="K5" s="5" t="s">
        <v>87</v>
      </c>
      <c r="L5" s="5" t="s">
        <v>84</v>
      </c>
      <c r="M5" s="5" t="s">
        <v>115</v>
      </c>
      <c r="N5" s="9" t="s">
        <v>84</v>
      </c>
      <c r="O5" s="9" t="s">
        <v>84</v>
      </c>
      <c r="P5" s="5" t="s">
        <v>116</v>
      </c>
      <c r="Q5" s="5" t="s">
        <v>84</v>
      </c>
      <c r="R5" s="5" t="s">
        <v>84</v>
      </c>
      <c r="S5" s="5" t="s">
        <v>84</v>
      </c>
      <c r="T5" s="5" t="s">
        <v>84</v>
      </c>
      <c r="U5" s="5" t="s">
        <v>84</v>
      </c>
      <c r="V5" s="5" t="s">
        <v>84</v>
      </c>
      <c r="W5" s="5" t="s">
        <v>117</v>
      </c>
      <c r="X5" s="5">
        <v>89.0</v>
      </c>
      <c r="Y5" s="5" t="s">
        <v>118</v>
      </c>
      <c r="Z5" s="5" t="s">
        <v>119</v>
      </c>
      <c r="AA5" s="5" t="s">
        <v>84</v>
      </c>
      <c r="AB5" s="5" t="s">
        <v>84</v>
      </c>
      <c r="AC5" s="9" t="s">
        <v>84</v>
      </c>
      <c r="AD5" s="10">
        <f>CONVERT(AF5, "yd", "m")</f>
        <v>914.4</v>
      </c>
      <c r="AE5" s="11">
        <f>CONVERT(AD5, "m", "ft")</f>
        <v>3000</v>
      </c>
      <c r="AF5" s="5">
        <v>1000.0</v>
      </c>
      <c r="AG5" s="5"/>
      <c r="AH5" s="5" t="s">
        <v>120</v>
      </c>
      <c r="AI5" s="9">
        <v>1.0</v>
      </c>
      <c r="AJ5" s="9" t="s">
        <v>84</v>
      </c>
      <c r="AK5" s="5" t="s">
        <v>84</v>
      </c>
      <c r="AL5" s="5" t="s">
        <v>84</v>
      </c>
      <c r="AM5" s="5" t="s">
        <v>84</v>
      </c>
      <c r="AN5" s="9" t="s">
        <v>84</v>
      </c>
      <c r="AO5" s="5" t="s">
        <v>121</v>
      </c>
      <c r="AP5" s="9" t="s">
        <v>84</v>
      </c>
      <c r="AQ5" s="9" t="s">
        <v>84</v>
      </c>
      <c r="AR5" s="9" t="s">
        <v>84</v>
      </c>
      <c r="AS5" s="5" t="s">
        <v>84</v>
      </c>
      <c r="AT5" s="5" t="s">
        <v>84</v>
      </c>
      <c r="AU5" s="5" t="s">
        <v>84</v>
      </c>
      <c r="AV5" s="5" t="s">
        <v>84</v>
      </c>
      <c r="AW5" s="5" t="s">
        <v>84</v>
      </c>
      <c r="AX5" s="5" t="s">
        <v>84</v>
      </c>
      <c r="AY5" s="5" t="s">
        <v>84</v>
      </c>
      <c r="AZ5" s="5" t="s">
        <v>84</v>
      </c>
      <c r="BA5" s="5" t="s">
        <v>84</v>
      </c>
      <c r="BB5" s="5" t="s">
        <v>84</v>
      </c>
      <c r="BC5" s="5" t="s">
        <v>84</v>
      </c>
      <c r="BD5" s="5" t="s">
        <v>84</v>
      </c>
      <c r="BE5" s="9" t="s">
        <v>84</v>
      </c>
      <c r="BF5" s="9" t="s">
        <v>84</v>
      </c>
      <c r="BG5" s="5" t="s">
        <v>122</v>
      </c>
      <c r="BH5" s="9" t="s">
        <v>84</v>
      </c>
      <c r="BI5" s="9" t="s">
        <v>84</v>
      </c>
      <c r="BJ5" s="9" t="s">
        <v>98</v>
      </c>
      <c r="BK5" s="9" t="s">
        <v>84</v>
      </c>
      <c r="BL5" s="9" t="s">
        <v>84</v>
      </c>
      <c r="BM5" s="9" t="s">
        <v>84</v>
      </c>
      <c r="BN5" s="9" t="s">
        <v>84</v>
      </c>
      <c r="BO5" s="9" t="s">
        <v>84</v>
      </c>
      <c r="BP5" s="5" t="s">
        <v>84</v>
      </c>
      <c r="BQ5" s="5" t="s">
        <v>84</v>
      </c>
      <c r="BR5" s="5" t="s">
        <v>84</v>
      </c>
      <c r="BS5" s="5" t="s">
        <v>84</v>
      </c>
      <c r="BT5" s="5" t="s">
        <v>84</v>
      </c>
      <c r="BU5" s="5" t="s">
        <v>84</v>
      </c>
      <c r="BV5" s="9" t="s">
        <v>84</v>
      </c>
      <c r="BW5" s="5">
        <v>2.0</v>
      </c>
      <c r="BX5" s="9" t="s">
        <v>84</v>
      </c>
      <c r="BY5" s="5" t="s">
        <v>84</v>
      </c>
      <c r="BZ5" s="5" t="s">
        <v>84</v>
      </c>
      <c r="CA5" s="13" t="s">
        <v>123</v>
      </c>
      <c r="CB5" s="6"/>
      <c r="CC5" s="6"/>
      <c r="CD5" s="6"/>
      <c r="CE5" s="6"/>
      <c r="CF5" s="6"/>
      <c r="CG5" s="6"/>
      <c r="CH5" s="6"/>
      <c r="CI5" s="6"/>
      <c r="CJ5" s="6"/>
      <c r="CK5" s="6"/>
      <c r="CL5" s="6"/>
    </row>
    <row r="6">
      <c r="A6" s="5" t="s">
        <v>79</v>
      </c>
      <c r="B6" s="5" t="s">
        <v>80</v>
      </c>
      <c r="C6" s="5" t="s">
        <v>124</v>
      </c>
      <c r="D6" s="5">
        <v>11616.0</v>
      </c>
      <c r="E6" s="5" t="s">
        <v>125</v>
      </c>
      <c r="F6" s="5">
        <v>2004.0</v>
      </c>
      <c r="G6" s="5" t="s">
        <v>126</v>
      </c>
      <c r="H6" s="5">
        <v>20.0</v>
      </c>
      <c r="I6" s="5" t="s">
        <v>127</v>
      </c>
      <c r="J6" s="5" t="s">
        <v>103</v>
      </c>
      <c r="K6" s="5" t="s">
        <v>128</v>
      </c>
      <c r="L6" s="5" t="s">
        <v>84</v>
      </c>
      <c r="M6" s="5" t="s">
        <v>129</v>
      </c>
      <c r="N6" s="5" t="s">
        <v>130</v>
      </c>
      <c r="O6" s="9" t="s">
        <v>84</v>
      </c>
      <c r="P6" s="9" t="s">
        <v>84</v>
      </c>
      <c r="Q6" s="5" t="s">
        <v>84</v>
      </c>
      <c r="R6" s="5" t="s">
        <v>84</v>
      </c>
      <c r="S6" s="5" t="s">
        <v>84</v>
      </c>
      <c r="T6" s="5">
        <v>30.0</v>
      </c>
      <c r="U6" s="5" t="s">
        <v>84</v>
      </c>
      <c r="V6" s="5" t="s">
        <v>131</v>
      </c>
      <c r="W6" s="5" t="s">
        <v>132</v>
      </c>
      <c r="X6" s="5">
        <v>9.0</v>
      </c>
      <c r="Y6" s="5" t="s">
        <v>133</v>
      </c>
      <c r="Z6" s="5" t="s">
        <v>134</v>
      </c>
      <c r="AA6" s="5" t="s">
        <v>84</v>
      </c>
      <c r="AB6" s="5" t="s">
        <v>84</v>
      </c>
      <c r="AC6" s="9" t="s">
        <v>84</v>
      </c>
      <c r="AD6" s="15" t="s">
        <v>84</v>
      </c>
      <c r="AE6" s="14" t="s">
        <v>84</v>
      </c>
      <c r="AF6" s="5" t="s">
        <v>84</v>
      </c>
      <c r="AG6" s="5"/>
      <c r="AH6" s="5" t="s">
        <v>135</v>
      </c>
      <c r="AI6" s="9" t="s">
        <v>84</v>
      </c>
      <c r="AJ6" s="9" t="s">
        <v>84</v>
      </c>
      <c r="AK6" s="5" t="s">
        <v>84</v>
      </c>
      <c r="AL6" s="5" t="s">
        <v>84</v>
      </c>
      <c r="AM6" s="5" t="s">
        <v>84</v>
      </c>
      <c r="AN6" s="9" t="s">
        <v>84</v>
      </c>
      <c r="AO6" s="9" t="s">
        <v>84</v>
      </c>
      <c r="AP6" s="9" t="s">
        <v>84</v>
      </c>
      <c r="AQ6" s="9" t="s">
        <v>84</v>
      </c>
      <c r="AR6" s="9" t="s">
        <v>84</v>
      </c>
      <c r="AS6" s="5" t="s">
        <v>84</v>
      </c>
      <c r="AT6" s="5" t="s">
        <v>84</v>
      </c>
      <c r="AU6" s="5" t="s">
        <v>84</v>
      </c>
      <c r="AV6" s="5" t="s">
        <v>84</v>
      </c>
      <c r="AW6" s="5" t="s">
        <v>84</v>
      </c>
      <c r="AX6" s="5" t="s">
        <v>84</v>
      </c>
      <c r="AY6" s="5" t="s">
        <v>84</v>
      </c>
      <c r="AZ6" s="5" t="s">
        <v>84</v>
      </c>
      <c r="BA6" s="5" t="s">
        <v>84</v>
      </c>
      <c r="BB6" s="5" t="s">
        <v>84</v>
      </c>
      <c r="BC6" s="5" t="s">
        <v>84</v>
      </c>
      <c r="BD6" s="5" t="s">
        <v>84</v>
      </c>
      <c r="BE6" s="9" t="s">
        <v>84</v>
      </c>
      <c r="BF6" s="9" t="s">
        <v>84</v>
      </c>
      <c r="BG6" s="9" t="s">
        <v>84</v>
      </c>
      <c r="BH6" s="9" t="s">
        <v>84</v>
      </c>
      <c r="BI6" s="9" t="s">
        <v>84</v>
      </c>
      <c r="BJ6" s="9" t="s">
        <v>84</v>
      </c>
      <c r="BK6" s="9" t="s">
        <v>84</v>
      </c>
      <c r="BL6" s="9" t="s">
        <v>84</v>
      </c>
      <c r="BM6" s="9" t="s">
        <v>84</v>
      </c>
      <c r="BN6" s="5">
        <v>19.0</v>
      </c>
      <c r="BO6" s="5">
        <v>8.0</v>
      </c>
      <c r="BP6" s="5" t="s">
        <v>84</v>
      </c>
      <c r="BQ6" s="5" t="s">
        <v>84</v>
      </c>
      <c r="BR6" s="5" t="s">
        <v>84</v>
      </c>
      <c r="BS6" s="5" t="s">
        <v>84</v>
      </c>
      <c r="BT6" s="5" t="s">
        <v>84</v>
      </c>
      <c r="BU6" s="5" t="s">
        <v>84</v>
      </c>
      <c r="BV6" s="9" t="s">
        <v>84</v>
      </c>
      <c r="BW6" s="5">
        <v>2.0</v>
      </c>
      <c r="BX6" s="5" t="s">
        <v>136</v>
      </c>
      <c r="BY6" s="5" t="s">
        <v>84</v>
      </c>
      <c r="BZ6" s="5" t="s">
        <v>84</v>
      </c>
      <c r="CA6" s="13" t="s">
        <v>137</v>
      </c>
      <c r="CB6" s="6"/>
      <c r="CC6" s="6"/>
      <c r="CD6" s="6"/>
      <c r="CE6" s="6"/>
      <c r="CF6" s="6"/>
      <c r="CG6" s="6"/>
      <c r="CH6" s="6"/>
      <c r="CI6" s="6"/>
      <c r="CJ6" s="6"/>
      <c r="CK6" s="6"/>
      <c r="CL6" s="6"/>
    </row>
    <row r="7">
      <c r="A7" s="5" t="s">
        <v>79</v>
      </c>
      <c r="B7" s="5" t="s">
        <v>80</v>
      </c>
      <c r="C7" s="5" t="s">
        <v>138</v>
      </c>
      <c r="D7" s="5">
        <v>637.0</v>
      </c>
      <c r="E7" s="5" t="s">
        <v>139</v>
      </c>
      <c r="F7" s="5">
        <v>2000.0</v>
      </c>
      <c r="G7" s="5" t="s">
        <v>140</v>
      </c>
      <c r="H7" s="5">
        <v>16.0</v>
      </c>
      <c r="I7" s="5" t="s">
        <v>127</v>
      </c>
      <c r="J7" s="5" t="s">
        <v>86</v>
      </c>
      <c r="K7" s="5" t="s">
        <v>87</v>
      </c>
      <c r="L7" s="5" t="s">
        <v>84</v>
      </c>
      <c r="M7" s="5" t="s">
        <v>141</v>
      </c>
      <c r="N7" s="5" t="s">
        <v>142</v>
      </c>
      <c r="O7" s="9" t="s">
        <v>84</v>
      </c>
      <c r="P7" s="9" t="s">
        <v>84</v>
      </c>
      <c r="Q7" s="5">
        <v>61.51669</v>
      </c>
      <c r="R7" s="5">
        <v>-142.90003</v>
      </c>
      <c r="S7" s="5">
        <v>1292.7</v>
      </c>
      <c r="T7" s="5">
        <v>0.0</v>
      </c>
      <c r="U7" s="5" t="s">
        <v>84</v>
      </c>
      <c r="V7" s="5" t="s">
        <v>143</v>
      </c>
      <c r="W7" s="5" t="s">
        <v>144</v>
      </c>
      <c r="X7" s="5">
        <v>100.0</v>
      </c>
      <c r="Y7" s="5" t="s">
        <v>145</v>
      </c>
      <c r="Z7" s="9" t="s">
        <v>84</v>
      </c>
      <c r="AA7" s="5" t="s">
        <v>84</v>
      </c>
      <c r="AB7" s="5" t="s">
        <v>84</v>
      </c>
      <c r="AC7" s="9" t="s">
        <v>84</v>
      </c>
      <c r="AD7" s="15" t="s">
        <v>84</v>
      </c>
      <c r="AE7" s="14" t="s">
        <v>84</v>
      </c>
      <c r="AF7" s="5" t="s">
        <v>84</v>
      </c>
      <c r="AG7" s="5"/>
      <c r="AH7" s="5" t="s">
        <v>146</v>
      </c>
      <c r="AI7" s="9">
        <v>1.0</v>
      </c>
      <c r="AJ7" s="9" t="s">
        <v>84</v>
      </c>
      <c r="AK7" s="5" t="s">
        <v>84</v>
      </c>
      <c r="AL7" s="5" t="s">
        <v>84</v>
      </c>
      <c r="AM7" s="5" t="s">
        <v>84</v>
      </c>
      <c r="AN7" s="9" t="s">
        <v>84</v>
      </c>
      <c r="AO7" s="5" t="s">
        <v>147</v>
      </c>
      <c r="AP7" s="9" t="s">
        <v>84</v>
      </c>
      <c r="AQ7" s="9" t="s">
        <v>84</v>
      </c>
      <c r="AR7" s="9" t="s">
        <v>84</v>
      </c>
      <c r="AS7" s="5" t="s">
        <v>84</v>
      </c>
      <c r="AT7" s="5" t="s">
        <v>84</v>
      </c>
      <c r="AU7" s="5" t="s">
        <v>84</v>
      </c>
      <c r="AV7" s="5" t="s">
        <v>84</v>
      </c>
      <c r="AW7" s="5" t="s">
        <v>84</v>
      </c>
      <c r="AX7" s="5" t="s">
        <v>84</v>
      </c>
      <c r="AY7" s="5" t="s">
        <v>84</v>
      </c>
      <c r="AZ7" s="5" t="s">
        <v>84</v>
      </c>
      <c r="BA7" s="5" t="s">
        <v>84</v>
      </c>
      <c r="BB7" s="5" t="s">
        <v>84</v>
      </c>
      <c r="BC7" s="5" t="s">
        <v>84</v>
      </c>
      <c r="BD7" s="5" t="s">
        <v>84</v>
      </c>
      <c r="BE7" s="9" t="s">
        <v>148</v>
      </c>
      <c r="BF7" s="9" t="s">
        <v>84</v>
      </c>
      <c r="BG7" s="5" t="s">
        <v>149</v>
      </c>
      <c r="BH7" s="9" t="s">
        <v>97</v>
      </c>
      <c r="BI7" s="9" t="s">
        <v>84</v>
      </c>
      <c r="BJ7" s="5" t="s">
        <v>98</v>
      </c>
      <c r="BK7" s="9" t="s">
        <v>84</v>
      </c>
      <c r="BL7" s="9" t="s">
        <v>84</v>
      </c>
      <c r="BM7" s="9" t="s">
        <v>84</v>
      </c>
      <c r="BN7" s="9" t="s">
        <v>84</v>
      </c>
      <c r="BO7" s="9" t="s">
        <v>84</v>
      </c>
      <c r="BP7" s="5" t="s">
        <v>84</v>
      </c>
      <c r="BQ7" s="5" t="s">
        <v>84</v>
      </c>
      <c r="BR7" s="5" t="s">
        <v>84</v>
      </c>
      <c r="BS7" s="5" t="s">
        <v>84</v>
      </c>
      <c r="BT7" s="5" t="s">
        <v>84</v>
      </c>
      <c r="BU7" s="5" t="s">
        <v>84</v>
      </c>
      <c r="BV7" s="9" t="s">
        <v>84</v>
      </c>
      <c r="BW7" s="5">
        <v>1.0</v>
      </c>
      <c r="BX7" s="5" t="s">
        <v>150</v>
      </c>
      <c r="BY7" s="5" t="s">
        <v>97</v>
      </c>
      <c r="BZ7" s="5" t="s">
        <v>84</v>
      </c>
      <c r="CA7" s="13" t="s">
        <v>151</v>
      </c>
      <c r="CB7" s="6"/>
      <c r="CC7" s="6"/>
      <c r="CD7" s="6"/>
      <c r="CE7" s="6"/>
      <c r="CF7" s="6"/>
      <c r="CG7" s="6"/>
      <c r="CH7" s="6"/>
      <c r="CI7" s="6"/>
      <c r="CJ7" s="6"/>
      <c r="CK7" s="6"/>
      <c r="CL7" s="6"/>
    </row>
    <row r="8">
      <c r="A8" s="5" t="s">
        <v>79</v>
      </c>
      <c r="B8" s="5" t="s">
        <v>80</v>
      </c>
      <c r="C8" s="5" t="s">
        <v>152</v>
      </c>
      <c r="D8" s="5">
        <v>1256.0</v>
      </c>
      <c r="E8" s="9" t="s">
        <v>84</v>
      </c>
      <c r="F8" s="5">
        <v>1964.0</v>
      </c>
      <c r="G8" s="5" t="s">
        <v>113</v>
      </c>
      <c r="H8" s="16">
        <v>44941.0</v>
      </c>
      <c r="I8" s="5" t="s">
        <v>114</v>
      </c>
      <c r="J8" s="5" t="s">
        <v>86</v>
      </c>
      <c r="K8" s="5" t="s">
        <v>87</v>
      </c>
      <c r="L8" s="5" t="s">
        <v>84</v>
      </c>
      <c r="M8" s="5" t="s">
        <v>153</v>
      </c>
      <c r="N8" s="9" t="s">
        <v>84</v>
      </c>
      <c r="O8" s="5" t="s">
        <v>154</v>
      </c>
      <c r="P8" s="9" t="s">
        <v>84</v>
      </c>
      <c r="Q8" s="5" t="s">
        <v>84</v>
      </c>
      <c r="R8" s="5" t="s">
        <v>84</v>
      </c>
      <c r="S8" s="5" t="s">
        <v>84</v>
      </c>
      <c r="T8" s="5" t="s">
        <v>84</v>
      </c>
      <c r="U8" s="5" t="s">
        <v>84</v>
      </c>
      <c r="V8" s="5" t="s">
        <v>84</v>
      </c>
      <c r="W8" s="5" t="s">
        <v>84</v>
      </c>
      <c r="X8" s="5" t="s">
        <v>84</v>
      </c>
      <c r="Y8" s="5" t="s">
        <v>155</v>
      </c>
      <c r="Z8" s="5" t="s">
        <v>156</v>
      </c>
      <c r="AA8" s="5" t="s">
        <v>84</v>
      </c>
      <c r="AB8" s="5" t="s">
        <v>84</v>
      </c>
      <c r="AC8" s="9" t="s">
        <v>84</v>
      </c>
      <c r="AD8" s="10">
        <f t="shared" ref="AD8:AD10" si="1">CONVERT(AF8, "yd", "m")</f>
        <v>9.144</v>
      </c>
      <c r="AE8" s="11">
        <f t="shared" ref="AE8:AE10" si="2">CONVERT(AD8, "m", "ft")</f>
        <v>30</v>
      </c>
      <c r="AF8" s="5">
        <v>10.0</v>
      </c>
      <c r="AG8" s="5"/>
      <c r="AH8" s="5" t="s">
        <v>157</v>
      </c>
      <c r="AI8" s="5">
        <v>1.0</v>
      </c>
      <c r="AJ8" s="5">
        <v>6.0</v>
      </c>
      <c r="AK8" s="5" t="s">
        <v>84</v>
      </c>
      <c r="AL8" s="5" t="s">
        <v>84</v>
      </c>
      <c r="AM8" s="5" t="s">
        <v>84</v>
      </c>
      <c r="AN8" s="9" t="s">
        <v>84</v>
      </c>
      <c r="AO8" s="5" t="s">
        <v>95</v>
      </c>
      <c r="AP8" s="9" t="s">
        <v>84</v>
      </c>
      <c r="AQ8" s="9" t="s">
        <v>84</v>
      </c>
      <c r="AR8" s="9" t="s">
        <v>84</v>
      </c>
      <c r="AS8" s="5" t="s">
        <v>84</v>
      </c>
      <c r="AT8" s="5" t="s">
        <v>84</v>
      </c>
      <c r="AU8" s="5" t="s">
        <v>84</v>
      </c>
      <c r="AV8" s="5" t="s">
        <v>84</v>
      </c>
      <c r="AW8" s="5" t="s">
        <v>84</v>
      </c>
      <c r="AX8" s="5" t="s">
        <v>84</v>
      </c>
      <c r="AY8" s="5" t="s">
        <v>84</v>
      </c>
      <c r="AZ8" s="5" t="s">
        <v>84</v>
      </c>
      <c r="BA8" s="5" t="s">
        <v>84</v>
      </c>
      <c r="BB8" s="5" t="s">
        <v>84</v>
      </c>
      <c r="BC8" s="5" t="s">
        <v>84</v>
      </c>
      <c r="BD8" s="5" t="s">
        <v>84</v>
      </c>
      <c r="BE8" s="9" t="s">
        <v>158</v>
      </c>
      <c r="BF8" s="9" t="s">
        <v>84</v>
      </c>
      <c r="BG8" s="5" t="s">
        <v>159</v>
      </c>
      <c r="BH8" s="9" t="s">
        <v>84</v>
      </c>
      <c r="BI8" s="9" t="s">
        <v>84</v>
      </c>
      <c r="BJ8" s="5" t="s">
        <v>98</v>
      </c>
      <c r="BK8" s="5" t="s">
        <v>160</v>
      </c>
      <c r="BL8" s="9" t="s">
        <v>84</v>
      </c>
      <c r="BM8" s="9" t="s">
        <v>84</v>
      </c>
      <c r="BN8" s="9" t="s">
        <v>84</v>
      </c>
      <c r="BO8" s="9" t="s">
        <v>84</v>
      </c>
      <c r="BP8" s="5" t="s">
        <v>84</v>
      </c>
      <c r="BQ8" s="5" t="s">
        <v>84</v>
      </c>
      <c r="BR8" s="5" t="s">
        <v>84</v>
      </c>
      <c r="BS8" s="5" t="s">
        <v>84</v>
      </c>
      <c r="BT8" s="5" t="s">
        <v>84</v>
      </c>
      <c r="BU8" s="5" t="s">
        <v>84</v>
      </c>
      <c r="BV8" s="9" t="s">
        <v>84</v>
      </c>
      <c r="BW8" s="5">
        <v>1.0</v>
      </c>
      <c r="BX8" s="9" t="s">
        <v>84</v>
      </c>
      <c r="BY8" s="5" t="s">
        <v>84</v>
      </c>
      <c r="BZ8" s="5" t="s">
        <v>84</v>
      </c>
      <c r="CA8" s="13" t="s">
        <v>161</v>
      </c>
      <c r="CB8" s="6"/>
      <c r="CC8" s="6"/>
      <c r="CD8" s="6"/>
      <c r="CE8" s="6"/>
      <c r="CF8" s="6"/>
      <c r="CG8" s="6"/>
      <c r="CH8" s="6"/>
      <c r="CI8" s="6"/>
      <c r="CJ8" s="6"/>
      <c r="CK8" s="6"/>
      <c r="CL8" s="6"/>
    </row>
    <row r="9">
      <c r="A9" s="5" t="s">
        <v>79</v>
      </c>
      <c r="B9" s="5" t="s">
        <v>80</v>
      </c>
      <c r="C9" s="5" t="s">
        <v>152</v>
      </c>
      <c r="D9" s="5">
        <v>1258.0</v>
      </c>
      <c r="E9" s="9" t="s">
        <v>84</v>
      </c>
      <c r="F9" s="5" t="s">
        <v>162</v>
      </c>
      <c r="G9" s="9" t="s">
        <v>84</v>
      </c>
      <c r="H9" s="9" t="s">
        <v>84</v>
      </c>
      <c r="I9" s="5" t="s">
        <v>127</v>
      </c>
      <c r="J9" s="5" t="s">
        <v>86</v>
      </c>
      <c r="K9" s="5" t="s">
        <v>87</v>
      </c>
      <c r="L9" s="5" t="s">
        <v>84</v>
      </c>
      <c r="M9" s="5" t="s">
        <v>163</v>
      </c>
      <c r="N9" s="9" t="s">
        <v>84</v>
      </c>
      <c r="O9" s="5" t="s">
        <v>164</v>
      </c>
      <c r="P9" s="17" t="s">
        <v>165</v>
      </c>
      <c r="Q9" s="9" t="s">
        <v>84</v>
      </c>
      <c r="R9" s="9" t="s">
        <v>84</v>
      </c>
      <c r="S9" s="5" t="s">
        <v>84</v>
      </c>
      <c r="T9" s="9" t="s">
        <v>84</v>
      </c>
      <c r="U9" s="5" t="s">
        <v>166</v>
      </c>
      <c r="V9" s="5" t="s">
        <v>143</v>
      </c>
      <c r="W9" s="5" t="s">
        <v>84</v>
      </c>
      <c r="X9" s="5" t="s">
        <v>84</v>
      </c>
      <c r="Y9" s="5" t="s">
        <v>167</v>
      </c>
      <c r="Z9" s="5" t="s">
        <v>168</v>
      </c>
      <c r="AA9" s="5" t="s">
        <v>84</v>
      </c>
      <c r="AB9" s="5" t="s">
        <v>84</v>
      </c>
      <c r="AC9" s="9" t="s">
        <v>84</v>
      </c>
      <c r="AD9" s="10">
        <f t="shared" si="1"/>
        <v>804.672</v>
      </c>
      <c r="AE9" s="11">
        <f t="shared" si="2"/>
        <v>2640</v>
      </c>
      <c r="AF9" s="5">
        <v>880.0</v>
      </c>
      <c r="AG9" s="5"/>
      <c r="AH9" s="5" t="s">
        <v>169</v>
      </c>
      <c r="AI9" s="9" t="s">
        <v>84</v>
      </c>
      <c r="AJ9" s="9" t="s">
        <v>84</v>
      </c>
      <c r="AK9" s="5" t="s">
        <v>84</v>
      </c>
      <c r="AL9" s="5" t="s">
        <v>84</v>
      </c>
      <c r="AM9" s="5" t="s">
        <v>84</v>
      </c>
      <c r="AN9" s="9" t="s">
        <v>84</v>
      </c>
      <c r="AO9" s="5" t="s">
        <v>147</v>
      </c>
      <c r="AP9" s="9" t="s">
        <v>84</v>
      </c>
      <c r="AQ9" s="9" t="s">
        <v>84</v>
      </c>
      <c r="AR9" s="9" t="s">
        <v>84</v>
      </c>
      <c r="AS9" s="5" t="s">
        <v>84</v>
      </c>
      <c r="AT9" s="5" t="s">
        <v>84</v>
      </c>
      <c r="AU9" s="5" t="s">
        <v>84</v>
      </c>
      <c r="AV9" s="5" t="s">
        <v>84</v>
      </c>
      <c r="AW9" s="5" t="s">
        <v>84</v>
      </c>
      <c r="AX9" s="5" t="s">
        <v>84</v>
      </c>
      <c r="AY9" s="5" t="s">
        <v>84</v>
      </c>
      <c r="AZ9" s="5" t="s">
        <v>84</v>
      </c>
      <c r="BA9" s="5" t="s">
        <v>84</v>
      </c>
      <c r="BB9" s="5" t="s">
        <v>84</v>
      </c>
      <c r="BC9" s="5" t="s">
        <v>84</v>
      </c>
      <c r="BD9" s="5" t="s">
        <v>84</v>
      </c>
      <c r="BE9" s="9" t="s">
        <v>84</v>
      </c>
      <c r="BF9" s="5" t="s">
        <v>84</v>
      </c>
      <c r="BG9" s="5" t="s">
        <v>170</v>
      </c>
      <c r="BH9" s="9" t="s">
        <v>84</v>
      </c>
      <c r="BI9" s="5" t="s">
        <v>171</v>
      </c>
      <c r="BJ9" s="5" t="s">
        <v>98</v>
      </c>
      <c r="BK9" s="5" t="s">
        <v>84</v>
      </c>
      <c r="BL9" s="9" t="s">
        <v>84</v>
      </c>
      <c r="BM9" s="9" t="s">
        <v>84</v>
      </c>
      <c r="BN9" s="5" t="s">
        <v>84</v>
      </c>
      <c r="BO9" s="5" t="s">
        <v>84</v>
      </c>
      <c r="BP9" s="5" t="s">
        <v>84</v>
      </c>
      <c r="BQ9" s="5" t="s">
        <v>84</v>
      </c>
      <c r="BR9" s="5" t="s">
        <v>84</v>
      </c>
      <c r="BS9" s="5" t="s">
        <v>84</v>
      </c>
      <c r="BT9" s="5" t="s">
        <v>84</v>
      </c>
      <c r="BU9" s="5" t="s">
        <v>84</v>
      </c>
      <c r="BV9" s="5" t="s">
        <v>84</v>
      </c>
      <c r="BW9" s="5">
        <v>12.0</v>
      </c>
      <c r="BX9" s="5" t="s">
        <v>84</v>
      </c>
      <c r="BY9" s="5" t="s">
        <v>84</v>
      </c>
      <c r="BZ9" s="5" t="s">
        <v>84</v>
      </c>
      <c r="CA9" s="13" t="s">
        <v>172</v>
      </c>
      <c r="CB9" s="6"/>
      <c r="CC9" s="6"/>
      <c r="CD9" s="6"/>
      <c r="CE9" s="6"/>
      <c r="CF9" s="6"/>
      <c r="CG9" s="6"/>
      <c r="CH9" s="6"/>
      <c r="CI9" s="6"/>
      <c r="CJ9" s="6"/>
      <c r="CK9" s="6"/>
      <c r="CL9" s="6"/>
    </row>
    <row r="10">
      <c r="A10" s="5" t="s">
        <v>79</v>
      </c>
      <c r="B10" s="5" t="s">
        <v>80</v>
      </c>
      <c r="C10" s="5" t="s">
        <v>152</v>
      </c>
      <c r="D10" s="5">
        <v>1995.0</v>
      </c>
      <c r="E10" s="5" t="s">
        <v>173</v>
      </c>
      <c r="F10" s="5">
        <v>1997.0</v>
      </c>
      <c r="G10" s="5" t="s">
        <v>174</v>
      </c>
      <c r="H10" s="5" t="s">
        <v>175</v>
      </c>
      <c r="I10" s="5" t="s">
        <v>114</v>
      </c>
      <c r="J10" s="5" t="s">
        <v>103</v>
      </c>
      <c r="K10" s="5" t="s">
        <v>176</v>
      </c>
      <c r="L10" s="5" t="s">
        <v>84</v>
      </c>
      <c r="M10" s="5" t="s">
        <v>177</v>
      </c>
      <c r="N10" s="5" t="s">
        <v>152</v>
      </c>
      <c r="O10" s="5" t="s">
        <v>178</v>
      </c>
      <c r="P10" s="17" t="s">
        <v>179</v>
      </c>
      <c r="Q10" s="5" t="s">
        <v>84</v>
      </c>
      <c r="R10" s="5" t="s">
        <v>84</v>
      </c>
      <c r="S10" s="5" t="s">
        <v>84</v>
      </c>
      <c r="T10" s="5" t="s">
        <v>91</v>
      </c>
      <c r="U10" s="5" t="s">
        <v>84</v>
      </c>
      <c r="V10" s="5" t="s">
        <v>143</v>
      </c>
      <c r="W10" s="5" t="s">
        <v>180</v>
      </c>
      <c r="X10" s="5" t="s">
        <v>84</v>
      </c>
      <c r="Y10" s="5" t="s">
        <v>181</v>
      </c>
      <c r="Z10" s="5" t="s">
        <v>182</v>
      </c>
      <c r="AA10" s="5" t="s">
        <v>84</v>
      </c>
      <c r="AB10" s="5" t="s">
        <v>84</v>
      </c>
      <c r="AC10" s="5">
        <v>5.0</v>
      </c>
      <c r="AD10" s="10">
        <f t="shared" si="1"/>
        <v>9.144</v>
      </c>
      <c r="AE10" s="11">
        <f t="shared" si="2"/>
        <v>30</v>
      </c>
      <c r="AF10" s="5">
        <v>10.0</v>
      </c>
      <c r="AG10" s="5"/>
      <c r="AH10" s="5" t="s">
        <v>183</v>
      </c>
      <c r="AI10" s="9" t="s">
        <v>84</v>
      </c>
      <c r="AJ10" s="9" t="s">
        <v>84</v>
      </c>
      <c r="AK10" s="5" t="s">
        <v>84</v>
      </c>
      <c r="AL10" s="5" t="s">
        <v>84</v>
      </c>
      <c r="AM10" s="5" t="s">
        <v>84</v>
      </c>
      <c r="AN10" s="9" t="s">
        <v>84</v>
      </c>
      <c r="AO10" s="9" t="s">
        <v>84</v>
      </c>
      <c r="AP10" s="9" t="s">
        <v>84</v>
      </c>
      <c r="AQ10" s="9" t="s">
        <v>84</v>
      </c>
      <c r="AR10" s="9" t="s">
        <v>84</v>
      </c>
      <c r="AS10" s="5" t="s">
        <v>84</v>
      </c>
      <c r="AT10" s="5" t="s">
        <v>84</v>
      </c>
      <c r="AU10" s="5" t="s">
        <v>84</v>
      </c>
      <c r="AV10" s="5" t="s">
        <v>84</v>
      </c>
      <c r="AW10" s="5" t="s">
        <v>84</v>
      </c>
      <c r="AX10" s="5" t="s">
        <v>84</v>
      </c>
      <c r="AY10" s="5" t="s">
        <v>84</v>
      </c>
      <c r="AZ10" s="5" t="s">
        <v>84</v>
      </c>
      <c r="BA10" s="5" t="s">
        <v>84</v>
      </c>
      <c r="BB10" s="5" t="s">
        <v>84</v>
      </c>
      <c r="BC10" s="5" t="s">
        <v>84</v>
      </c>
      <c r="BD10" s="5" t="s">
        <v>84</v>
      </c>
      <c r="BE10" s="9" t="s">
        <v>84</v>
      </c>
      <c r="BF10" s="9" t="s">
        <v>84</v>
      </c>
      <c r="BG10" s="5" t="s">
        <v>184</v>
      </c>
      <c r="BH10" s="9" t="s">
        <v>84</v>
      </c>
      <c r="BI10" s="5" t="s">
        <v>185</v>
      </c>
      <c r="BJ10" s="5" t="s">
        <v>98</v>
      </c>
      <c r="BK10" s="5" t="s">
        <v>186</v>
      </c>
      <c r="BL10" s="9" t="s">
        <v>84</v>
      </c>
      <c r="BM10" s="9" t="s">
        <v>84</v>
      </c>
      <c r="BN10" s="5" t="s">
        <v>84</v>
      </c>
      <c r="BO10" s="5" t="s">
        <v>84</v>
      </c>
      <c r="BP10" s="5" t="s">
        <v>84</v>
      </c>
      <c r="BQ10" s="5" t="s">
        <v>84</v>
      </c>
      <c r="BR10" s="5" t="s">
        <v>84</v>
      </c>
      <c r="BS10" s="5" t="s">
        <v>84</v>
      </c>
      <c r="BT10" s="5" t="s">
        <v>84</v>
      </c>
      <c r="BU10" s="5" t="s">
        <v>84</v>
      </c>
      <c r="BV10" s="5" t="s">
        <v>84</v>
      </c>
      <c r="BW10" s="5">
        <v>1.0</v>
      </c>
      <c r="BX10" s="9" t="s">
        <v>187</v>
      </c>
      <c r="BY10" s="5" t="s">
        <v>84</v>
      </c>
      <c r="BZ10" s="5" t="s">
        <v>84</v>
      </c>
      <c r="CA10" s="13" t="s">
        <v>188</v>
      </c>
      <c r="CB10" s="6"/>
      <c r="CC10" s="6"/>
      <c r="CD10" s="6"/>
      <c r="CE10" s="6"/>
      <c r="CF10" s="6"/>
      <c r="CG10" s="6"/>
      <c r="CH10" s="6"/>
      <c r="CI10" s="6"/>
      <c r="CJ10" s="6"/>
      <c r="CK10" s="6"/>
      <c r="CL10" s="6"/>
    </row>
    <row r="11">
      <c r="A11" s="5" t="s">
        <v>79</v>
      </c>
      <c r="B11" s="5" t="s">
        <v>80</v>
      </c>
      <c r="C11" s="5" t="s">
        <v>152</v>
      </c>
      <c r="D11" s="5">
        <v>1257.0</v>
      </c>
      <c r="E11" s="5" t="s">
        <v>84</v>
      </c>
      <c r="F11" s="5">
        <v>1998.0</v>
      </c>
      <c r="G11" s="5" t="s">
        <v>189</v>
      </c>
      <c r="H11" s="5">
        <v>22.0</v>
      </c>
      <c r="I11" s="5" t="s">
        <v>190</v>
      </c>
      <c r="J11" s="5" t="s">
        <v>86</v>
      </c>
      <c r="K11" s="5" t="s">
        <v>87</v>
      </c>
      <c r="L11" s="5" t="s">
        <v>84</v>
      </c>
      <c r="M11" s="5" t="s">
        <v>191</v>
      </c>
      <c r="N11" s="5" t="s">
        <v>84</v>
      </c>
      <c r="O11" s="5" t="s">
        <v>192</v>
      </c>
      <c r="P11" s="17" t="s">
        <v>193</v>
      </c>
      <c r="Q11" s="5" t="s">
        <v>84</v>
      </c>
      <c r="R11" s="5" t="s">
        <v>84</v>
      </c>
      <c r="S11" s="5" t="s">
        <v>84</v>
      </c>
      <c r="T11" s="5" t="s">
        <v>84</v>
      </c>
      <c r="U11" s="5" t="s">
        <v>84</v>
      </c>
      <c r="V11" s="5" t="s">
        <v>84</v>
      </c>
      <c r="W11" s="5" t="s">
        <v>194</v>
      </c>
      <c r="X11" s="5">
        <v>15.0</v>
      </c>
      <c r="Y11" s="5" t="s">
        <v>195</v>
      </c>
      <c r="Z11" s="5" t="s">
        <v>84</v>
      </c>
      <c r="AA11" s="5" t="s">
        <v>84</v>
      </c>
      <c r="AB11" s="5" t="s">
        <v>84</v>
      </c>
      <c r="AC11" s="5" t="s">
        <v>84</v>
      </c>
      <c r="AD11" s="15" t="s">
        <v>84</v>
      </c>
      <c r="AE11" s="14" t="s">
        <v>84</v>
      </c>
      <c r="AF11" s="5" t="s">
        <v>84</v>
      </c>
      <c r="AG11" s="5"/>
      <c r="AH11" s="5" t="s">
        <v>196</v>
      </c>
      <c r="AI11" s="5">
        <v>1.0</v>
      </c>
      <c r="AJ11" s="5">
        <v>7.0</v>
      </c>
      <c r="AK11" s="5" t="s">
        <v>84</v>
      </c>
      <c r="AL11" s="5" t="s">
        <v>84</v>
      </c>
      <c r="AM11" s="5" t="s">
        <v>84</v>
      </c>
      <c r="AN11" s="9" t="s">
        <v>84</v>
      </c>
      <c r="AO11" s="9" t="s">
        <v>84</v>
      </c>
      <c r="AP11" s="9" t="s">
        <v>84</v>
      </c>
      <c r="AQ11" s="9" t="s">
        <v>84</v>
      </c>
      <c r="AR11" s="9" t="s">
        <v>84</v>
      </c>
      <c r="AS11" s="5" t="s">
        <v>84</v>
      </c>
      <c r="AT11" s="5" t="s">
        <v>84</v>
      </c>
      <c r="AU11" s="5" t="s">
        <v>84</v>
      </c>
      <c r="AV11" s="5" t="s">
        <v>84</v>
      </c>
      <c r="AW11" s="5" t="s">
        <v>84</v>
      </c>
      <c r="AX11" s="5" t="s">
        <v>84</v>
      </c>
      <c r="AY11" s="5" t="s">
        <v>84</v>
      </c>
      <c r="AZ11" s="5" t="s">
        <v>84</v>
      </c>
      <c r="BA11" s="5" t="s">
        <v>84</v>
      </c>
      <c r="BB11" s="5" t="s">
        <v>84</v>
      </c>
      <c r="BC11" s="5" t="s">
        <v>84</v>
      </c>
      <c r="BD11" s="5" t="s">
        <v>84</v>
      </c>
      <c r="BE11" s="9" t="s">
        <v>84</v>
      </c>
      <c r="BF11" s="9" t="s">
        <v>84</v>
      </c>
      <c r="BG11" s="5" t="s">
        <v>197</v>
      </c>
      <c r="BH11" s="9" t="s">
        <v>84</v>
      </c>
      <c r="BI11" s="5" t="s">
        <v>198</v>
      </c>
      <c r="BJ11" s="5" t="s">
        <v>98</v>
      </c>
      <c r="BK11" s="5" t="s">
        <v>84</v>
      </c>
      <c r="BL11" s="9" t="s">
        <v>84</v>
      </c>
      <c r="BM11" s="9" t="s">
        <v>84</v>
      </c>
      <c r="BN11" s="5" t="s">
        <v>84</v>
      </c>
      <c r="BO11" s="5" t="s">
        <v>84</v>
      </c>
      <c r="BP11" s="5" t="s">
        <v>84</v>
      </c>
      <c r="BQ11" s="5" t="s">
        <v>84</v>
      </c>
      <c r="BR11" s="5" t="s">
        <v>84</v>
      </c>
      <c r="BS11" s="5" t="s">
        <v>84</v>
      </c>
      <c r="BT11" s="5" t="s">
        <v>84</v>
      </c>
      <c r="BU11" s="5" t="s">
        <v>84</v>
      </c>
      <c r="BV11" s="5" t="s">
        <v>84</v>
      </c>
      <c r="BW11" s="5">
        <v>4.0</v>
      </c>
      <c r="BX11" s="5" t="s">
        <v>84</v>
      </c>
      <c r="BY11" s="5" t="s">
        <v>84</v>
      </c>
      <c r="BZ11" s="5" t="s">
        <v>84</v>
      </c>
      <c r="CA11" s="13" t="s">
        <v>199</v>
      </c>
      <c r="CB11" s="6"/>
      <c r="CC11" s="6"/>
      <c r="CD11" s="6"/>
      <c r="CE11" s="6"/>
      <c r="CF11" s="6"/>
      <c r="CG11" s="6"/>
      <c r="CH11" s="6"/>
      <c r="CI11" s="6"/>
      <c r="CJ11" s="6"/>
      <c r="CK11" s="6"/>
      <c r="CL11" s="6"/>
    </row>
    <row r="12">
      <c r="A12" s="5" t="s">
        <v>79</v>
      </c>
      <c r="B12" s="5" t="s">
        <v>80</v>
      </c>
      <c r="C12" s="5" t="s">
        <v>152</v>
      </c>
      <c r="D12" s="5">
        <v>26604.0</v>
      </c>
      <c r="E12" s="5" t="s">
        <v>200</v>
      </c>
      <c r="F12" s="5">
        <v>2009.0</v>
      </c>
      <c r="G12" s="5" t="s">
        <v>126</v>
      </c>
      <c r="H12" s="5" t="s">
        <v>84</v>
      </c>
      <c r="I12" s="5" t="s">
        <v>127</v>
      </c>
      <c r="J12" s="5" t="s">
        <v>86</v>
      </c>
      <c r="K12" s="5" t="s">
        <v>87</v>
      </c>
      <c r="L12" s="5" t="s">
        <v>84</v>
      </c>
      <c r="M12" s="5" t="s">
        <v>201</v>
      </c>
      <c r="N12" s="5" t="s">
        <v>152</v>
      </c>
      <c r="O12" s="5" t="s">
        <v>202</v>
      </c>
      <c r="P12" s="17" t="s">
        <v>203</v>
      </c>
      <c r="Q12" s="5">
        <v>64.89</v>
      </c>
      <c r="R12" s="5">
        <v>-147.81</v>
      </c>
      <c r="S12" s="5">
        <v>215.09</v>
      </c>
      <c r="T12" s="5">
        <v>1800.0</v>
      </c>
      <c r="U12" s="5" t="s">
        <v>84</v>
      </c>
      <c r="V12" s="5" t="s">
        <v>143</v>
      </c>
      <c r="W12" s="5" t="s">
        <v>84</v>
      </c>
      <c r="X12" s="5" t="s">
        <v>84</v>
      </c>
      <c r="Y12" s="5" t="s">
        <v>204</v>
      </c>
      <c r="Z12" s="5" t="s">
        <v>205</v>
      </c>
      <c r="AA12" s="5" t="s">
        <v>84</v>
      </c>
      <c r="AB12" s="5" t="s">
        <v>84</v>
      </c>
      <c r="AC12" s="5">
        <v>0.5</v>
      </c>
      <c r="AD12" s="10">
        <f t="shared" ref="AD12:AD14" si="3">CONVERT(AF12, "yd", "m")</f>
        <v>22.86</v>
      </c>
      <c r="AE12" s="11">
        <f t="shared" ref="AE12:AE14" si="4">CONVERT(AD12, "m", "ft")</f>
        <v>75</v>
      </c>
      <c r="AF12" s="5">
        <v>25.0</v>
      </c>
      <c r="AG12" s="5"/>
      <c r="AH12" s="5" t="s">
        <v>206</v>
      </c>
      <c r="AI12" s="5">
        <v>1.0</v>
      </c>
      <c r="AJ12" s="5">
        <v>6.0</v>
      </c>
      <c r="AK12" s="5" t="s">
        <v>84</v>
      </c>
      <c r="AL12" s="5" t="s">
        <v>84</v>
      </c>
      <c r="AM12" s="5" t="s">
        <v>84</v>
      </c>
      <c r="AN12" s="5">
        <v>200.0</v>
      </c>
      <c r="AO12" s="5" t="s">
        <v>207</v>
      </c>
      <c r="AP12" s="9">
        <v>3.5</v>
      </c>
      <c r="AQ12" s="9" t="s">
        <v>84</v>
      </c>
      <c r="AR12" s="9" t="s">
        <v>84</v>
      </c>
      <c r="AS12" s="5" t="s">
        <v>84</v>
      </c>
      <c r="AT12" s="5" t="s">
        <v>84</v>
      </c>
      <c r="AU12" s="5" t="s">
        <v>84</v>
      </c>
      <c r="AV12" s="5" t="s">
        <v>84</v>
      </c>
      <c r="AW12" s="5" t="s">
        <v>84</v>
      </c>
      <c r="AX12" s="5" t="s">
        <v>84</v>
      </c>
      <c r="AY12" s="5" t="s">
        <v>84</v>
      </c>
      <c r="AZ12" s="5" t="s">
        <v>84</v>
      </c>
      <c r="BA12" s="5" t="s">
        <v>84</v>
      </c>
      <c r="BB12" s="5" t="s">
        <v>84</v>
      </c>
      <c r="BC12" s="5" t="s">
        <v>84</v>
      </c>
      <c r="BD12" s="5" t="s">
        <v>84</v>
      </c>
      <c r="BE12" s="9" t="s">
        <v>208</v>
      </c>
      <c r="BF12" s="9" t="s">
        <v>84</v>
      </c>
      <c r="BG12" s="5" t="s">
        <v>209</v>
      </c>
      <c r="BH12" s="5" t="s">
        <v>97</v>
      </c>
      <c r="BI12" s="5" t="s">
        <v>210</v>
      </c>
      <c r="BJ12" s="5" t="s">
        <v>98</v>
      </c>
      <c r="BK12" s="5" t="s">
        <v>84</v>
      </c>
      <c r="BL12" s="9" t="s">
        <v>84</v>
      </c>
      <c r="BM12" s="9" t="s">
        <v>84</v>
      </c>
      <c r="BN12" s="5" t="s">
        <v>84</v>
      </c>
      <c r="BO12" s="5" t="s">
        <v>84</v>
      </c>
      <c r="BP12" s="5" t="s">
        <v>84</v>
      </c>
      <c r="BQ12" s="5" t="s">
        <v>84</v>
      </c>
      <c r="BR12" s="5" t="s">
        <v>84</v>
      </c>
      <c r="BS12" s="5" t="s">
        <v>84</v>
      </c>
      <c r="BT12" s="5" t="s">
        <v>84</v>
      </c>
      <c r="BU12" s="5" t="s">
        <v>84</v>
      </c>
      <c r="BV12" s="5" t="s">
        <v>84</v>
      </c>
      <c r="BW12" s="5">
        <v>1.0</v>
      </c>
      <c r="BX12" s="5" t="s">
        <v>211</v>
      </c>
      <c r="BY12" s="5" t="s">
        <v>97</v>
      </c>
      <c r="BZ12" s="5" t="s">
        <v>84</v>
      </c>
      <c r="CA12" s="13" t="s">
        <v>212</v>
      </c>
      <c r="CB12" s="6"/>
      <c r="CC12" s="6"/>
      <c r="CD12" s="6"/>
      <c r="CE12" s="6"/>
      <c r="CF12" s="6"/>
      <c r="CG12" s="6"/>
      <c r="CH12" s="6"/>
      <c r="CI12" s="6"/>
      <c r="CJ12" s="6"/>
      <c r="CK12" s="6"/>
      <c r="CL12" s="6"/>
    </row>
    <row r="13">
      <c r="A13" s="5" t="s">
        <v>79</v>
      </c>
      <c r="B13" s="5" t="s">
        <v>80</v>
      </c>
      <c r="C13" s="5" t="s">
        <v>213</v>
      </c>
      <c r="D13" s="5">
        <v>1259.0</v>
      </c>
      <c r="E13" s="5" t="s">
        <v>84</v>
      </c>
      <c r="F13" s="5" t="s">
        <v>214</v>
      </c>
      <c r="G13" s="5" t="s">
        <v>215</v>
      </c>
      <c r="H13" s="5" t="s">
        <v>84</v>
      </c>
      <c r="I13" s="5" t="s">
        <v>114</v>
      </c>
      <c r="J13" s="5" t="s">
        <v>103</v>
      </c>
      <c r="K13" s="5" t="s">
        <v>87</v>
      </c>
      <c r="L13" s="5" t="s">
        <v>84</v>
      </c>
      <c r="M13" s="5" t="s">
        <v>216</v>
      </c>
      <c r="N13" s="5" t="s">
        <v>217</v>
      </c>
      <c r="O13" s="5" t="s">
        <v>218</v>
      </c>
      <c r="P13" s="17" t="s">
        <v>216</v>
      </c>
      <c r="Q13" s="5" t="s">
        <v>84</v>
      </c>
      <c r="R13" s="5" t="s">
        <v>84</v>
      </c>
      <c r="S13" s="5" t="s">
        <v>84</v>
      </c>
      <c r="T13" s="5" t="s">
        <v>219</v>
      </c>
      <c r="U13" s="5" t="s">
        <v>84</v>
      </c>
      <c r="V13" s="5" t="s">
        <v>143</v>
      </c>
      <c r="W13" s="5" t="s">
        <v>84</v>
      </c>
      <c r="X13" s="5" t="s">
        <v>84</v>
      </c>
      <c r="Y13" s="5" t="s">
        <v>220</v>
      </c>
      <c r="Z13" s="5" t="s">
        <v>119</v>
      </c>
      <c r="AA13" s="5" t="s">
        <v>84</v>
      </c>
      <c r="AB13" s="5" t="s">
        <v>84</v>
      </c>
      <c r="AC13" s="5" t="s">
        <v>84</v>
      </c>
      <c r="AD13" s="10">
        <f t="shared" si="3"/>
        <v>251.46</v>
      </c>
      <c r="AE13" s="11">
        <f t="shared" si="4"/>
        <v>825</v>
      </c>
      <c r="AF13" s="17">
        <v>275.0</v>
      </c>
      <c r="AG13" s="5"/>
      <c r="AH13" s="5" t="s">
        <v>221</v>
      </c>
      <c r="AI13" s="5">
        <v>1.0</v>
      </c>
      <c r="AJ13" s="5">
        <v>6.5</v>
      </c>
      <c r="AK13" s="5" t="s">
        <v>84</v>
      </c>
      <c r="AL13" s="5" t="s">
        <v>84</v>
      </c>
      <c r="AM13" s="5" t="s">
        <v>84</v>
      </c>
      <c r="AN13" s="5" t="s">
        <v>84</v>
      </c>
      <c r="AO13" s="5" t="s">
        <v>84</v>
      </c>
      <c r="AP13" s="9" t="s">
        <v>84</v>
      </c>
      <c r="AQ13" s="9" t="s">
        <v>84</v>
      </c>
      <c r="AR13" s="9" t="s">
        <v>84</v>
      </c>
      <c r="AS13" s="5" t="s">
        <v>84</v>
      </c>
      <c r="AT13" s="5" t="s">
        <v>84</v>
      </c>
      <c r="AU13" s="5" t="s">
        <v>84</v>
      </c>
      <c r="AV13" s="5" t="s">
        <v>84</v>
      </c>
      <c r="AW13" s="5" t="s">
        <v>84</v>
      </c>
      <c r="AX13" s="5" t="s">
        <v>84</v>
      </c>
      <c r="AY13" s="5" t="s">
        <v>84</v>
      </c>
      <c r="AZ13" s="5" t="s">
        <v>84</v>
      </c>
      <c r="BA13" s="5" t="s">
        <v>84</v>
      </c>
      <c r="BB13" s="5" t="s">
        <v>84</v>
      </c>
      <c r="BC13" s="5" t="s">
        <v>84</v>
      </c>
      <c r="BD13" s="5" t="s">
        <v>84</v>
      </c>
      <c r="BE13" s="5" t="s">
        <v>84</v>
      </c>
      <c r="BF13" s="5" t="s">
        <v>84</v>
      </c>
      <c r="BG13" s="5" t="s">
        <v>197</v>
      </c>
      <c r="BH13" s="5" t="s">
        <v>97</v>
      </c>
      <c r="BI13" s="5" t="s">
        <v>84</v>
      </c>
      <c r="BJ13" s="5" t="s">
        <v>98</v>
      </c>
      <c r="BK13" s="5" t="s">
        <v>84</v>
      </c>
      <c r="BL13" s="9" t="s">
        <v>84</v>
      </c>
      <c r="BM13" s="9" t="s">
        <v>84</v>
      </c>
      <c r="BN13" s="5" t="s">
        <v>84</v>
      </c>
      <c r="BO13" s="5" t="s">
        <v>84</v>
      </c>
      <c r="BP13" s="5" t="s">
        <v>84</v>
      </c>
      <c r="BQ13" s="5" t="s">
        <v>84</v>
      </c>
      <c r="BR13" s="5" t="s">
        <v>84</v>
      </c>
      <c r="BS13" s="5" t="s">
        <v>84</v>
      </c>
      <c r="BT13" s="5" t="s">
        <v>84</v>
      </c>
      <c r="BU13" s="5" t="s">
        <v>84</v>
      </c>
      <c r="BV13" s="5" t="s">
        <v>84</v>
      </c>
      <c r="BW13" s="5">
        <v>1.0</v>
      </c>
      <c r="BX13" s="5" t="s">
        <v>84</v>
      </c>
      <c r="BY13" s="5" t="s">
        <v>84</v>
      </c>
      <c r="BZ13" s="5" t="s">
        <v>84</v>
      </c>
      <c r="CA13" s="13" t="s">
        <v>222</v>
      </c>
      <c r="CB13" s="6"/>
      <c r="CC13" s="6"/>
      <c r="CD13" s="6"/>
      <c r="CE13" s="6"/>
      <c r="CF13" s="6"/>
      <c r="CG13" s="6"/>
      <c r="CH13" s="6"/>
      <c r="CI13" s="6"/>
      <c r="CJ13" s="6"/>
      <c r="CK13" s="6"/>
      <c r="CL13" s="6"/>
    </row>
    <row r="14">
      <c r="A14" s="5" t="s">
        <v>79</v>
      </c>
      <c r="B14" s="5" t="s">
        <v>80</v>
      </c>
      <c r="C14" s="5" t="s">
        <v>223</v>
      </c>
      <c r="D14" s="5">
        <v>1260.0</v>
      </c>
      <c r="E14" s="5" t="s">
        <v>84</v>
      </c>
      <c r="F14" s="5">
        <v>1992.0</v>
      </c>
      <c r="G14" s="5" t="s">
        <v>84</v>
      </c>
      <c r="H14" s="5" t="s">
        <v>84</v>
      </c>
      <c r="I14" s="5" t="s">
        <v>114</v>
      </c>
      <c r="J14" s="5" t="s">
        <v>86</v>
      </c>
      <c r="K14" s="5" t="s">
        <v>87</v>
      </c>
      <c r="L14" s="5" t="s">
        <v>84</v>
      </c>
      <c r="M14" s="5" t="s">
        <v>224</v>
      </c>
      <c r="N14" s="5" t="s">
        <v>84</v>
      </c>
      <c r="O14" s="5" t="s">
        <v>225</v>
      </c>
      <c r="P14" s="17" t="s">
        <v>224</v>
      </c>
      <c r="Q14" s="5" t="s">
        <v>84</v>
      </c>
      <c r="R14" s="5" t="s">
        <v>84</v>
      </c>
      <c r="S14" s="5" t="s">
        <v>84</v>
      </c>
      <c r="T14" s="5" t="s">
        <v>91</v>
      </c>
      <c r="U14" s="5" t="s">
        <v>84</v>
      </c>
      <c r="V14" s="5" t="s">
        <v>84</v>
      </c>
      <c r="W14" s="5" t="s">
        <v>84</v>
      </c>
      <c r="X14" s="5" t="s">
        <v>84</v>
      </c>
      <c r="Y14" s="5" t="s">
        <v>226</v>
      </c>
      <c r="Z14" s="5" t="s">
        <v>227</v>
      </c>
      <c r="AA14" s="5" t="s">
        <v>84</v>
      </c>
      <c r="AB14" s="5" t="s">
        <v>84</v>
      </c>
      <c r="AC14" s="5" t="s">
        <v>84</v>
      </c>
      <c r="AD14" s="10">
        <f t="shared" si="3"/>
        <v>0.9144</v>
      </c>
      <c r="AE14" s="11">
        <f t="shared" si="4"/>
        <v>3</v>
      </c>
      <c r="AF14" s="17">
        <v>1.0</v>
      </c>
      <c r="AG14" s="5"/>
      <c r="AH14" s="5" t="s">
        <v>228</v>
      </c>
      <c r="AI14" s="5">
        <v>1.0</v>
      </c>
      <c r="AJ14" s="5" t="s">
        <v>84</v>
      </c>
      <c r="AK14" s="5" t="s">
        <v>84</v>
      </c>
      <c r="AL14" s="5" t="s">
        <v>84</v>
      </c>
      <c r="AM14" s="5" t="s">
        <v>84</v>
      </c>
      <c r="AN14" s="5" t="s">
        <v>84</v>
      </c>
      <c r="AO14" s="5" t="s">
        <v>229</v>
      </c>
      <c r="AP14" s="9" t="s">
        <v>84</v>
      </c>
      <c r="AQ14" s="9" t="s">
        <v>84</v>
      </c>
      <c r="AR14" s="9" t="s">
        <v>84</v>
      </c>
      <c r="AS14" s="5" t="s">
        <v>84</v>
      </c>
      <c r="AT14" s="5" t="s">
        <v>84</v>
      </c>
      <c r="AU14" s="5" t="s">
        <v>84</v>
      </c>
      <c r="AV14" s="5" t="s">
        <v>84</v>
      </c>
      <c r="AW14" s="5" t="s">
        <v>84</v>
      </c>
      <c r="AX14" s="5" t="s">
        <v>84</v>
      </c>
      <c r="AY14" s="5" t="s">
        <v>84</v>
      </c>
      <c r="AZ14" s="5" t="s">
        <v>84</v>
      </c>
      <c r="BA14" s="5" t="s">
        <v>84</v>
      </c>
      <c r="BB14" s="5" t="s">
        <v>84</v>
      </c>
      <c r="BC14" s="5" t="s">
        <v>84</v>
      </c>
      <c r="BD14" s="5" t="s">
        <v>84</v>
      </c>
      <c r="BE14" s="5" t="s">
        <v>230</v>
      </c>
      <c r="BF14" s="5" t="s">
        <v>84</v>
      </c>
      <c r="BG14" s="5" t="s">
        <v>231</v>
      </c>
      <c r="BH14" s="5" t="s">
        <v>84</v>
      </c>
      <c r="BI14" s="5" t="s">
        <v>84</v>
      </c>
      <c r="BJ14" s="5" t="s">
        <v>84</v>
      </c>
      <c r="BK14" s="5" t="s">
        <v>84</v>
      </c>
      <c r="BL14" s="9" t="s">
        <v>84</v>
      </c>
      <c r="BM14" s="9" t="s">
        <v>84</v>
      </c>
      <c r="BN14" s="5" t="s">
        <v>84</v>
      </c>
      <c r="BO14" s="5" t="s">
        <v>84</v>
      </c>
      <c r="BP14" s="5" t="s">
        <v>84</v>
      </c>
      <c r="BQ14" s="5" t="s">
        <v>84</v>
      </c>
      <c r="BR14" s="5" t="s">
        <v>84</v>
      </c>
      <c r="BS14" s="5" t="s">
        <v>84</v>
      </c>
      <c r="BT14" s="5" t="s">
        <v>84</v>
      </c>
      <c r="BU14" s="5" t="s">
        <v>84</v>
      </c>
      <c r="BV14" s="5" t="s">
        <v>84</v>
      </c>
      <c r="BW14" s="5">
        <v>2.0</v>
      </c>
      <c r="BX14" s="5" t="s">
        <v>84</v>
      </c>
      <c r="BY14" s="5" t="s">
        <v>84</v>
      </c>
      <c r="BZ14" s="5" t="s">
        <v>84</v>
      </c>
      <c r="CA14" s="13" t="s">
        <v>232</v>
      </c>
      <c r="CB14" s="6"/>
      <c r="CC14" s="6"/>
      <c r="CD14" s="6"/>
      <c r="CE14" s="6"/>
      <c r="CF14" s="6"/>
      <c r="CG14" s="6"/>
      <c r="CH14" s="6"/>
      <c r="CI14" s="6"/>
      <c r="CJ14" s="6"/>
      <c r="CK14" s="6"/>
      <c r="CL14" s="6"/>
    </row>
    <row r="15">
      <c r="A15" s="5" t="s">
        <v>79</v>
      </c>
      <c r="B15" s="5" t="s">
        <v>80</v>
      </c>
      <c r="C15" s="5" t="s">
        <v>223</v>
      </c>
      <c r="D15" s="5">
        <v>597.0</v>
      </c>
      <c r="E15" s="5" t="s">
        <v>84</v>
      </c>
      <c r="F15" s="5">
        <v>2000.0</v>
      </c>
      <c r="G15" s="5" t="s">
        <v>113</v>
      </c>
      <c r="H15" s="5">
        <v>7.0</v>
      </c>
      <c r="I15" s="5" t="s">
        <v>114</v>
      </c>
      <c r="J15" s="5" t="s">
        <v>103</v>
      </c>
      <c r="K15" s="5" t="s">
        <v>128</v>
      </c>
      <c r="L15" s="5" t="s">
        <v>84</v>
      </c>
      <c r="M15" s="5" t="s">
        <v>233</v>
      </c>
      <c r="N15" s="5" t="s">
        <v>234</v>
      </c>
      <c r="O15" s="5" t="s">
        <v>235</v>
      </c>
      <c r="P15" s="17" t="s">
        <v>84</v>
      </c>
      <c r="Q15" s="5" t="s">
        <v>84</v>
      </c>
      <c r="R15" s="5" t="s">
        <v>84</v>
      </c>
      <c r="S15" s="5" t="s">
        <v>84</v>
      </c>
      <c r="T15" s="5" t="s">
        <v>236</v>
      </c>
      <c r="U15" s="5" t="s">
        <v>84</v>
      </c>
      <c r="V15" s="5" t="s">
        <v>237</v>
      </c>
      <c r="W15" s="5" t="s">
        <v>117</v>
      </c>
      <c r="X15" s="5">
        <v>67.0</v>
      </c>
      <c r="Y15" s="5" t="s">
        <v>238</v>
      </c>
      <c r="Z15" s="5" t="s">
        <v>84</v>
      </c>
      <c r="AA15" s="5" t="s">
        <v>84</v>
      </c>
      <c r="AB15" s="5" t="s">
        <v>84</v>
      </c>
      <c r="AC15" s="5" t="s">
        <v>84</v>
      </c>
      <c r="AD15" s="15" t="s">
        <v>84</v>
      </c>
      <c r="AE15" s="14" t="s">
        <v>84</v>
      </c>
      <c r="AF15" s="17" t="s">
        <v>84</v>
      </c>
      <c r="AG15" s="5"/>
      <c r="AH15" s="5" t="s">
        <v>239</v>
      </c>
      <c r="AI15" s="5" t="s">
        <v>84</v>
      </c>
      <c r="AJ15" s="5" t="s">
        <v>84</v>
      </c>
      <c r="AK15" s="5" t="s">
        <v>84</v>
      </c>
      <c r="AL15" s="5" t="s">
        <v>84</v>
      </c>
      <c r="AM15" s="5" t="s">
        <v>84</v>
      </c>
      <c r="AN15" s="5" t="s">
        <v>84</v>
      </c>
      <c r="AO15" s="5" t="s">
        <v>84</v>
      </c>
      <c r="AP15" s="9" t="s">
        <v>84</v>
      </c>
      <c r="AQ15" s="9" t="s">
        <v>84</v>
      </c>
      <c r="AR15" s="9" t="s">
        <v>84</v>
      </c>
      <c r="AS15" s="5" t="s">
        <v>84</v>
      </c>
      <c r="AT15" s="5" t="s">
        <v>84</v>
      </c>
      <c r="AU15" s="5" t="s">
        <v>84</v>
      </c>
      <c r="AV15" s="5" t="s">
        <v>84</v>
      </c>
      <c r="AW15" s="5" t="s">
        <v>84</v>
      </c>
      <c r="AX15" s="5" t="s">
        <v>84</v>
      </c>
      <c r="AY15" s="5" t="s">
        <v>84</v>
      </c>
      <c r="AZ15" s="5" t="s">
        <v>84</v>
      </c>
      <c r="BA15" s="5" t="s">
        <v>84</v>
      </c>
      <c r="BB15" s="5" t="s">
        <v>84</v>
      </c>
      <c r="BC15" s="5" t="s">
        <v>84</v>
      </c>
      <c r="BD15" s="5" t="s">
        <v>84</v>
      </c>
      <c r="BE15" s="5" t="s">
        <v>240</v>
      </c>
      <c r="BF15" s="5" t="s">
        <v>84</v>
      </c>
      <c r="BG15" s="5" t="s">
        <v>84</v>
      </c>
      <c r="BH15" s="5" t="s">
        <v>84</v>
      </c>
      <c r="BI15" s="5" t="s">
        <v>84</v>
      </c>
      <c r="BJ15" s="5" t="s">
        <v>84</v>
      </c>
      <c r="BK15" s="5" t="s">
        <v>84</v>
      </c>
      <c r="BL15" s="9" t="s">
        <v>84</v>
      </c>
      <c r="BM15" s="9" t="s">
        <v>84</v>
      </c>
      <c r="BN15" s="5">
        <v>11.0</v>
      </c>
      <c r="BO15" s="5" t="s">
        <v>84</v>
      </c>
      <c r="BP15" s="5" t="s">
        <v>84</v>
      </c>
      <c r="BQ15" s="5" t="s">
        <v>84</v>
      </c>
      <c r="BR15" s="5" t="s">
        <v>97</v>
      </c>
      <c r="BS15" s="5">
        <v>5.0</v>
      </c>
      <c r="BT15" s="5" t="s">
        <v>84</v>
      </c>
      <c r="BU15" s="5" t="s">
        <v>84</v>
      </c>
      <c r="BV15" s="5" t="s">
        <v>84</v>
      </c>
      <c r="BW15" s="5">
        <v>2.0</v>
      </c>
      <c r="BX15" s="5" t="s">
        <v>84</v>
      </c>
      <c r="BY15" s="5" t="s">
        <v>84</v>
      </c>
      <c r="BZ15" s="5" t="s">
        <v>84</v>
      </c>
      <c r="CA15" s="13" t="s">
        <v>241</v>
      </c>
      <c r="CB15" s="6"/>
      <c r="CC15" s="6"/>
      <c r="CD15" s="6"/>
      <c r="CE15" s="6"/>
      <c r="CF15" s="6"/>
      <c r="CG15" s="6"/>
      <c r="CH15" s="6"/>
      <c r="CI15" s="6"/>
      <c r="CJ15" s="6"/>
      <c r="CK15" s="6"/>
      <c r="CL15" s="6"/>
    </row>
    <row r="16">
      <c r="A16" s="5" t="s">
        <v>79</v>
      </c>
      <c r="B16" s="5" t="s">
        <v>80</v>
      </c>
      <c r="C16" s="5" t="s">
        <v>242</v>
      </c>
      <c r="D16" s="5">
        <v>2917.0</v>
      </c>
      <c r="E16" s="5" t="s">
        <v>82</v>
      </c>
      <c r="F16" s="5">
        <v>1995.0</v>
      </c>
      <c r="G16" s="5" t="s">
        <v>84</v>
      </c>
      <c r="H16" s="5" t="s">
        <v>84</v>
      </c>
      <c r="I16" s="5" t="s">
        <v>190</v>
      </c>
      <c r="J16" s="5" t="s">
        <v>86</v>
      </c>
      <c r="K16" s="5" t="s">
        <v>87</v>
      </c>
      <c r="L16" s="5" t="s">
        <v>84</v>
      </c>
      <c r="M16" s="5" t="s">
        <v>243</v>
      </c>
      <c r="N16" s="5" t="s">
        <v>244</v>
      </c>
      <c r="O16" s="5" t="s">
        <v>245</v>
      </c>
      <c r="P16" s="5" t="s">
        <v>84</v>
      </c>
      <c r="Q16" s="5" t="s">
        <v>84</v>
      </c>
      <c r="R16" s="5" t="s">
        <v>84</v>
      </c>
      <c r="S16" s="5" t="s">
        <v>84</v>
      </c>
      <c r="T16" s="5">
        <v>1730.0</v>
      </c>
      <c r="U16" s="5" t="s">
        <v>246</v>
      </c>
      <c r="V16" s="5" t="s">
        <v>84</v>
      </c>
      <c r="W16" s="5" t="s">
        <v>84</v>
      </c>
      <c r="X16" s="9" t="s">
        <v>84</v>
      </c>
      <c r="Y16" s="5" t="s">
        <v>247</v>
      </c>
      <c r="Z16" s="5" t="s">
        <v>248</v>
      </c>
      <c r="AA16" s="5" t="s">
        <v>84</v>
      </c>
      <c r="AB16" s="5" t="s">
        <v>84</v>
      </c>
      <c r="AC16" s="5" t="s">
        <v>84</v>
      </c>
      <c r="AD16" s="15" t="s">
        <v>84</v>
      </c>
      <c r="AE16" s="14" t="s">
        <v>84</v>
      </c>
      <c r="AF16" s="5" t="s">
        <v>84</v>
      </c>
      <c r="AG16" s="5"/>
      <c r="AH16" s="5" t="s">
        <v>249</v>
      </c>
      <c r="AI16" s="5">
        <v>1.0</v>
      </c>
      <c r="AJ16" s="5">
        <v>8.5</v>
      </c>
      <c r="AK16" s="5" t="s">
        <v>84</v>
      </c>
      <c r="AL16" s="5" t="s">
        <v>84</v>
      </c>
      <c r="AM16" s="5" t="s">
        <v>84</v>
      </c>
      <c r="AN16" s="5" t="s">
        <v>84</v>
      </c>
      <c r="AO16" s="5" t="s">
        <v>250</v>
      </c>
      <c r="AP16" s="9" t="s">
        <v>84</v>
      </c>
      <c r="AQ16" s="9" t="s">
        <v>84</v>
      </c>
      <c r="AR16" s="9" t="s">
        <v>84</v>
      </c>
      <c r="AS16" s="9" t="s">
        <v>251</v>
      </c>
      <c r="AT16" s="5" t="s">
        <v>84</v>
      </c>
      <c r="AU16" s="5" t="s">
        <v>84</v>
      </c>
      <c r="AV16" s="5" t="s">
        <v>84</v>
      </c>
      <c r="AW16" s="5" t="s">
        <v>84</v>
      </c>
      <c r="AX16" s="5" t="s">
        <v>84</v>
      </c>
      <c r="AY16" s="5" t="s">
        <v>84</v>
      </c>
      <c r="AZ16" s="5" t="s">
        <v>84</v>
      </c>
      <c r="BA16" s="5" t="s">
        <v>84</v>
      </c>
      <c r="BB16" s="5" t="s">
        <v>84</v>
      </c>
      <c r="BC16" s="5" t="s">
        <v>84</v>
      </c>
      <c r="BD16" s="5" t="s">
        <v>84</v>
      </c>
      <c r="BE16" s="5" t="s">
        <v>252</v>
      </c>
      <c r="BF16" s="5" t="s">
        <v>84</v>
      </c>
      <c r="BG16" s="5" t="s">
        <v>253</v>
      </c>
      <c r="BH16" s="5" t="s">
        <v>84</v>
      </c>
      <c r="BI16" s="5" t="s">
        <v>84</v>
      </c>
      <c r="BJ16" s="5" t="s">
        <v>98</v>
      </c>
      <c r="BK16" s="5" t="s">
        <v>84</v>
      </c>
      <c r="BL16" s="9" t="s">
        <v>84</v>
      </c>
      <c r="BM16" s="9" t="s">
        <v>84</v>
      </c>
      <c r="BN16" s="5" t="s">
        <v>84</v>
      </c>
      <c r="BO16" s="5" t="s">
        <v>84</v>
      </c>
      <c r="BP16" s="5" t="s">
        <v>84</v>
      </c>
      <c r="BQ16" s="5" t="s">
        <v>84</v>
      </c>
      <c r="BR16" s="5" t="s">
        <v>84</v>
      </c>
      <c r="BS16" s="5" t="s">
        <v>84</v>
      </c>
      <c r="BT16" s="5" t="s">
        <v>84</v>
      </c>
      <c r="BU16" s="5" t="s">
        <v>84</v>
      </c>
      <c r="BV16" s="5" t="s">
        <v>84</v>
      </c>
      <c r="BW16" s="5">
        <v>3.0</v>
      </c>
      <c r="BX16" s="5" t="s">
        <v>84</v>
      </c>
      <c r="BY16" s="5" t="s">
        <v>84</v>
      </c>
      <c r="BZ16" s="5" t="s">
        <v>84</v>
      </c>
      <c r="CA16" s="13" t="s">
        <v>254</v>
      </c>
      <c r="CB16" s="6"/>
      <c r="CC16" s="6"/>
      <c r="CD16" s="6"/>
      <c r="CE16" s="6"/>
      <c r="CF16" s="6"/>
      <c r="CG16" s="6"/>
      <c r="CH16" s="6"/>
      <c r="CI16" s="6"/>
      <c r="CJ16" s="6"/>
      <c r="CK16" s="6"/>
      <c r="CL16" s="6"/>
    </row>
    <row r="17">
      <c r="A17" s="5" t="s">
        <v>79</v>
      </c>
      <c r="B17" s="5" t="s">
        <v>80</v>
      </c>
      <c r="C17" s="5" t="s">
        <v>242</v>
      </c>
      <c r="D17" s="5">
        <v>7963.0</v>
      </c>
      <c r="E17" s="5" t="s">
        <v>82</v>
      </c>
      <c r="F17" s="5">
        <v>2004.0</v>
      </c>
      <c r="G17" s="5" t="s">
        <v>83</v>
      </c>
      <c r="H17" s="5">
        <v>9.0</v>
      </c>
      <c r="I17" s="5" t="s">
        <v>85</v>
      </c>
      <c r="J17" s="5" t="s">
        <v>86</v>
      </c>
      <c r="K17" s="5" t="s">
        <v>87</v>
      </c>
      <c r="L17" s="5" t="s">
        <v>84</v>
      </c>
      <c r="M17" s="5" t="s">
        <v>255</v>
      </c>
      <c r="N17" s="5" t="s">
        <v>244</v>
      </c>
      <c r="O17" s="5" t="s">
        <v>256</v>
      </c>
      <c r="P17" s="5" t="s">
        <v>84</v>
      </c>
      <c r="Q17" s="5" t="s">
        <v>84</v>
      </c>
      <c r="R17" s="5" t="s">
        <v>84</v>
      </c>
      <c r="S17" s="5" t="s">
        <v>84</v>
      </c>
      <c r="T17" s="5">
        <v>2315.0</v>
      </c>
      <c r="U17" s="5" t="s">
        <v>84</v>
      </c>
      <c r="V17" s="5" t="s">
        <v>257</v>
      </c>
      <c r="W17" s="5" t="s">
        <v>258</v>
      </c>
      <c r="X17" s="5">
        <v>89.0</v>
      </c>
      <c r="Y17" s="5" t="s">
        <v>259</v>
      </c>
      <c r="Z17" s="5" t="s">
        <v>260</v>
      </c>
      <c r="AA17" s="5" t="s">
        <v>84</v>
      </c>
      <c r="AB17" s="5" t="s">
        <v>84</v>
      </c>
      <c r="AC17" s="5" t="s">
        <v>84</v>
      </c>
      <c r="AD17" s="15" t="s">
        <v>84</v>
      </c>
      <c r="AE17" s="14" t="s">
        <v>84</v>
      </c>
      <c r="AF17" s="5" t="s">
        <v>84</v>
      </c>
      <c r="AG17" s="5"/>
      <c r="AH17" s="5" t="s">
        <v>261</v>
      </c>
      <c r="AI17" s="5">
        <v>1.0</v>
      </c>
      <c r="AJ17" s="5">
        <v>8.0</v>
      </c>
      <c r="AK17" s="5" t="s">
        <v>84</v>
      </c>
      <c r="AL17" s="5" t="s">
        <v>84</v>
      </c>
      <c r="AM17" s="5" t="s">
        <v>84</v>
      </c>
      <c r="AN17" s="5" t="s">
        <v>84</v>
      </c>
      <c r="AO17" s="5" t="s">
        <v>262</v>
      </c>
      <c r="AP17" s="9" t="s">
        <v>84</v>
      </c>
      <c r="AQ17" s="9" t="s">
        <v>84</v>
      </c>
      <c r="AR17" s="9" t="s">
        <v>84</v>
      </c>
      <c r="AS17" s="5" t="s">
        <v>84</v>
      </c>
      <c r="AT17" s="5" t="s">
        <v>84</v>
      </c>
      <c r="AU17" s="5" t="s">
        <v>84</v>
      </c>
      <c r="AV17" s="5" t="s">
        <v>84</v>
      </c>
      <c r="AW17" s="5" t="s">
        <v>84</v>
      </c>
      <c r="AX17" s="5" t="s">
        <v>84</v>
      </c>
      <c r="AY17" s="5" t="s">
        <v>84</v>
      </c>
      <c r="AZ17" s="5" t="s">
        <v>84</v>
      </c>
      <c r="BA17" s="5" t="s">
        <v>84</v>
      </c>
      <c r="BB17" s="5" t="s">
        <v>84</v>
      </c>
      <c r="BC17" s="5" t="s">
        <v>84</v>
      </c>
      <c r="BD17" s="5" t="s">
        <v>84</v>
      </c>
      <c r="BE17" s="5" t="s">
        <v>84</v>
      </c>
      <c r="BF17" s="5" t="s">
        <v>84</v>
      </c>
      <c r="BG17" s="5" t="s">
        <v>263</v>
      </c>
      <c r="BH17" s="5" t="s">
        <v>84</v>
      </c>
      <c r="BI17" s="5" t="s">
        <v>264</v>
      </c>
      <c r="BJ17" s="5" t="s">
        <v>98</v>
      </c>
      <c r="BK17" s="5" t="s">
        <v>84</v>
      </c>
      <c r="BL17" s="9" t="s">
        <v>84</v>
      </c>
      <c r="BM17" s="9" t="s">
        <v>84</v>
      </c>
      <c r="BN17" s="5" t="s">
        <v>84</v>
      </c>
      <c r="BO17" s="5" t="s">
        <v>84</v>
      </c>
      <c r="BP17" s="5" t="s">
        <v>84</v>
      </c>
      <c r="BQ17" s="5" t="s">
        <v>84</v>
      </c>
      <c r="BR17" s="5" t="s">
        <v>84</v>
      </c>
      <c r="BS17" s="5" t="s">
        <v>84</v>
      </c>
      <c r="BT17" s="5" t="s">
        <v>84</v>
      </c>
      <c r="BU17" s="5" t="s">
        <v>84</v>
      </c>
      <c r="BV17" s="5" t="s">
        <v>84</v>
      </c>
      <c r="BW17" s="5">
        <v>1.0</v>
      </c>
      <c r="BX17" s="5" t="s">
        <v>84</v>
      </c>
      <c r="BY17" s="5" t="s">
        <v>84</v>
      </c>
      <c r="BZ17" s="5" t="s">
        <v>84</v>
      </c>
      <c r="CA17" s="13" t="s">
        <v>265</v>
      </c>
      <c r="CB17" s="6"/>
      <c r="CC17" s="6"/>
      <c r="CD17" s="6"/>
      <c r="CE17" s="6"/>
      <c r="CF17" s="6"/>
      <c r="CG17" s="6"/>
      <c r="CH17" s="6"/>
      <c r="CI17" s="6"/>
      <c r="CJ17" s="6"/>
      <c r="CK17" s="6"/>
      <c r="CL17" s="6"/>
    </row>
    <row r="18">
      <c r="A18" s="5" t="s">
        <v>79</v>
      </c>
      <c r="B18" s="5" t="s">
        <v>80</v>
      </c>
      <c r="C18" s="5" t="s">
        <v>242</v>
      </c>
      <c r="D18" s="5">
        <v>8797.0</v>
      </c>
      <c r="E18" s="5" t="s">
        <v>82</v>
      </c>
      <c r="F18" s="5">
        <v>2001.0</v>
      </c>
      <c r="G18" s="5" t="s">
        <v>189</v>
      </c>
      <c r="H18" s="5">
        <v>13.0</v>
      </c>
      <c r="I18" s="5" t="s">
        <v>190</v>
      </c>
      <c r="J18" s="5" t="s">
        <v>103</v>
      </c>
      <c r="K18" s="5" t="s">
        <v>128</v>
      </c>
      <c r="L18" s="5" t="s">
        <v>84</v>
      </c>
      <c r="M18" s="5" t="s">
        <v>266</v>
      </c>
      <c r="N18" s="5" t="s">
        <v>267</v>
      </c>
      <c r="O18" s="5" t="s">
        <v>268</v>
      </c>
      <c r="P18" s="5" t="s">
        <v>269</v>
      </c>
      <c r="Q18" s="5" t="s">
        <v>84</v>
      </c>
      <c r="R18" s="5" t="s">
        <v>84</v>
      </c>
      <c r="S18" s="5" t="s">
        <v>84</v>
      </c>
      <c r="T18" s="5">
        <v>1430.0</v>
      </c>
      <c r="U18" s="5" t="s">
        <v>84</v>
      </c>
      <c r="V18" s="5" t="s">
        <v>84</v>
      </c>
      <c r="W18" s="5" t="s">
        <v>258</v>
      </c>
      <c r="X18" s="5">
        <v>68.0</v>
      </c>
      <c r="Y18" s="5" t="s">
        <v>270</v>
      </c>
      <c r="Z18" s="5" t="s">
        <v>84</v>
      </c>
      <c r="AA18" s="5" t="s">
        <v>84</v>
      </c>
      <c r="AB18" s="5" t="s">
        <v>84</v>
      </c>
      <c r="AC18" s="5" t="s">
        <v>84</v>
      </c>
      <c r="AD18" s="15" t="s">
        <v>84</v>
      </c>
      <c r="AE18" s="14" t="s">
        <v>84</v>
      </c>
      <c r="AF18" s="5" t="s">
        <v>84</v>
      </c>
      <c r="AG18" s="5"/>
      <c r="AH18" s="5" t="s">
        <v>271</v>
      </c>
      <c r="AI18" s="5" t="s">
        <v>84</v>
      </c>
      <c r="AJ18" s="5" t="s">
        <v>84</v>
      </c>
      <c r="AK18" s="5" t="s">
        <v>84</v>
      </c>
      <c r="AL18" s="5" t="s">
        <v>84</v>
      </c>
      <c r="AM18" s="5" t="s">
        <v>84</v>
      </c>
      <c r="AN18" s="5" t="s">
        <v>84</v>
      </c>
      <c r="AO18" s="5" t="s">
        <v>84</v>
      </c>
      <c r="AP18" s="9" t="s">
        <v>84</v>
      </c>
      <c r="AQ18" s="9" t="s">
        <v>84</v>
      </c>
      <c r="AR18" s="9" t="s">
        <v>84</v>
      </c>
      <c r="AS18" s="5" t="s">
        <v>84</v>
      </c>
      <c r="AT18" s="5" t="s">
        <v>84</v>
      </c>
      <c r="AU18" s="5" t="s">
        <v>84</v>
      </c>
      <c r="AV18" s="5" t="s">
        <v>84</v>
      </c>
      <c r="AW18" s="5" t="s">
        <v>84</v>
      </c>
      <c r="AX18" s="5" t="s">
        <v>84</v>
      </c>
      <c r="AY18" s="5" t="s">
        <v>84</v>
      </c>
      <c r="AZ18" s="5" t="s">
        <v>84</v>
      </c>
      <c r="BA18" s="5" t="s">
        <v>84</v>
      </c>
      <c r="BB18" s="5" t="s">
        <v>84</v>
      </c>
      <c r="BC18" s="5" t="s">
        <v>84</v>
      </c>
      <c r="BD18" s="5" t="s">
        <v>84</v>
      </c>
      <c r="BE18" s="5" t="s">
        <v>84</v>
      </c>
      <c r="BF18" s="5" t="s">
        <v>84</v>
      </c>
      <c r="BG18" s="5" t="s">
        <v>84</v>
      </c>
      <c r="BH18" s="5" t="s">
        <v>84</v>
      </c>
      <c r="BI18" s="5" t="s">
        <v>84</v>
      </c>
      <c r="BJ18" s="5" t="s">
        <v>84</v>
      </c>
      <c r="BK18" s="5" t="s">
        <v>84</v>
      </c>
      <c r="BL18" s="9" t="s">
        <v>84</v>
      </c>
      <c r="BM18" s="9" t="s">
        <v>84</v>
      </c>
      <c r="BN18" s="5">
        <v>15.0</v>
      </c>
      <c r="BO18" s="5" t="s">
        <v>84</v>
      </c>
      <c r="BP18" s="5" t="s">
        <v>84</v>
      </c>
      <c r="BQ18" s="5" t="s">
        <v>84</v>
      </c>
      <c r="BR18" s="5" t="s">
        <v>97</v>
      </c>
      <c r="BS18" s="5">
        <v>5.0</v>
      </c>
      <c r="BT18" s="5" t="s">
        <v>84</v>
      </c>
      <c r="BU18" s="5" t="s">
        <v>84</v>
      </c>
      <c r="BV18" s="5" t="s">
        <v>272</v>
      </c>
      <c r="BW18" s="5">
        <v>2.0</v>
      </c>
      <c r="BX18" s="5" t="s">
        <v>273</v>
      </c>
      <c r="BY18" s="5" t="s">
        <v>84</v>
      </c>
      <c r="BZ18" s="5" t="s">
        <v>84</v>
      </c>
      <c r="CA18" s="13" t="s">
        <v>274</v>
      </c>
      <c r="CB18" s="6"/>
      <c r="CC18" s="6"/>
      <c r="CD18" s="6"/>
      <c r="CE18" s="6"/>
      <c r="CF18" s="6"/>
      <c r="CG18" s="6"/>
      <c r="CH18" s="6"/>
      <c r="CI18" s="6"/>
      <c r="CJ18" s="6"/>
      <c r="CK18" s="6"/>
      <c r="CL18" s="6"/>
    </row>
    <row r="19">
      <c r="A19" s="5" t="s">
        <v>79</v>
      </c>
      <c r="B19" s="5" t="s">
        <v>80</v>
      </c>
      <c r="C19" s="5" t="s">
        <v>275</v>
      </c>
      <c r="D19" s="5">
        <v>9317.0</v>
      </c>
      <c r="E19" s="5" t="s">
        <v>82</v>
      </c>
      <c r="F19" s="5">
        <v>2004.0</v>
      </c>
      <c r="G19" s="5" t="s">
        <v>140</v>
      </c>
      <c r="H19" s="5">
        <v>18.0</v>
      </c>
      <c r="I19" s="5" t="s">
        <v>127</v>
      </c>
      <c r="J19" s="5" t="s">
        <v>86</v>
      </c>
      <c r="K19" s="5" t="s">
        <v>87</v>
      </c>
      <c r="L19" s="5" t="s">
        <v>84</v>
      </c>
      <c r="M19" s="5" t="s">
        <v>276</v>
      </c>
      <c r="N19" s="5" t="s">
        <v>84</v>
      </c>
      <c r="O19" s="5" t="s">
        <v>277</v>
      </c>
      <c r="P19" s="5" t="s">
        <v>84</v>
      </c>
      <c r="Q19" s="5" t="s">
        <v>84</v>
      </c>
      <c r="R19" s="5" t="s">
        <v>84</v>
      </c>
      <c r="S19" s="5" t="s">
        <v>84</v>
      </c>
      <c r="T19" s="5">
        <v>1130.0</v>
      </c>
      <c r="U19" s="5" t="s">
        <v>84</v>
      </c>
      <c r="V19" s="5" t="s">
        <v>143</v>
      </c>
      <c r="W19" s="5" t="s">
        <v>132</v>
      </c>
      <c r="X19" s="5">
        <v>0.0</v>
      </c>
      <c r="Y19" s="5" t="s">
        <v>278</v>
      </c>
      <c r="Z19" s="5" t="s">
        <v>182</v>
      </c>
      <c r="AA19" s="5" t="s">
        <v>84</v>
      </c>
      <c r="AB19" s="5" t="s">
        <v>84</v>
      </c>
      <c r="AC19" s="5" t="s">
        <v>84</v>
      </c>
      <c r="AD19" s="15" t="s">
        <v>84</v>
      </c>
      <c r="AE19" s="14" t="s">
        <v>84</v>
      </c>
      <c r="AF19" s="5" t="s">
        <v>84</v>
      </c>
      <c r="AG19" s="5"/>
      <c r="AH19" s="5" t="s">
        <v>279</v>
      </c>
      <c r="AI19" s="5">
        <v>1.0</v>
      </c>
      <c r="AJ19" s="5">
        <v>9.0</v>
      </c>
      <c r="AK19" s="5" t="s">
        <v>84</v>
      </c>
      <c r="AL19" s="5" t="s">
        <v>84</v>
      </c>
      <c r="AM19" s="5" t="s">
        <v>84</v>
      </c>
      <c r="AN19" s="5" t="s">
        <v>84</v>
      </c>
      <c r="AO19" s="5" t="s">
        <v>280</v>
      </c>
      <c r="AP19" s="9" t="s">
        <v>84</v>
      </c>
      <c r="AQ19" s="9" t="s">
        <v>84</v>
      </c>
      <c r="AR19" s="9" t="s">
        <v>84</v>
      </c>
      <c r="AS19" s="5" t="s">
        <v>84</v>
      </c>
      <c r="AT19" s="5" t="s">
        <v>84</v>
      </c>
      <c r="AU19" s="5" t="s">
        <v>84</v>
      </c>
      <c r="AV19" s="5" t="s">
        <v>84</v>
      </c>
      <c r="AW19" s="5" t="s">
        <v>84</v>
      </c>
      <c r="AX19" s="5" t="s">
        <v>84</v>
      </c>
      <c r="AY19" s="5" t="s">
        <v>84</v>
      </c>
      <c r="AZ19" s="5" t="s">
        <v>281</v>
      </c>
      <c r="BA19" s="5" t="s">
        <v>84</v>
      </c>
      <c r="BB19" s="5" t="s">
        <v>84</v>
      </c>
      <c r="BC19" s="5" t="s">
        <v>84</v>
      </c>
      <c r="BD19" s="5" t="s">
        <v>84</v>
      </c>
      <c r="BE19" s="5" t="s">
        <v>282</v>
      </c>
      <c r="BF19" s="5" t="s">
        <v>84</v>
      </c>
      <c r="BG19" s="5" t="s">
        <v>283</v>
      </c>
      <c r="BH19" s="5" t="s">
        <v>84</v>
      </c>
      <c r="BI19" s="5" t="s">
        <v>284</v>
      </c>
      <c r="BJ19" s="5" t="s">
        <v>98</v>
      </c>
      <c r="BK19" s="5" t="s">
        <v>84</v>
      </c>
      <c r="BL19" s="9" t="s">
        <v>84</v>
      </c>
      <c r="BM19" s="9" t="s">
        <v>84</v>
      </c>
      <c r="BN19" s="5" t="s">
        <v>84</v>
      </c>
      <c r="BO19" s="5" t="s">
        <v>84</v>
      </c>
      <c r="BP19" s="5" t="s">
        <v>84</v>
      </c>
      <c r="BQ19" s="5" t="s">
        <v>84</v>
      </c>
      <c r="BR19" s="5" t="s">
        <v>84</v>
      </c>
      <c r="BS19" s="5" t="s">
        <v>84</v>
      </c>
      <c r="BT19" s="5" t="s">
        <v>84</v>
      </c>
      <c r="BU19" s="5" t="s">
        <v>84</v>
      </c>
      <c r="BV19" s="5" t="s">
        <v>84</v>
      </c>
      <c r="BW19" s="5">
        <v>2.0</v>
      </c>
      <c r="BX19" s="5" t="s">
        <v>285</v>
      </c>
      <c r="BY19" s="5" t="s">
        <v>84</v>
      </c>
      <c r="BZ19" s="5" t="s">
        <v>84</v>
      </c>
      <c r="CA19" s="13" t="s">
        <v>286</v>
      </c>
      <c r="CB19" s="6"/>
      <c r="CC19" s="6"/>
      <c r="CD19" s="6"/>
      <c r="CE19" s="6"/>
      <c r="CF19" s="6"/>
      <c r="CG19" s="6"/>
      <c r="CH19" s="6"/>
      <c r="CI19" s="6"/>
      <c r="CJ19" s="6"/>
      <c r="CK19" s="6"/>
      <c r="CL19" s="6"/>
    </row>
    <row r="20">
      <c r="A20" s="5" t="s">
        <v>79</v>
      </c>
      <c r="B20" s="5" t="s">
        <v>80</v>
      </c>
      <c r="C20" s="5" t="s">
        <v>275</v>
      </c>
      <c r="D20" s="5">
        <v>23666.0</v>
      </c>
      <c r="E20" s="5" t="s">
        <v>287</v>
      </c>
      <c r="F20" s="5">
        <v>2008.0</v>
      </c>
      <c r="G20" s="5" t="s">
        <v>288</v>
      </c>
      <c r="H20" s="5">
        <v>23.0</v>
      </c>
      <c r="I20" s="5" t="s">
        <v>190</v>
      </c>
      <c r="J20" s="5" t="s">
        <v>86</v>
      </c>
      <c r="K20" s="5" t="s">
        <v>87</v>
      </c>
      <c r="L20" s="5" t="s">
        <v>84</v>
      </c>
      <c r="M20" s="5" t="s">
        <v>289</v>
      </c>
      <c r="N20" s="5" t="s">
        <v>84</v>
      </c>
      <c r="O20" s="5" t="s">
        <v>277</v>
      </c>
      <c r="P20" s="5" t="s">
        <v>290</v>
      </c>
      <c r="Q20" s="5" t="s">
        <v>84</v>
      </c>
      <c r="R20" s="5" t="s">
        <v>84</v>
      </c>
      <c r="S20" s="5" t="s">
        <v>84</v>
      </c>
      <c r="T20" s="5">
        <v>1845.0</v>
      </c>
      <c r="U20" s="5" t="s">
        <v>84</v>
      </c>
      <c r="V20" s="5" t="s">
        <v>143</v>
      </c>
      <c r="W20" s="5" t="s">
        <v>258</v>
      </c>
      <c r="X20" s="5">
        <v>92.0</v>
      </c>
      <c r="Y20" s="5" t="s">
        <v>259</v>
      </c>
      <c r="Z20" s="5" t="s">
        <v>84</v>
      </c>
      <c r="AA20" s="5" t="s">
        <v>84</v>
      </c>
      <c r="AB20" s="5" t="s">
        <v>84</v>
      </c>
      <c r="AC20" s="5" t="s">
        <v>84</v>
      </c>
      <c r="AD20" s="10">
        <f>CONVERT(AF20, "yd", "m")</f>
        <v>1207.008</v>
      </c>
      <c r="AE20" s="11">
        <f>CONVERT(AD20, "m", "ft")</f>
        <v>3960</v>
      </c>
      <c r="AF20" s="5">
        <v>1320.0</v>
      </c>
      <c r="AG20" s="5"/>
      <c r="AH20" s="5" t="s">
        <v>291</v>
      </c>
      <c r="AI20" s="5">
        <v>1.0</v>
      </c>
      <c r="AJ20" s="5">
        <v>8.5</v>
      </c>
      <c r="AK20" s="5" t="s">
        <v>84</v>
      </c>
      <c r="AL20" s="5" t="s">
        <v>84</v>
      </c>
      <c r="AM20" s="5" t="s">
        <v>84</v>
      </c>
      <c r="AN20" s="5" t="s">
        <v>84</v>
      </c>
      <c r="AO20" s="5" t="s">
        <v>292</v>
      </c>
      <c r="AP20" s="9" t="s">
        <v>84</v>
      </c>
      <c r="AQ20" s="9" t="s">
        <v>84</v>
      </c>
      <c r="AR20" s="9" t="s">
        <v>84</v>
      </c>
      <c r="AS20" s="5" t="s">
        <v>84</v>
      </c>
      <c r="AT20" s="5" t="s">
        <v>84</v>
      </c>
      <c r="AU20" s="5" t="s">
        <v>84</v>
      </c>
      <c r="AV20" s="5" t="s">
        <v>84</v>
      </c>
      <c r="AW20" s="5" t="s">
        <v>84</v>
      </c>
      <c r="AX20" s="5" t="s">
        <v>293</v>
      </c>
      <c r="AY20" s="5" t="s">
        <v>84</v>
      </c>
      <c r="AZ20" s="5" t="s">
        <v>84</v>
      </c>
      <c r="BA20" s="5" t="s">
        <v>293</v>
      </c>
      <c r="BB20" s="5" t="s">
        <v>84</v>
      </c>
      <c r="BC20" s="5" t="s">
        <v>84</v>
      </c>
      <c r="BD20" s="5" t="s">
        <v>84</v>
      </c>
      <c r="BE20" s="5" t="s">
        <v>294</v>
      </c>
      <c r="BF20" s="5" t="s">
        <v>84</v>
      </c>
      <c r="BG20" s="5" t="s">
        <v>197</v>
      </c>
      <c r="BH20" s="5" t="s">
        <v>84</v>
      </c>
      <c r="BI20" s="5" t="s">
        <v>295</v>
      </c>
      <c r="BJ20" s="5" t="s">
        <v>98</v>
      </c>
      <c r="BK20" s="5" t="s">
        <v>84</v>
      </c>
      <c r="BL20" s="9" t="s">
        <v>84</v>
      </c>
      <c r="BM20" s="9" t="s">
        <v>84</v>
      </c>
      <c r="BN20" s="5" t="s">
        <v>84</v>
      </c>
      <c r="BO20" s="5" t="s">
        <v>84</v>
      </c>
      <c r="BP20" s="5" t="s">
        <v>84</v>
      </c>
      <c r="BQ20" s="5" t="s">
        <v>84</v>
      </c>
      <c r="BR20" s="5" t="s">
        <v>84</v>
      </c>
      <c r="BS20" s="5" t="s">
        <v>84</v>
      </c>
      <c r="BT20" s="5" t="s">
        <v>84</v>
      </c>
      <c r="BU20" s="5" t="s">
        <v>84</v>
      </c>
      <c r="BV20" s="9" t="s">
        <v>296</v>
      </c>
      <c r="BW20" s="5">
        <v>1.0</v>
      </c>
      <c r="BX20" s="9" t="s">
        <v>297</v>
      </c>
      <c r="BY20" s="5" t="s">
        <v>84</v>
      </c>
      <c r="BZ20" s="5" t="s">
        <v>84</v>
      </c>
      <c r="CA20" s="13" t="s">
        <v>298</v>
      </c>
      <c r="CB20" s="6"/>
      <c r="CC20" s="6"/>
      <c r="CD20" s="6"/>
      <c r="CE20" s="6"/>
      <c r="CF20" s="6"/>
      <c r="CG20" s="6"/>
      <c r="CH20" s="6"/>
      <c r="CI20" s="6"/>
      <c r="CJ20" s="6"/>
      <c r="CK20" s="6"/>
      <c r="CL20" s="6"/>
    </row>
    <row r="21">
      <c r="A21" s="5" t="s">
        <v>79</v>
      </c>
      <c r="B21" s="5" t="s">
        <v>80</v>
      </c>
      <c r="C21" s="5" t="s">
        <v>275</v>
      </c>
      <c r="D21" s="5">
        <v>25442.0</v>
      </c>
      <c r="E21" s="5" t="s">
        <v>299</v>
      </c>
      <c r="F21" s="5">
        <v>2008.0</v>
      </c>
      <c r="G21" s="5" t="s">
        <v>174</v>
      </c>
      <c r="H21" s="5">
        <v>20.0</v>
      </c>
      <c r="I21" s="5" t="s">
        <v>114</v>
      </c>
      <c r="J21" s="5" t="s">
        <v>103</v>
      </c>
      <c r="K21" s="5" t="s">
        <v>300</v>
      </c>
      <c r="L21" s="5" t="s">
        <v>84</v>
      </c>
      <c r="M21" s="5" t="s">
        <v>301</v>
      </c>
      <c r="N21" s="5" t="s">
        <v>302</v>
      </c>
      <c r="O21" s="5" t="s">
        <v>303</v>
      </c>
      <c r="P21" s="5" t="s">
        <v>304</v>
      </c>
      <c r="Q21" s="5" t="s">
        <v>84</v>
      </c>
      <c r="R21" s="5" t="s">
        <v>84</v>
      </c>
      <c r="S21" s="5" t="s">
        <v>84</v>
      </c>
      <c r="T21" s="5">
        <v>215.0</v>
      </c>
      <c r="U21" s="5" t="s">
        <v>84</v>
      </c>
      <c r="V21" s="5" t="s">
        <v>84</v>
      </c>
      <c r="W21" s="5" t="s">
        <v>258</v>
      </c>
      <c r="X21" s="5">
        <v>86.0</v>
      </c>
      <c r="Y21" s="5" t="s">
        <v>305</v>
      </c>
      <c r="Z21" s="5" t="s">
        <v>306</v>
      </c>
      <c r="AA21" s="5" t="s">
        <v>84</v>
      </c>
      <c r="AB21" s="5" t="s">
        <v>84</v>
      </c>
      <c r="AC21" s="5" t="s">
        <v>84</v>
      </c>
      <c r="AD21" s="15" t="s">
        <v>84</v>
      </c>
      <c r="AE21" s="14" t="s">
        <v>84</v>
      </c>
      <c r="AF21" s="5" t="s">
        <v>84</v>
      </c>
      <c r="AG21" s="9"/>
      <c r="AH21" s="9" t="s">
        <v>307</v>
      </c>
      <c r="AI21" s="5" t="s">
        <v>84</v>
      </c>
      <c r="AJ21" s="5" t="s">
        <v>84</v>
      </c>
      <c r="AK21" s="5" t="s">
        <v>84</v>
      </c>
      <c r="AL21" s="5" t="s">
        <v>84</v>
      </c>
      <c r="AM21" s="5" t="s">
        <v>84</v>
      </c>
      <c r="AN21" s="5" t="s">
        <v>84</v>
      </c>
      <c r="AO21" s="5" t="s">
        <v>84</v>
      </c>
      <c r="AP21" s="9" t="s">
        <v>84</v>
      </c>
      <c r="AQ21" s="9" t="s">
        <v>84</v>
      </c>
      <c r="AR21" s="9" t="s">
        <v>84</v>
      </c>
      <c r="AS21" s="5" t="s">
        <v>84</v>
      </c>
      <c r="AT21" s="5" t="s">
        <v>84</v>
      </c>
      <c r="AU21" s="5" t="s">
        <v>84</v>
      </c>
      <c r="AV21" s="5" t="s">
        <v>84</v>
      </c>
      <c r="AW21" s="5" t="s">
        <v>84</v>
      </c>
      <c r="AX21" s="5" t="s">
        <v>84</v>
      </c>
      <c r="AY21" s="5" t="s">
        <v>84</v>
      </c>
      <c r="AZ21" s="5" t="s">
        <v>84</v>
      </c>
      <c r="BA21" s="5" t="s">
        <v>84</v>
      </c>
      <c r="BB21" s="5" t="s">
        <v>84</v>
      </c>
      <c r="BC21" s="5" t="s">
        <v>84</v>
      </c>
      <c r="BD21" s="5" t="s">
        <v>84</v>
      </c>
      <c r="BE21" s="5" t="s">
        <v>84</v>
      </c>
      <c r="BF21" s="5" t="s">
        <v>84</v>
      </c>
      <c r="BG21" s="5" t="s">
        <v>308</v>
      </c>
      <c r="BH21" s="5" t="s">
        <v>84</v>
      </c>
      <c r="BI21" s="5" t="s">
        <v>84</v>
      </c>
      <c r="BJ21" s="5" t="s">
        <v>84</v>
      </c>
      <c r="BK21" s="5" t="s">
        <v>84</v>
      </c>
      <c r="BL21" s="5" t="s">
        <v>97</v>
      </c>
      <c r="BM21" s="5" t="s">
        <v>309</v>
      </c>
      <c r="BN21" s="5" t="s">
        <v>84</v>
      </c>
      <c r="BO21" s="5" t="s">
        <v>84</v>
      </c>
      <c r="BP21" s="5" t="s">
        <v>84</v>
      </c>
      <c r="BQ21" s="5" t="s">
        <v>84</v>
      </c>
      <c r="BR21" s="5" t="s">
        <v>84</v>
      </c>
      <c r="BS21" s="5" t="s">
        <v>84</v>
      </c>
      <c r="BT21" s="5" t="s">
        <v>84</v>
      </c>
      <c r="BU21" s="5" t="s">
        <v>84</v>
      </c>
      <c r="BV21" s="5" t="s">
        <v>84</v>
      </c>
      <c r="BW21" s="5">
        <v>1.0</v>
      </c>
      <c r="BX21" s="9" t="s">
        <v>310</v>
      </c>
      <c r="BY21" s="5" t="s">
        <v>84</v>
      </c>
      <c r="BZ21" s="5" t="s">
        <v>84</v>
      </c>
      <c r="CA21" s="13" t="s">
        <v>311</v>
      </c>
      <c r="CB21" s="6"/>
      <c r="CC21" s="6"/>
      <c r="CD21" s="6"/>
      <c r="CE21" s="6"/>
      <c r="CF21" s="6"/>
      <c r="CG21" s="6"/>
      <c r="CH21" s="6"/>
      <c r="CI21" s="6"/>
      <c r="CJ21" s="6"/>
      <c r="CK21" s="6"/>
      <c r="CL21" s="6"/>
    </row>
    <row r="22">
      <c r="A22" s="5" t="s">
        <v>79</v>
      </c>
      <c r="B22" s="5" t="s">
        <v>80</v>
      </c>
      <c r="C22" s="5" t="s">
        <v>312</v>
      </c>
      <c r="D22" s="5">
        <v>1261.0</v>
      </c>
      <c r="E22" s="5" t="s">
        <v>82</v>
      </c>
      <c r="F22" s="5" t="s">
        <v>313</v>
      </c>
      <c r="G22" s="5" t="s">
        <v>84</v>
      </c>
      <c r="H22" s="5" t="s">
        <v>84</v>
      </c>
      <c r="I22" s="5" t="s">
        <v>114</v>
      </c>
      <c r="J22" s="5" t="s">
        <v>86</v>
      </c>
      <c r="K22" s="5" t="s">
        <v>87</v>
      </c>
      <c r="L22" s="5" t="s">
        <v>84</v>
      </c>
      <c r="M22" s="5" t="s">
        <v>314</v>
      </c>
      <c r="N22" s="5" t="s">
        <v>84</v>
      </c>
      <c r="O22" s="5" t="s">
        <v>84</v>
      </c>
      <c r="P22" s="5" t="s">
        <v>315</v>
      </c>
      <c r="Q22" s="5" t="s">
        <v>84</v>
      </c>
      <c r="R22" s="5" t="s">
        <v>84</v>
      </c>
      <c r="S22" s="5" t="s">
        <v>84</v>
      </c>
      <c r="T22" s="5" t="s">
        <v>84</v>
      </c>
      <c r="U22" s="5" t="s">
        <v>84</v>
      </c>
      <c r="V22" s="5" t="s">
        <v>84</v>
      </c>
      <c r="W22" s="5" t="s">
        <v>84</v>
      </c>
      <c r="X22" s="9" t="s">
        <v>84</v>
      </c>
      <c r="Y22" s="5" t="s">
        <v>316</v>
      </c>
      <c r="Z22" s="5" t="s">
        <v>317</v>
      </c>
      <c r="AA22" s="5" t="s">
        <v>84</v>
      </c>
      <c r="AB22" s="5" t="s">
        <v>84</v>
      </c>
      <c r="AC22" s="5" t="s">
        <v>84</v>
      </c>
      <c r="AD22" s="10">
        <f>CONVERT(AF22, "yd", "m")</f>
        <v>304.4952</v>
      </c>
      <c r="AE22" s="11">
        <f>CONVERT(AD22, "m", "ft")</f>
        <v>999</v>
      </c>
      <c r="AF22" s="5">
        <v>333.0</v>
      </c>
      <c r="AG22" s="9"/>
      <c r="AH22" s="9" t="s">
        <v>318</v>
      </c>
      <c r="AI22" s="5">
        <v>1.0</v>
      </c>
      <c r="AJ22" s="5" t="s">
        <v>84</v>
      </c>
      <c r="AK22" s="5" t="s">
        <v>84</v>
      </c>
      <c r="AL22" s="5" t="s">
        <v>84</v>
      </c>
      <c r="AM22" s="5" t="s">
        <v>84</v>
      </c>
      <c r="AN22" s="5" t="s">
        <v>84</v>
      </c>
      <c r="AO22" s="5" t="s">
        <v>147</v>
      </c>
      <c r="AP22" s="9" t="s">
        <v>84</v>
      </c>
      <c r="AQ22" s="9" t="s">
        <v>84</v>
      </c>
      <c r="AR22" s="9" t="s">
        <v>84</v>
      </c>
      <c r="AS22" s="5" t="s">
        <v>84</v>
      </c>
      <c r="AT22" s="5" t="s">
        <v>84</v>
      </c>
      <c r="AU22" s="5" t="s">
        <v>84</v>
      </c>
      <c r="AV22" s="5" t="s">
        <v>84</v>
      </c>
      <c r="AW22" s="5" t="s">
        <v>84</v>
      </c>
      <c r="AX22" s="5" t="s">
        <v>84</v>
      </c>
      <c r="AY22" s="5" t="s">
        <v>84</v>
      </c>
      <c r="AZ22" s="5" t="s">
        <v>84</v>
      </c>
      <c r="BA22" s="5" t="s">
        <v>84</v>
      </c>
      <c r="BB22" s="5" t="s">
        <v>84</v>
      </c>
      <c r="BC22" s="5" t="s">
        <v>84</v>
      </c>
      <c r="BD22" s="5" t="s">
        <v>84</v>
      </c>
      <c r="BE22" s="5" t="s">
        <v>319</v>
      </c>
      <c r="BF22" s="5" t="s">
        <v>84</v>
      </c>
      <c r="BG22" s="5" t="s">
        <v>320</v>
      </c>
      <c r="BH22" s="5" t="s">
        <v>84</v>
      </c>
      <c r="BI22" s="5" t="s">
        <v>321</v>
      </c>
      <c r="BJ22" s="5" t="s">
        <v>98</v>
      </c>
      <c r="BK22" s="5" t="s">
        <v>84</v>
      </c>
      <c r="BL22" s="5" t="s">
        <v>84</v>
      </c>
      <c r="BM22" s="5" t="s">
        <v>84</v>
      </c>
      <c r="BN22" s="5" t="s">
        <v>84</v>
      </c>
      <c r="BO22" s="5" t="s">
        <v>84</v>
      </c>
      <c r="BP22" s="5" t="s">
        <v>84</v>
      </c>
      <c r="BQ22" s="5" t="s">
        <v>84</v>
      </c>
      <c r="BR22" s="5" t="s">
        <v>84</v>
      </c>
      <c r="BS22" s="5" t="s">
        <v>84</v>
      </c>
      <c r="BT22" s="5" t="s">
        <v>84</v>
      </c>
      <c r="BU22" s="5" t="s">
        <v>84</v>
      </c>
      <c r="BV22" s="5" t="s">
        <v>84</v>
      </c>
      <c r="BW22" s="5">
        <v>1.0</v>
      </c>
      <c r="BX22" s="9" t="s">
        <v>322</v>
      </c>
      <c r="BY22" s="5" t="s">
        <v>84</v>
      </c>
      <c r="BZ22" s="5" t="s">
        <v>84</v>
      </c>
      <c r="CA22" s="13" t="s">
        <v>323</v>
      </c>
      <c r="CB22" s="6"/>
      <c r="CC22" s="6"/>
      <c r="CD22" s="6"/>
      <c r="CE22" s="6"/>
      <c r="CF22" s="6"/>
      <c r="CG22" s="6"/>
      <c r="CH22" s="6"/>
      <c r="CI22" s="6"/>
      <c r="CJ22" s="6"/>
      <c r="CK22" s="6"/>
      <c r="CL22" s="6"/>
    </row>
    <row r="23">
      <c r="A23" s="5" t="s">
        <v>79</v>
      </c>
      <c r="B23" s="5" t="s">
        <v>80</v>
      </c>
      <c r="C23" s="5" t="s">
        <v>312</v>
      </c>
      <c r="D23" s="5">
        <v>75309.0</v>
      </c>
      <c r="E23" s="5" t="s">
        <v>324</v>
      </c>
      <c r="F23" s="5">
        <v>2022.0</v>
      </c>
      <c r="G23" s="5" t="s">
        <v>189</v>
      </c>
      <c r="H23" s="5" t="s">
        <v>84</v>
      </c>
      <c r="I23" s="5" t="s">
        <v>190</v>
      </c>
      <c r="J23" s="5" t="s">
        <v>86</v>
      </c>
      <c r="K23" s="5" t="s">
        <v>87</v>
      </c>
      <c r="L23" s="5" t="s">
        <v>84</v>
      </c>
      <c r="M23" s="5" t="s">
        <v>325</v>
      </c>
      <c r="N23" s="5" t="s">
        <v>326</v>
      </c>
      <c r="O23" s="5" t="s">
        <v>154</v>
      </c>
      <c r="P23" s="5" t="s">
        <v>327</v>
      </c>
      <c r="Q23" s="5">
        <v>61.968017</v>
      </c>
      <c r="R23" s="5">
        <v>-145.342695</v>
      </c>
      <c r="S23" s="5">
        <v>346.921</v>
      </c>
      <c r="T23" s="5">
        <v>830.0</v>
      </c>
      <c r="U23" s="5" t="s">
        <v>84</v>
      </c>
      <c r="V23" s="5" t="s">
        <v>143</v>
      </c>
      <c r="W23" s="5" t="s">
        <v>84</v>
      </c>
      <c r="X23" s="9" t="s">
        <v>84</v>
      </c>
      <c r="Y23" s="5" t="s">
        <v>328</v>
      </c>
      <c r="Z23" s="5" t="s">
        <v>84</v>
      </c>
      <c r="AA23" s="5" t="s">
        <v>84</v>
      </c>
      <c r="AB23" s="5" t="s">
        <v>84</v>
      </c>
      <c r="AC23" s="5" t="s">
        <v>84</v>
      </c>
      <c r="AD23" s="15" t="s">
        <v>84</v>
      </c>
      <c r="AE23" s="14" t="s">
        <v>84</v>
      </c>
      <c r="AF23" s="5" t="s">
        <v>84</v>
      </c>
      <c r="AG23" s="9"/>
      <c r="AH23" s="9" t="s">
        <v>329</v>
      </c>
      <c r="AI23" s="5">
        <v>1.0</v>
      </c>
      <c r="AJ23" s="5" t="s">
        <v>84</v>
      </c>
      <c r="AK23" s="5" t="s">
        <v>84</v>
      </c>
      <c r="AL23" s="5" t="s">
        <v>84</v>
      </c>
      <c r="AM23" s="5" t="s">
        <v>84</v>
      </c>
      <c r="AN23" s="5" t="s">
        <v>84</v>
      </c>
      <c r="AO23" s="5" t="s">
        <v>147</v>
      </c>
      <c r="AP23" s="9" t="s">
        <v>84</v>
      </c>
      <c r="AQ23" s="9" t="s">
        <v>84</v>
      </c>
      <c r="AR23" s="9" t="s">
        <v>84</v>
      </c>
      <c r="AS23" s="5" t="s">
        <v>84</v>
      </c>
      <c r="AT23" s="5" t="s">
        <v>84</v>
      </c>
      <c r="AU23" s="5" t="s">
        <v>84</v>
      </c>
      <c r="AV23" s="5" t="s">
        <v>84</v>
      </c>
      <c r="AW23" s="5" t="s">
        <v>84</v>
      </c>
      <c r="AX23" s="5" t="s">
        <v>84</v>
      </c>
      <c r="AY23" s="5" t="s">
        <v>84</v>
      </c>
      <c r="AZ23" s="5" t="s">
        <v>84</v>
      </c>
      <c r="BA23" s="5" t="s">
        <v>84</v>
      </c>
      <c r="BB23" s="5" t="s">
        <v>84</v>
      </c>
      <c r="BC23" s="5" t="s">
        <v>84</v>
      </c>
      <c r="BD23" s="5" t="s">
        <v>84</v>
      </c>
      <c r="BE23" s="5" t="s">
        <v>84</v>
      </c>
      <c r="BF23" s="5" t="s">
        <v>84</v>
      </c>
      <c r="BG23" s="5" t="s">
        <v>197</v>
      </c>
      <c r="BH23" s="5" t="s">
        <v>84</v>
      </c>
      <c r="BI23" s="5" t="s">
        <v>84</v>
      </c>
      <c r="BJ23" s="5" t="s">
        <v>98</v>
      </c>
      <c r="BK23" s="5" t="s">
        <v>84</v>
      </c>
      <c r="BL23" s="5" t="s">
        <v>84</v>
      </c>
      <c r="BM23" s="5" t="s">
        <v>84</v>
      </c>
      <c r="BN23" s="5" t="s">
        <v>84</v>
      </c>
      <c r="BO23" s="5" t="s">
        <v>84</v>
      </c>
      <c r="BP23" s="5" t="s">
        <v>84</v>
      </c>
      <c r="BQ23" s="5" t="s">
        <v>84</v>
      </c>
      <c r="BR23" s="5" t="s">
        <v>84</v>
      </c>
      <c r="BS23" s="5" t="s">
        <v>84</v>
      </c>
      <c r="BT23" s="5" t="s">
        <v>84</v>
      </c>
      <c r="BU23" s="5" t="s">
        <v>84</v>
      </c>
      <c r="BV23" s="5" t="s">
        <v>330</v>
      </c>
      <c r="BW23" s="5">
        <v>2.0</v>
      </c>
      <c r="BX23" s="9" t="s">
        <v>84</v>
      </c>
      <c r="BY23" s="5" t="s">
        <v>97</v>
      </c>
      <c r="BZ23" s="5" t="s">
        <v>84</v>
      </c>
      <c r="CA23" s="13" t="s">
        <v>331</v>
      </c>
      <c r="CB23" s="6"/>
      <c r="CC23" s="6"/>
      <c r="CD23" s="6"/>
      <c r="CE23" s="6"/>
      <c r="CF23" s="6"/>
      <c r="CG23" s="6"/>
      <c r="CH23" s="6"/>
      <c r="CI23" s="6"/>
      <c r="CJ23" s="6"/>
      <c r="CK23" s="6"/>
      <c r="CL23" s="6"/>
    </row>
    <row r="24">
      <c r="A24" s="5" t="s">
        <v>79</v>
      </c>
      <c r="B24" s="5"/>
      <c r="C24" s="6"/>
      <c r="D24" s="6"/>
      <c r="E24" s="6"/>
      <c r="F24" s="6"/>
      <c r="G24" s="6"/>
      <c r="H24" s="6"/>
      <c r="I24" s="6"/>
      <c r="J24" s="6"/>
      <c r="K24" s="6"/>
      <c r="L24" s="6"/>
      <c r="M24" s="6"/>
      <c r="N24" s="6"/>
      <c r="O24" s="6"/>
      <c r="P24" s="6"/>
      <c r="Q24" s="6"/>
      <c r="R24" s="6"/>
      <c r="S24" s="6"/>
      <c r="T24" s="6"/>
      <c r="U24" s="6"/>
      <c r="V24" s="6"/>
      <c r="W24" s="6"/>
      <c r="X24" s="6"/>
      <c r="Y24" s="6"/>
      <c r="Z24" s="6"/>
      <c r="AA24" s="5"/>
      <c r="AB24" s="5"/>
      <c r="AC24" s="6"/>
      <c r="AD24" s="10"/>
      <c r="AE24" s="11"/>
      <c r="AF24" s="6"/>
      <c r="AG24" s="9"/>
      <c r="AH24" s="9"/>
      <c r="AI24" s="6"/>
      <c r="AJ24" s="6"/>
      <c r="AK24" s="6"/>
      <c r="AL24" s="6"/>
      <c r="AM24" s="6"/>
      <c r="AN24" s="6"/>
      <c r="AO24" s="6"/>
      <c r="AP24" s="6"/>
      <c r="AQ24" s="6"/>
      <c r="AR24" s="6"/>
      <c r="AS24" s="6"/>
      <c r="AT24" s="6"/>
      <c r="AU24" s="6"/>
      <c r="AV24" s="6"/>
      <c r="AW24" s="5"/>
      <c r="AX24" s="6"/>
      <c r="AY24" s="6"/>
      <c r="AZ24" s="6"/>
      <c r="BA24" s="6"/>
      <c r="BB24" s="6"/>
      <c r="BC24" s="6"/>
      <c r="BD24" s="6"/>
      <c r="BE24" s="6"/>
      <c r="BF24" s="6"/>
      <c r="BG24" s="6"/>
      <c r="BH24" s="6"/>
      <c r="BI24" s="6"/>
      <c r="BJ24" s="6"/>
      <c r="BK24" s="6"/>
      <c r="BL24" s="6"/>
      <c r="BM24" s="6"/>
      <c r="BN24" s="6"/>
      <c r="BO24" s="6"/>
      <c r="BP24" s="6"/>
      <c r="BQ24" s="6"/>
      <c r="BR24" s="6"/>
      <c r="BS24" s="6"/>
      <c r="BT24" s="6"/>
      <c r="BU24" s="6"/>
      <c r="BV24" s="6"/>
      <c r="BW24" s="6"/>
      <c r="BX24" s="18"/>
      <c r="BY24" s="6"/>
      <c r="BZ24" s="6"/>
      <c r="CA24" s="6"/>
      <c r="CB24" s="6"/>
      <c r="CC24" s="6"/>
      <c r="CD24" s="6"/>
      <c r="CE24" s="6"/>
      <c r="CF24" s="6"/>
      <c r="CG24" s="6"/>
      <c r="CH24" s="6"/>
      <c r="CI24" s="6"/>
      <c r="CJ24" s="6"/>
      <c r="CK24" s="6"/>
      <c r="CL24" s="6"/>
    </row>
    <row r="25">
      <c r="A25" s="5" t="s">
        <v>79</v>
      </c>
      <c r="B25" s="5" t="s">
        <v>332</v>
      </c>
      <c r="C25" s="5" t="s">
        <v>333</v>
      </c>
      <c r="D25" s="5">
        <v>1783.0</v>
      </c>
      <c r="E25" s="5" t="s">
        <v>84</v>
      </c>
      <c r="F25" s="5">
        <v>1985.0</v>
      </c>
      <c r="G25" s="5" t="s">
        <v>84</v>
      </c>
      <c r="H25" s="5" t="s">
        <v>84</v>
      </c>
      <c r="I25" s="5" t="s">
        <v>84</v>
      </c>
      <c r="J25" s="5" t="s">
        <v>103</v>
      </c>
      <c r="K25" s="5" t="s">
        <v>176</v>
      </c>
      <c r="L25" s="5" t="s">
        <v>84</v>
      </c>
      <c r="M25" s="5" t="s">
        <v>334</v>
      </c>
      <c r="N25" s="5" t="s">
        <v>335</v>
      </c>
      <c r="O25" s="5" t="s">
        <v>84</v>
      </c>
      <c r="P25" s="5" t="s">
        <v>84</v>
      </c>
      <c r="Q25" s="5" t="s">
        <v>84</v>
      </c>
      <c r="R25" s="5" t="s">
        <v>84</v>
      </c>
      <c r="S25" s="5" t="s">
        <v>84</v>
      </c>
      <c r="T25" s="5" t="s">
        <v>91</v>
      </c>
      <c r="U25" s="5" t="s">
        <v>84</v>
      </c>
      <c r="V25" s="5" t="s">
        <v>84</v>
      </c>
      <c r="W25" s="5" t="s">
        <v>84</v>
      </c>
      <c r="X25" s="9" t="s">
        <v>84</v>
      </c>
      <c r="Y25" s="5" t="s">
        <v>336</v>
      </c>
      <c r="Z25" s="5" t="s">
        <v>337</v>
      </c>
      <c r="AA25" s="5" t="s">
        <v>84</v>
      </c>
      <c r="AB25" s="5" t="s">
        <v>84</v>
      </c>
      <c r="AC25" s="5" t="s">
        <v>84</v>
      </c>
      <c r="AD25" s="10">
        <f>CONVERT(AF25, "yd", "m")</f>
        <v>1207.008</v>
      </c>
      <c r="AE25" s="11">
        <f>CONVERT(AD25, "m", "ft")</f>
        <v>3960</v>
      </c>
      <c r="AF25" s="5">
        <v>1320.0</v>
      </c>
      <c r="AG25" s="9"/>
      <c r="AH25" s="9" t="s">
        <v>338</v>
      </c>
      <c r="AI25" s="5" t="s">
        <v>84</v>
      </c>
      <c r="AJ25" s="5" t="s">
        <v>84</v>
      </c>
      <c r="AK25" s="5" t="s">
        <v>84</v>
      </c>
      <c r="AL25" s="5" t="s">
        <v>84</v>
      </c>
      <c r="AM25" s="5" t="s">
        <v>84</v>
      </c>
      <c r="AN25" s="5" t="s">
        <v>84</v>
      </c>
      <c r="AO25" s="5" t="s">
        <v>84</v>
      </c>
      <c r="AP25" s="5" t="s">
        <v>84</v>
      </c>
      <c r="AQ25" s="5" t="s">
        <v>84</v>
      </c>
      <c r="AR25" s="5" t="s">
        <v>84</v>
      </c>
      <c r="AS25" s="5" t="s">
        <v>84</v>
      </c>
      <c r="AT25" s="5" t="s">
        <v>84</v>
      </c>
      <c r="AU25" s="5" t="s">
        <v>84</v>
      </c>
      <c r="AV25" s="5" t="s">
        <v>84</v>
      </c>
      <c r="AW25" s="5" t="s">
        <v>84</v>
      </c>
      <c r="AX25" s="5" t="s">
        <v>84</v>
      </c>
      <c r="AY25" s="5" t="s">
        <v>84</v>
      </c>
      <c r="AZ25" s="5" t="s">
        <v>84</v>
      </c>
      <c r="BA25" s="5" t="s">
        <v>84</v>
      </c>
      <c r="BB25" s="5" t="s">
        <v>84</v>
      </c>
      <c r="BC25" s="5" t="s">
        <v>84</v>
      </c>
      <c r="BD25" s="5" t="s">
        <v>84</v>
      </c>
      <c r="BE25" s="5" t="s">
        <v>84</v>
      </c>
      <c r="BF25" s="5" t="s">
        <v>84</v>
      </c>
      <c r="BG25" s="5" t="s">
        <v>339</v>
      </c>
      <c r="BH25" s="5" t="s">
        <v>84</v>
      </c>
      <c r="BI25" s="5" t="s">
        <v>340</v>
      </c>
      <c r="BJ25" s="5" t="s">
        <v>84</v>
      </c>
      <c r="BK25" s="5" t="s">
        <v>341</v>
      </c>
      <c r="BL25" s="5" t="s">
        <v>84</v>
      </c>
      <c r="BM25" s="5" t="s">
        <v>84</v>
      </c>
      <c r="BN25" s="5" t="s">
        <v>84</v>
      </c>
      <c r="BO25" s="5" t="s">
        <v>84</v>
      </c>
      <c r="BP25" s="5" t="s">
        <v>84</v>
      </c>
      <c r="BQ25" s="5" t="s">
        <v>84</v>
      </c>
      <c r="BR25" s="5" t="s">
        <v>84</v>
      </c>
      <c r="BS25" s="5" t="s">
        <v>84</v>
      </c>
      <c r="BT25" s="5" t="s">
        <v>84</v>
      </c>
      <c r="BU25" s="5" t="s">
        <v>84</v>
      </c>
      <c r="BV25" s="5" t="s">
        <v>84</v>
      </c>
      <c r="BW25" s="5">
        <v>2.0</v>
      </c>
      <c r="BX25" s="5" t="s">
        <v>84</v>
      </c>
      <c r="BY25" s="5" t="s">
        <v>84</v>
      </c>
      <c r="BZ25" s="5" t="s">
        <v>84</v>
      </c>
      <c r="CA25" s="13" t="s">
        <v>342</v>
      </c>
      <c r="CB25" s="6"/>
      <c r="CC25" s="6"/>
      <c r="CD25" s="6"/>
      <c r="CE25" s="6"/>
      <c r="CF25" s="6"/>
      <c r="CG25" s="6"/>
      <c r="CH25" s="6"/>
      <c r="CI25" s="6"/>
      <c r="CJ25" s="6"/>
      <c r="CK25" s="6"/>
      <c r="CL25" s="6"/>
    </row>
    <row r="26">
      <c r="A26" s="5" t="s">
        <v>79</v>
      </c>
      <c r="B26" s="5" t="s">
        <v>332</v>
      </c>
      <c r="C26" s="5" t="s">
        <v>343</v>
      </c>
      <c r="D26" s="5">
        <v>26513.0</v>
      </c>
      <c r="E26" s="5" t="s">
        <v>344</v>
      </c>
      <c r="F26" s="5">
        <v>1979.0</v>
      </c>
      <c r="G26" s="5" t="s">
        <v>113</v>
      </c>
      <c r="H26" s="5" t="s">
        <v>84</v>
      </c>
      <c r="I26" s="5" t="s">
        <v>114</v>
      </c>
      <c r="J26" s="5" t="s">
        <v>86</v>
      </c>
      <c r="K26" s="5" t="s">
        <v>87</v>
      </c>
      <c r="L26" s="5" t="s">
        <v>84</v>
      </c>
      <c r="M26" s="5" t="s">
        <v>345</v>
      </c>
      <c r="N26" s="5" t="s">
        <v>346</v>
      </c>
      <c r="O26" s="5" t="s">
        <v>347</v>
      </c>
      <c r="P26" s="5" t="s">
        <v>84</v>
      </c>
      <c r="Q26" s="5" t="s">
        <v>84</v>
      </c>
      <c r="R26" s="5" t="s">
        <v>84</v>
      </c>
      <c r="S26" s="5" t="s">
        <v>84</v>
      </c>
      <c r="T26" s="5">
        <v>2300.0</v>
      </c>
      <c r="U26" s="5" t="s">
        <v>84</v>
      </c>
      <c r="V26" s="5" t="s">
        <v>84</v>
      </c>
      <c r="W26" s="5" t="s">
        <v>84</v>
      </c>
      <c r="X26" s="9" t="s">
        <v>84</v>
      </c>
      <c r="Y26" s="5" t="s">
        <v>348</v>
      </c>
      <c r="Z26" s="5" t="s">
        <v>84</v>
      </c>
      <c r="AA26" s="5" t="s">
        <v>84</v>
      </c>
      <c r="AB26" s="5" t="s">
        <v>84</v>
      </c>
      <c r="AC26" s="5" t="s">
        <v>84</v>
      </c>
      <c r="AD26" s="15" t="s">
        <v>84</v>
      </c>
      <c r="AE26" s="14" t="s">
        <v>84</v>
      </c>
      <c r="AF26" s="5" t="s">
        <v>84</v>
      </c>
      <c r="AG26" s="9"/>
      <c r="AH26" s="9" t="s">
        <v>349</v>
      </c>
      <c r="AI26" s="5">
        <v>1.0</v>
      </c>
      <c r="AJ26" s="5">
        <v>7.0</v>
      </c>
      <c r="AK26" s="5" t="s">
        <v>84</v>
      </c>
      <c r="AL26" s="5" t="s">
        <v>84</v>
      </c>
      <c r="AM26" s="5" t="s">
        <v>84</v>
      </c>
      <c r="AN26" s="5" t="s">
        <v>84</v>
      </c>
      <c r="AO26" s="5" t="s">
        <v>250</v>
      </c>
      <c r="AP26" s="5" t="s">
        <v>84</v>
      </c>
      <c r="AQ26" s="5" t="s">
        <v>84</v>
      </c>
      <c r="AR26" s="5" t="s">
        <v>84</v>
      </c>
      <c r="AS26" s="5" t="s">
        <v>84</v>
      </c>
      <c r="AT26" s="5" t="s">
        <v>350</v>
      </c>
      <c r="AU26" s="5" t="s">
        <v>84</v>
      </c>
      <c r="AV26" s="5" t="s">
        <v>84</v>
      </c>
      <c r="AW26" s="5" t="s">
        <v>84</v>
      </c>
      <c r="AX26" s="5" t="s">
        <v>84</v>
      </c>
      <c r="AY26" s="5" t="s">
        <v>84</v>
      </c>
      <c r="AZ26" s="5" t="s">
        <v>84</v>
      </c>
      <c r="BA26" s="5" t="s">
        <v>84</v>
      </c>
      <c r="BB26" s="5" t="s">
        <v>351</v>
      </c>
      <c r="BC26" s="5" t="s">
        <v>84</v>
      </c>
      <c r="BD26" s="5" t="s">
        <v>84</v>
      </c>
      <c r="BE26" s="5" t="s">
        <v>352</v>
      </c>
      <c r="BF26" s="5" t="s">
        <v>84</v>
      </c>
      <c r="BG26" s="5" t="s">
        <v>353</v>
      </c>
      <c r="BH26" s="5" t="s">
        <v>97</v>
      </c>
      <c r="BI26" s="5" t="s">
        <v>354</v>
      </c>
      <c r="BJ26" s="5" t="s">
        <v>98</v>
      </c>
      <c r="BK26" s="5" t="s">
        <v>355</v>
      </c>
      <c r="BL26" s="5" t="s">
        <v>84</v>
      </c>
      <c r="BM26" s="5" t="s">
        <v>84</v>
      </c>
      <c r="BN26" s="5" t="s">
        <v>84</v>
      </c>
      <c r="BO26" s="5" t="s">
        <v>84</v>
      </c>
      <c r="BP26" s="5" t="s">
        <v>84</v>
      </c>
      <c r="BQ26" s="5" t="s">
        <v>84</v>
      </c>
      <c r="BR26" s="5" t="s">
        <v>84</v>
      </c>
      <c r="BS26" s="5" t="s">
        <v>84</v>
      </c>
      <c r="BT26" s="5" t="s">
        <v>84</v>
      </c>
      <c r="BU26" s="5" t="s">
        <v>84</v>
      </c>
      <c r="BV26" s="5" t="s">
        <v>84</v>
      </c>
      <c r="BW26" s="5">
        <v>1.0</v>
      </c>
      <c r="BX26" s="13" t="s">
        <v>356</v>
      </c>
      <c r="BY26" s="5" t="s">
        <v>84</v>
      </c>
      <c r="BZ26" s="5" t="s">
        <v>84</v>
      </c>
      <c r="CA26" s="13" t="s">
        <v>357</v>
      </c>
      <c r="CB26" s="6"/>
      <c r="CC26" s="6"/>
      <c r="CD26" s="6"/>
      <c r="CE26" s="6"/>
      <c r="CF26" s="6"/>
      <c r="CG26" s="6"/>
      <c r="CH26" s="6"/>
      <c r="CI26" s="6"/>
      <c r="CJ26" s="6"/>
      <c r="CK26" s="6"/>
      <c r="CL26" s="6"/>
    </row>
    <row r="27">
      <c r="A27" s="5" t="s">
        <v>79</v>
      </c>
      <c r="B27" s="5" t="s">
        <v>332</v>
      </c>
      <c r="C27" s="5" t="s">
        <v>343</v>
      </c>
      <c r="D27" s="5">
        <v>71896.0</v>
      </c>
      <c r="E27" s="5" t="s">
        <v>358</v>
      </c>
      <c r="F27" s="5">
        <v>2021.0</v>
      </c>
      <c r="G27" s="5" t="s">
        <v>215</v>
      </c>
      <c r="H27" s="5">
        <v>21.0</v>
      </c>
      <c r="I27" s="5" t="s">
        <v>114</v>
      </c>
      <c r="J27" s="5" t="s">
        <v>103</v>
      </c>
      <c r="K27" s="5" t="s">
        <v>87</v>
      </c>
      <c r="L27" s="5" t="s">
        <v>84</v>
      </c>
      <c r="M27" s="5" t="s">
        <v>359</v>
      </c>
      <c r="N27" s="5" t="s">
        <v>360</v>
      </c>
      <c r="O27" s="5" t="s">
        <v>361</v>
      </c>
      <c r="P27" s="5" t="s">
        <v>84</v>
      </c>
      <c r="Q27" s="5">
        <v>30.317862</v>
      </c>
      <c r="R27" s="5">
        <v>-87.649338</v>
      </c>
      <c r="S27" s="5">
        <v>9.934</v>
      </c>
      <c r="T27" s="5">
        <v>900.0</v>
      </c>
      <c r="U27" s="5" t="s">
        <v>84</v>
      </c>
      <c r="V27" s="5" t="s">
        <v>143</v>
      </c>
      <c r="W27" s="5" t="s">
        <v>258</v>
      </c>
      <c r="X27" s="5">
        <v>96.0</v>
      </c>
      <c r="Y27" s="5" t="s">
        <v>259</v>
      </c>
      <c r="Z27" s="5" t="s">
        <v>362</v>
      </c>
      <c r="AA27" s="5" t="s">
        <v>84</v>
      </c>
      <c r="AB27" s="5" t="s">
        <v>84</v>
      </c>
      <c r="AC27" s="5" t="s">
        <v>84</v>
      </c>
      <c r="AD27" s="10">
        <f t="shared" ref="AD27:AD29" si="5">CONVERT(AF27, "yd", "m")</f>
        <v>91.44</v>
      </c>
      <c r="AE27" s="11">
        <f t="shared" ref="AE27:AE29" si="6">CONVERT(AD27, "m", "ft")</f>
        <v>300</v>
      </c>
      <c r="AF27" s="5">
        <v>100.0</v>
      </c>
      <c r="AG27" s="9"/>
      <c r="AH27" s="9" t="s">
        <v>363</v>
      </c>
      <c r="AI27" s="5">
        <v>1.0</v>
      </c>
      <c r="AJ27" s="5" t="s">
        <v>84</v>
      </c>
      <c r="AK27" s="5" t="s">
        <v>84</v>
      </c>
      <c r="AL27" s="5" t="s">
        <v>84</v>
      </c>
      <c r="AM27" s="5" t="s">
        <v>84</v>
      </c>
      <c r="AN27" s="5" t="s">
        <v>84</v>
      </c>
      <c r="AO27" s="5" t="s">
        <v>147</v>
      </c>
      <c r="AP27" s="5" t="s">
        <v>84</v>
      </c>
      <c r="AQ27" s="5" t="s">
        <v>84</v>
      </c>
      <c r="AR27" s="5" t="s">
        <v>84</v>
      </c>
      <c r="AS27" s="5" t="s">
        <v>84</v>
      </c>
      <c r="AT27" s="5" t="s">
        <v>84</v>
      </c>
      <c r="AU27" s="5" t="s">
        <v>84</v>
      </c>
      <c r="AV27" s="5" t="s">
        <v>84</v>
      </c>
      <c r="AW27" s="5" t="s">
        <v>84</v>
      </c>
      <c r="AX27" s="5" t="s">
        <v>84</v>
      </c>
      <c r="AY27" s="5" t="s">
        <v>84</v>
      </c>
      <c r="AZ27" s="5" t="s">
        <v>84</v>
      </c>
      <c r="BA27" s="5" t="s">
        <v>84</v>
      </c>
      <c r="BB27" s="5" t="s">
        <v>84</v>
      </c>
      <c r="BC27" s="5" t="s">
        <v>84</v>
      </c>
      <c r="BD27" s="5" t="s">
        <v>84</v>
      </c>
      <c r="BE27" s="5" t="s">
        <v>84</v>
      </c>
      <c r="BF27" s="5" t="s">
        <v>84</v>
      </c>
      <c r="BG27" s="5" t="s">
        <v>197</v>
      </c>
      <c r="BH27" s="5" t="s">
        <v>84</v>
      </c>
      <c r="BI27" s="5" t="s">
        <v>84</v>
      </c>
      <c r="BJ27" s="5" t="s">
        <v>98</v>
      </c>
      <c r="BK27" s="5" t="s">
        <v>84</v>
      </c>
      <c r="BL27" s="5" t="s">
        <v>84</v>
      </c>
      <c r="BM27" s="5" t="s">
        <v>84</v>
      </c>
      <c r="BN27" s="5" t="s">
        <v>84</v>
      </c>
      <c r="BO27" s="5" t="s">
        <v>84</v>
      </c>
      <c r="BP27" s="5" t="s">
        <v>84</v>
      </c>
      <c r="BQ27" s="5" t="s">
        <v>84</v>
      </c>
      <c r="BR27" s="5" t="s">
        <v>84</v>
      </c>
      <c r="BS27" s="5" t="s">
        <v>84</v>
      </c>
      <c r="BT27" s="5" t="s">
        <v>84</v>
      </c>
      <c r="BU27" s="5" t="s">
        <v>84</v>
      </c>
      <c r="BV27" s="5" t="s">
        <v>84</v>
      </c>
      <c r="BW27" s="5">
        <v>1.0</v>
      </c>
      <c r="BX27" s="19" t="s">
        <v>364</v>
      </c>
      <c r="BY27" s="5" t="s">
        <v>97</v>
      </c>
      <c r="BZ27" s="5" t="s">
        <v>84</v>
      </c>
      <c r="CA27" s="13" t="s">
        <v>365</v>
      </c>
      <c r="CB27" s="6"/>
      <c r="CC27" s="6"/>
      <c r="CD27" s="6"/>
      <c r="CE27" s="6"/>
      <c r="CF27" s="6"/>
      <c r="CG27" s="6"/>
      <c r="CH27" s="6"/>
      <c r="CI27" s="6"/>
      <c r="CJ27" s="6"/>
      <c r="CK27" s="6"/>
      <c r="CL27" s="6"/>
    </row>
    <row r="28">
      <c r="A28" s="5" t="s">
        <v>79</v>
      </c>
      <c r="B28" s="5" t="s">
        <v>332</v>
      </c>
      <c r="C28" s="5" t="s">
        <v>366</v>
      </c>
      <c r="D28" s="5">
        <v>27067.0</v>
      </c>
      <c r="E28" s="5" t="s">
        <v>367</v>
      </c>
      <c r="F28" s="5">
        <v>1980.0</v>
      </c>
      <c r="G28" s="5" t="s">
        <v>368</v>
      </c>
      <c r="H28" s="5">
        <v>12.0</v>
      </c>
      <c r="I28" s="5" t="s">
        <v>85</v>
      </c>
      <c r="J28" s="5" t="s">
        <v>86</v>
      </c>
      <c r="K28" s="5" t="s">
        <v>87</v>
      </c>
      <c r="L28" s="5" t="s">
        <v>84</v>
      </c>
      <c r="M28" s="5" t="s">
        <v>369</v>
      </c>
      <c r="N28" s="5" t="s">
        <v>370</v>
      </c>
      <c r="O28" s="5" t="s">
        <v>371</v>
      </c>
      <c r="P28" s="5" t="s">
        <v>84</v>
      </c>
      <c r="Q28" s="5" t="s">
        <v>84</v>
      </c>
      <c r="R28" s="5" t="s">
        <v>84</v>
      </c>
      <c r="S28" s="5" t="s">
        <v>84</v>
      </c>
      <c r="T28" s="5" t="s">
        <v>84</v>
      </c>
      <c r="U28" s="5" t="s">
        <v>246</v>
      </c>
      <c r="V28" s="5" t="s">
        <v>143</v>
      </c>
      <c r="W28" s="5" t="s">
        <v>194</v>
      </c>
      <c r="X28" s="5">
        <v>99.0</v>
      </c>
      <c r="Y28" s="5" t="s">
        <v>372</v>
      </c>
      <c r="Z28" s="5" t="s">
        <v>373</v>
      </c>
      <c r="AA28" s="5" t="s">
        <v>84</v>
      </c>
      <c r="AB28" s="5" t="s">
        <v>84</v>
      </c>
      <c r="AC28" s="5">
        <v>2.5</v>
      </c>
      <c r="AD28" s="10">
        <f t="shared" si="5"/>
        <v>27.432</v>
      </c>
      <c r="AE28" s="11">
        <f t="shared" si="6"/>
        <v>90</v>
      </c>
      <c r="AF28" s="5">
        <v>30.0</v>
      </c>
      <c r="AG28" s="9"/>
      <c r="AH28" s="9" t="s">
        <v>374</v>
      </c>
      <c r="AI28" s="5">
        <v>1.0</v>
      </c>
      <c r="AJ28" s="5">
        <v>7.0</v>
      </c>
      <c r="AK28" s="5" t="s">
        <v>84</v>
      </c>
      <c r="AL28" s="5" t="s">
        <v>84</v>
      </c>
      <c r="AM28" s="5" t="s">
        <v>84</v>
      </c>
      <c r="AN28" s="5" t="s">
        <v>84</v>
      </c>
      <c r="AO28" s="5" t="s">
        <v>147</v>
      </c>
      <c r="AP28" s="5" t="s">
        <v>84</v>
      </c>
      <c r="AQ28" s="5" t="s">
        <v>84</v>
      </c>
      <c r="AR28" s="5" t="s">
        <v>84</v>
      </c>
      <c r="AS28" s="5" t="s">
        <v>84</v>
      </c>
      <c r="AT28" s="5" t="s">
        <v>84</v>
      </c>
      <c r="AU28" s="5" t="s">
        <v>84</v>
      </c>
      <c r="AV28" s="5" t="s">
        <v>84</v>
      </c>
      <c r="AW28" s="5" t="s">
        <v>375</v>
      </c>
      <c r="AX28" s="5" t="s">
        <v>84</v>
      </c>
      <c r="AY28" s="5" t="s">
        <v>84</v>
      </c>
      <c r="AZ28" s="5" t="s">
        <v>84</v>
      </c>
      <c r="BA28" s="5" t="s">
        <v>84</v>
      </c>
      <c r="BB28" s="5" t="s">
        <v>376</v>
      </c>
      <c r="BC28" s="5" t="s">
        <v>84</v>
      </c>
      <c r="BD28" s="5" t="s">
        <v>84</v>
      </c>
      <c r="BE28" s="5" t="s">
        <v>377</v>
      </c>
      <c r="BF28" s="5" t="s">
        <v>84</v>
      </c>
      <c r="BG28" s="5" t="s">
        <v>378</v>
      </c>
      <c r="BH28" s="5" t="s">
        <v>84</v>
      </c>
      <c r="BI28" s="5" t="s">
        <v>379</v>
      </c>
      <c r="BJ28" s="5" t="s">
        <v>98</v>
      </c>
      <c r="BK28" s="5" t="s">
        <v>84</v>
      </c>
      <c r="BL28" s="5" t="s">
        <v>84</v>
      </c>
      <c r="BM28" s="5" t="s">
        <v>84</v>
      </c>
      <c r="BN28" s="5" t="s">
        <v>84</v>
      </c>
      <c r="BO28" s="5" t="s">
        <v>84</v>
      </c>
      <c r="BP28" s="5" t="s">
        <v>84</v>
      </c>
      <c r="BQ28" s="5" t="s">
        <v>84</v>
      </c>
      <c r="BR28" s="5" t="s">
        <v>84</v>
      </c>
      <c r="BS28" s="5" t="s">
        <v>84</v>
      </c>
      <c r="BT28" s="5" t="s">
        <v>84</v>
      </c>
      <c r="BU28" s="5" t="s">
        <v>84</v>
      </c>
      <c r="BV28" s="5" t="s">
        <v>84</v>
      </c>
      <c r="BW28" s="5">
        <v>7.0</v>
      </c>
      <c r="BX28" s="9" t="s">
        <v>380</v>
      </c>
      <c r="BY28" s="5" t="s">
        <v>84</v>
      </c>
      <c r="BZ28" s="5" t="s">
        <v>84</v>
      </c>
      <c r="CA28" s="13" t="s">
        <v>381</v>
      </c>
      <c r="CB28" s="6"/>
      <c r="CC28" s="6"/>
      <c r="CD28" s="6"/>
      <c r="CE28" s="6"/>
      <c r="CF28" s="6"/>
      <c r="CG28" s="6"/>
      <c r="CH28" s="6"/>
      <c r="CI28" s="6"/>
      <c r="CJ28" s="6"/>
      <c r="CK28" s="6"/>
      <c r="CL28" s="6"/>
    </row>
    <row r="29">
      <c r="A29" s="5" t="s">
        <v>79</v>
      </c>
      <c r="B29" s="5" t="s">
        <v>332</v>
      </c>
      <c r="C29" s="5" t="s">
        <v>382</v>
      </c>
      <c r="D29" s="5">
        <v>21714.0</v>
      </c>
      <c r="E29" s="5" t="s">
        <v>383</v>
      </c>
      <c r="F29" s="5">
        <v>1987.0</v>
      </c>
      <c r="G29" s="5" t="s">
        <v>174</v>
      </c>
      <c r="H29" s="5" t="s">
        <v>84</v>
      </c>
      <c r="I29" s="5" t="s">
        <v>127</v>
      </c>
      <c r="J29" s="5" t="s">
        <v>103</v>
      </c>
      <c r="K29" s="5" t="s">
        <v>104</v>
      </c>
      <c r="L29" s="5" t="s">
        <v>84</v>
      </c>
      <c r="M29" s="5" t="s">
        <v>384</v>
      </c>
      <c r="N29" s="5" t="s">
        <v>385</v>
      </c>
      <c r="O29" s="5" t="s">
        <v>386</v>
      </c>
      <c r="P29" s="5" t="s">
        <v>84</v>
      </c>
      <c r="Q29" s="5" t="s">
        <v>84</v>
      </c>
      <c r="R29" s="5" t="s">
        <v>84</v>
      </c>
      <c r="S29" s="5" t="s">
        <v>84</v>
      </c>
      <c r="T29" s="5">
        <v>2000.0</v>
      </c>
      <c r="U29" s="5" t="s">
        <v>387</v>
      </c>
      <c r="V29" s="5" t="s">
        <v>143</v>
      </c>
      <c r="W29" s="5" t="s">
        <v>132</v>
      </c>
      <c r="X29" s="5" t="s">
        <v>84</v>
      </c>
      <c r="Y29" s="5" t="s">
        <v>388</v>
      </c>
      <c r="Z29" s="5" t="s">
        <v>389</v>
      </c>
      <c r="AA29" s="5" t="s">
        <v>84</v>
      </c>
      <c r="AB29" s="5" t="s">
        <v>84</v>
      </c>
      <c r="AC29" s="5">
        <v>5.0</v>
      </c>
      <c r="AD29" s="10">
        <f t="shared" si="5"/>
        <v>16.4592</v>
      </c>
      <c r="AE29" s="11">
        <f t="shared" si="6"/>
        <v>54</v>
      </c>
      <c r="AF29" s="5">
        <v>18.0</v>
      </c>
      <c r="AG29" s="9"/>
      <c r="AH29" s="9" t="s">
        <v>390</v>
      </c>
      <c r="AI29" s="5" t="s">
        <v>84</v>
      </c>
      <c r="AJ29" s="5">
        <v>7.0</v>
      </c>
      <c r="AK29" s="5" t="s">
        <v>84</v>
      </c>
      <c r="AL29" s="5" t="s">
        <v>84</v>
      </c>
      <c r="AM29" s="5" t="s">
        <v>84</v>
      </c>
      <c r="AN29" s="5" t="s">
        <v>84</v>
      </c>
      <c r="AO29" s="5" t="s">
        <v>84</v>
      </c>
      <c r="AP29" s="5" t="s">
        <v>84</v>
      </c>
      <c r="AQ29" s="5" t="s">
        <v>84</v>
      </c>
      <c r="AR29" s="5" t="s">
        <v>84</v>
      </c>
      <c r="AS29" s="5" t="s">
        <v>84</v>
      </c>
      <c r="AT29" s="5" t="s">
        <v>84</v>
      </c>
      <c r="AU29" s="5" t="s">
        <v>84</v>
      </c>
      <c r="AV29" s="5" t="s">
        <v>84</v>
      </c>
      <c r="AW29" s="5" t="s">
        <v>84</v>
      </c>
      <c r="AX29" s="5" t="s">
        <v>84</v>
      </c>
      <c r="AY29" s="5" t="s">
        <v>84</v>
      </c>
      <c r="AZ29" s="5" t="s">
        <v>84</v>
      </c>
      <c r="BA29" s="5" t="s">
        <v>84</v>
      </c>
      <c r="BB29" s="5" t="s">
        <v>84</v>
      </c>
      <c r="BC29" s="5" t="s">
        <v>84</v>
      </c>
      <c r="BD29" s="5" t="s">
        <v>84</v>
      </c>
      <c r="BE29" s="5" t="s">
        <v>84</v>
      </c>
      <c r="BF29" s="5" t="s">
        <v>84</v>
      </c>
      <c r="BG29" s="5" t="s">
        <v>391</v>
      </c>
      <c r="BH29" s="5" t="s">
        <v>84</v>
      </c>
      <c r="BI29" s="5" t="s">
        <v>84</v>
      </c>
      <c r="BJ29" s="5" t="s">
        <v>84</v>
      </c>
      <c r="BK29" s="5" t="s">
        <v>160</v>
      </c>
      <c r="BL29" s="5" t="s">
        <v>84</v>
      </c>
      <c r="BM29" s="5" t="s">
        <v>84</v>
      </c>
      <c r="BN29" s="5" t="s">
        <v>84</v>
      </c>
      <c r="BO29" s="5" t="s">
        <v>84</v>
      </c>
      <c r="BP29" s="5" t="s">
        <v>84</v>
      </c>
      <c r="BQ29" s="5" t="s">
        <v>84</v>
      </c>
      <c r="BR29" s="5" t="s">
        <v>84</v>
      </c>
      <c r="BS29" s="5" t="s">
        <v>84</v>
      </c>
      <c r="BT29" s="5" t="s">
        <v>84</v>
      </c>
      <c r="BU29" s="5" t="s">
        <v>84</v>
      </c>
      <c r="BV29" s="5" t="s">
        <v>84</v>
      </c>
      <c r="BW29" s="5">
        <v>2.0</v>
      </c>
      <c r="BX29" s="9" t="s">
        <v>392</v>
      </c>
      <c r="BY29" s="5" t="s">
        <v>84</v>
      </c>
      <c r="BZ29" s="5" t="s">
        <v>84</v>
      </c>
      <c r="CA29" s="13" t="s">
        <v>393</v>
      </c>
      <c r="CB29" s="6"/>
      <c r="CC29" s="6"/>
      <c r="CD29" s="6"/>
      <c r="CE29" s="6"/>
      <c r="CF29" s="6"/>
      <c r="CG29" s="6"/>
      <c r="CH29" s="6"/>
      <c r="CI29" s="6"/>
      <c r="CJ29" s="6"/>
      <c r="CK29" s="6"/>
      <c r="CL29" s="6"/>
    </row>
    <row r="30">
      <c r="A30" s="5" t="s">
        <v>79</v>
      </c>
      <c r="B30" s="5" t="s">
        <v>332</v>
      </c>
      <c r="C30" s="5" t="s">
        <v>394</v>
      </c>
      <c r="D30" s="5">
        <v>1730.0</v>
      </c>
      <c r="E30" s="5" t="s">
        <v>84</v>
      </c>
      <c r="F30" s="5">
        <v>1975.0</v>
      </c>
      <c r="G30" s="5" t="s">
        <v>84</v>
      </c>
      <c r="H30" s="5" t="s">
        <v>84</v>
      </c>
      <c r="I30" s="5" t="s">
        <v>127</v>
      </c>
      <c r="J30" s="5" t="s">
        <v>395</v>
      </c>
      <c r="K30" s="5" t="s">
        <v>87</v>
      </c>
      <c r="L30" s="5" t="s">
        <v>84</v>
      </c>
      <c r="M30" s="5" t="s">
        <v>396</v>
      </c>
      <c r="N30" s="5" t="s">
        <v>397</v>
      </c>
      <c r="O30" s="5" t="s">
        <v>84</v>
      </c>
      <c r="P30" s="5" t="s">
        <v>398</v>
      </c>
      <c r="Q30" s="5" t="s">
        <v>84</v>
      </c>
      <c r="R30" s="5" t="s">
        <v>84</v>
      </c>
      <c r="S30" s="5" t="s">
        <v>84</v>
      </c>
      <c r="T30" s="5" t="s">
        <v>91</v>
      </c>
      <c r="U30" s="5" t="s">
        <v>84</v>
      </c>
      <c r="V30" s="5" t="s">
        <v>84</v>
      </c>
      <c r="W30" s="5" t="s">
        <v>84</v>
      </c>
      <c r="X30" s="5" t="s">
        <v>84</v>
      </c>
      <c r="Y30" s="5" t="s">
        <v>399</v>
      </c>
      <c r="Z30" s="5" t="s">
        <v>373</v>
      </c>
      <c r="AA30" s="5" t="s">
        <v>84</v>
      </c>
      <c r="AB30" s="5" t="s">
        <v>84</v>
      </c>
      <c r="AC30" s="5" t="s">
        <v>84</v>
      </c>
      <c r="AD30" s="15" t="s">
        <v>84</v>
      </c>
      <c r="AE30" s="14" t="s">
        <v>84</v>
      </c>
      <c r="AF30" s="5" t="s">
        <v>84</v>
      </c>
      <c r="AG30" s="9"/>
      <c r="AH30" s="9" t="s">
        <v>400</v>
      </c>
      <c r="AI30" s="5" t="s">
        <v>84</v>
      </c>
      <c r="AJ30" s="5" t="s">
        <v>84</v>
      </c>
      <c r="AK30" s="5" t="s">
        <v>84</v>
      </c>
      <c r="AL30" s="5" t="s">
        <v>84</v>
      </c>
      <c r="AM30" s="5" t="s">
        <v>84</v>
      </c>
      <c r="AN30" s="5" t="s">
        <v>84</v>
      </c>
      <c r="AO30" s="5" t="s">
        <v>84</v>
      </c>
      <c r="AP30" s="5" t="s">
        <v>84</v>
      </c>
      <c r="AQ30" s="5" t="s">
        <v>84</v>
      </c>
      <c r="AR30" s="5" t="s">
        <v>84</v>
      </c>
      <c r="AS30" s="5" t="s">
        <v>84</v>
      </c>
      <c r="AT30" s="5" t="s">
        <v>84</v>
      </c>
      <c r="AU30" s="5" t="s">
        <v>84</v>
      </c>
      <c r="AV30" s="5" t="s">
        <v>84</v>
      </c>
      <c r="AW30" s="5" t="s">
        <v>84</v>
      </c>
      <c r="AX30" s="5" t="s">
        <v>84</v>
      </c>
      <c r="AY30" s="5" t="s">
        <v>84</v>
      </c>
      <c r="AZ30" s="5" t="s">
        <v>84</v>
      </c>
      <c r="BA30" s="5" t="s">
        <v>84</v>
      </c>
      <c r="BB30" s="5" t="s">
        <v>84</v>
      </c>
      <c r="BC30" s="5" t="s">
        <v>84</v>
      </c>
      <c r="BD30" s="5" t="s">
        <v>84</v>
      </c>
      <c r="BE30" s="5" t="s">
        <v>84</v>
      </c>
      <c r="BF30" s="5" t="s">
        <v>84</v>
      </c>
      <c r="BG30" s="5" t="s">
        <v>401</v>
      </c>
      <c r="BH30" s="5" t="s">
        <v>84</v>
      </c>
      <c r="BI30" s="5" t="s">
        <v>84</v>
      </c>
      <c r="BJ30" s="5" t="s">
        <v>98</v>
      </c>
      <c r="BK30" s="5" t="s">
        <v>84</v>
      </c>
      <c r="BL30" s="5" t="s">
        <v>84</v>
      </c>
      <c r="BM30" s="5" t="s">
        <v>84</v>
      </c>
      <c r="BN30" s="5" t="s">
        <v>84</v>
      </c>
      <c r="BO30" s="5" t="s">
        <v>84</v>
      </c>
      <c r="BP30" s="5" t="s">
        <v>84</v>
      </c>
      <c r="BQ30" s="5" t="s">
        <v>84</v>
      </c>
      <c r="BR30" s="5" t="s">
        <v>84</v>
      </c>
      <c r="BS30" s="5" t="s">
        <v>84</v>
      </c>
      <c r="BT30" s="5" t="s">
        <v>84</v>
      </c>
      <c r="BU30" s="5" t="s">
        <v>84</v>
      </c>
      <c r="BV30" s="5" t="s">
        <v>84</v>
      </c>
      <c r="BW30" s="5">
        <v>1.0</v>
      </c>
      <c r="BX30" s="5" t="s">
        <v>84</v>
      </c>
      <c r="BY30" s="5" t="s">
        <v>84</v>
      </c>
      <c r="BZ30" s="5" t="s">
        <v>84</v>
      </c>
      <c r="CA30" s="13" t="s">
        <v>402</v>
      </c>
      <c r="CB30" s="6"/>
      <c r="CC30" s="6"/>
      <c r="CD30" s="6"/>
      <c r="CE30" s="6"/>
      <c r="CF30" s="6"/>
      <c r="CG30" s="6"/>
      <c r="CH30" s="6"/>
      <c r="CI30" s="6"/>
      <c r="CJ30" s="6"/>
      <c r="CK30" s="6"/>
      <c r="CL30" s="6"/>
    </row>
    <row r="31">
      <c r="A31" s="5" t="s">
        <v>79</v>
      </c>
      <c r="B31" s="5" t="s">
        <v>332</v>
      </c>
      <c r="C31" s="5" t="s">
        <v>394</v>
      </c>
      <c r="D31" s="5">
        <v>1730.0</v>
      </c>
      <c r="E31" s="5" t="s">
        <v>84</v>
      </c>
      <c r="F31" s="5">
        <v>1991.0</v>
      </c>
      <c r="G31" s="5" t="s">
        <v>84</v>
      </c>
      <c r="H31" s="5" t="s">
        <v>84</v>
      </c>
      <c r="I31" s="5" t="s">
        <v>127</v>
      </c>
      <c r="J31" s="5" t="s">
        <v>395</v>
      </c>
      <c r="K31" s="5" t="s">
        <v>87</v>
      </c>
      <c r="L31" s="5" t="s">
        <v>84</v>
      </c>
      <c r="M31" s="5" t="s">
        <v>403</v>
      </c>
      <c r="N31" s="5" t="s">
        <v>397</v>
      </c>
      <c r="O31" s="5" t="s">
        <v>84</v>
      </c>
      <c r="P31" s="5" t="s">
        <v>404</v>
      </c>
      <c r="Q31" s="5" t="s">
        <v>84</v>
      </c>
      <c r="R31" s="5" t="s">
        <v>84</v>
      </c>
      <c r="S31" s="5" t="s">
        <v>84</v>
      </c>
      <c r="T31" s="5">
        <v>2300.0</v>
      </c>
      <c r="U31" s="5" t="s">
        <v>84</v>
      </c>
      <c r="V31" s="5" t="s">
        <v>84</v>
      </c>
      <c r="W31" s="5" t="s">
        <v>84</v>
      </c>
      <c r="X31" s="5" t="s">
        <v>84</v>
      </c>
      <c r="Y31" s="5" t="s">
        <v>259</v>
      </c>
      <c r="Z31" s="5" t="s">
        <v>84</v>
      </c>
      <c r="AA31" s="5" t="s">
        <v>84</v>
      </c>
      <c r="AB31" s="5" t="s">
        <v>84</v>
      </c>
      <c r="AC31" s="5">
        <v>1.0</v>
      </c>
      <c r="AD31" s="15" t="s">
        <v>84</v>
      </c>
      <c r="AE31" s="14" t="s">
        <v>84</v>
      </c>
      <c r="AF31" s="5" t="s">
        <v>84</v>
      </c>
      <c r="AG31" s="9"/>
      <c r="AH31" s="9" t="s">
        <v>405</v>
      </c>
      <c r="AI31" s="5">
        <v>1.0</v>
      </c>
      <c r="AJ31" s="5">
        <v>8.0</v>
      </c>
      <c r="AK31" s="5" t="s">
        <v>84</v>
      </c>
      <c r="AL31" s="5" t="s">
        <v>84</v>
      </c>
      <c r="AM31" s="5" t="s">
        <v>84</v>
      </c>
      <c r="AN31" s="5" t="s">
        <v>84</v>
      </c>
      <c r="AO31" s="5" t="s">
        <v>250</v>
      </c>
      <c r="AP31" s="5" t="s">
        <v>84</v>
      </c>
      <c r="AQ31" s="5" t="s">
        <v>84</v>
      </c>
      <c r="AR31" s="5" t="s">
        <v>84</v>
      </c>
      <c r="AS31" s="5" t="s">
        <v>84</v>
      </c>
      <c r="AT31" s="5" t="s">
        <v>84</v>
      </c>
      <c r="AU31" s="5" t="s">
        <v>84</v>
      </c>
      <c r="AV31" s="5" t="s">
        <v>84</v>
      </c>
      <c r="AW31" s="5" t="s">
        <v>84</v>
      </c>
      <c r="AX31" s="5" t="s">
        <v>293</v>
      </c>
      <c r="AY31" s="5" t="s">
        <v>84</v>
      </c>
      <c r="AZ31" s="5" t="s">
        <v>281</v>
      </c>
      <c r="BA31" s="5" t="s">
        <v>84</v>
      </c>
      <c r="BB31" s="5" t="s">
        <v>84</v>
      </c>
      <c r="BC31" s="5" t="s">
        <v>84</v>
      </c>
      <c r="BD31" s="5" t="s">
        <v>97</v>
      </c>
      <c r="BE31" s="5" t="s">
        <v>406</v>
      </c>
      <c r="BF31" s="5" t="s">
        <v>84</v>
      </c>
      <c r="BG31" s="5" t="s">
        <v>401</v>
      </c>
      <c r="BH31" s="5" t="s">
        <v>84</v>
      </c>
      <c r="BI31" s="5" t="s">
        <v>84</v>
      </c>
      <c r="BJ31" s="5" t="s">
        <v>98</v>
      </c>
      <c r="BK31" s="5" t="s">
        <v>84</v>
      </c>
      <c r="BL31" s="5" t="s">
        <v>84</v>
      </c>
      <c r="BM31" s="5" t="s">
        <v>84</v>
      </c>
      <c r="BN31" s="5" t="s">
        <v>84</v>
      </c>
      <c r="BO31" s="5" t="s">
        <v>84</v>
      </c>
      <c r="BP31" s="5" t="s">
        <v>84</v>
      </c>
      <c r="BQ31" s="5" t="s">
        <v>84</v>
      </c>
      <c r="BR31" s="5" t="s">
        <v>84</v>
      </c>
      <c r="BS31" s="5" t="s">
        <v>84</v>
      </c>
      <c r="BT31" s="5" t="s">
        <v>84</v>
      </c>
      <c r="BU31" s="5" t="s">
        <v>84</v>
      </c>
      <c r="BV31" s="5" t="s">
        <v>84</v>
      </c>
      <c r="BW31" s="5">
        <v>1.0</v>
      </c>
      <c r="BX31" s="5" t="s">
        <v>84</v>
      </c>
      <c r="BY31" s="5" t="s">
        <v>84</v>
      </c>
      <c r="BZ31" s="5" t="s">
        <v>84</v>
      </c>
      <c r="CA31" s="13" t="s">
        <v>402</v>
      </c>
      <c r="CB31" s="6"/>
      <c r="CC31" s="6"/>
      <c r="CD31" s="6"/>
      <c r="CE31" s="6"/>
      <c r="CF31" s="6"/>
      <c r="CG31" s="6"/>
      <c r="CH31" s="6"/>
      <c r="CI31" s="6"/>
      <c r="CJ31" s="6"/>
      <c r="CK31" s="6"/>
      <c r="CL31" s="6"/>
    </row>
    <row r="32">
      <c r="A32" s="5" t="s">
        <v>79</v>
      </c>
      <c r="B32" s="5" t="s">
        <v>332</v>
      </c>
      <c r="C32" s="5" t="s">
        <v>394</v>
      </c>
      <c r="D32" s="5">
        <v>50178.0</v>
      </c>
      <c r="E32" s="5" t="s">
        <v>407</v>
      </c>
      <c r="F32" s="5">
        <v>1975.0</v>
      </c>
      <c r="G32" s="5" t="s">
        <v>84</v>
      </c>
      <c r="H32" s="5" t="s">
        <v>84</v>
      </c>
      <c r="I32" s="5" t="s">
        <v>127</v>
      </c>
      <c r="J32" s="5" t="s">
        <v>86</v>
      </c>
      <c r="K32" s="5" t="s">
        <v>87</v>
      </c>
      <c r="L32" s="5" t="s">
        <v>84</v>
      </c>
      <c r="M32" s="5" t="s">
        <v>408</v>
      </c>
      <c r="N32" s="5" t="s">
        <v>409</v>
      </c>
      <c r="O32" s="5" t="s">
        <v>410</v>
      </c>
      <c r="P32" s="5" t="s">
        <v>84</v>
      </c>
      <c r="Q32" s="5" t="s">
        <v>84</v>
      </c>
      <c r="R32" s="5" t="s">
        <v>84</v>
      </c>
      <c r="S32" s="5" t="s">
        <v>84</v>
      </c>
      <c r="T32" s="5">
        <v>2100.0</v>
      </c>
      <c r="U32" s="5" t="s">
        <v>84</v>
      </c>
      <c r="V32" s="5" t="s">
        <v>84</v>
      </c>
      <c r="W32" s="5" t="s">
        <v>84</v>
      </c>
      <c r="X32" s="5" t="s">
        <v>84</v>
      </c>
      <c r="Y32" s="5" t="s">
        <v>259</v>
      </c>
      <c r="Z32" s="5" t="s">
        <v>411</v>
      </c>
      <c r="AA32" s="5" t="s">
        <v>84</v>
      </c>
      <c r="AB32" s="5" t="s">
        <v>84</v>
      </c>
      <c r="AC32" s="5" t="s">
        <v>84</v>
      </c>
      <c r="AD32" s="10">
        <f t="shared" ref="AD32:AD33" si="7">CONVERT(AF32, "yd", "m")</f>
        <v>0.9144</v>
      </c>
      <c r="AE32" s="11">
        <f t="shared" ref="AE32:AE33" si="8">CONVERT(AD32, "m", "ft")</f>
        <v>3</v>
      </c>
      <c r="AF32" s="5">
        <v>1.0</v>
      </c>
      <c r="AG32" s="9"/>
      <c r="AH32" s="9" t="s">
        <v>412</v>
      </c>
      <c r="AI32" s="5">
        <v>1.0</v>
      </c>
      <c r="AJ32" s="5">
        <v>7.0</v>
      </c>
      <c r="AK32" s="5" t="s">
        <v>84</v>
      </c>
      <c r="AL32" s="5" t="s">
        <v>84</v>
      </c>
      <c r="AM32" s="5" t="s">
        <v>84</v>
      </c>
      <c r="AN32" s="5" t="s">
        <v>84</v>
      </c>
      <c r="AO32" s="5" t="s">
        <v>413</v>
      </c>
      <c r="AP32" s="5" t="s">
        <v>84</v>
      </c>
      <c r="AQ32" s="5" t="s">
        <v>84</v>
      </c>
      <c r="AR32" s="5" t="s">
        <v>84</v>
      </c>
      <c r="AS32" s="5" t="s">
        <v>84</v>
      </c>
      <c r="AT32" s="5" t="s">
        <v>84</v>
      </c>
      <c r="AU32" s="5" t="s">
        <v>84</v>
      </c>
      <c r="AV32" s="5" t="s">
        <v>84</v>
      </c>
      <c r="AW32" s="5" t="s">
        <v>84</v>
      </c>
      <c r="AX32" s="5" t="s">
        <v>84</v>
      </c>
      <c r="AY32" s="5" t="s">
        <v>84</v>
      </c>
      <c r="AZ32" s="5" t="s">
        <v>84</v>
      </c>
      <c r="BA32" s="5" t="s">
        <v>84</v>
      </c>
      <c r="BB32" s="5" t="s">
        <v>414</v>
      </c>
      <c r="BC32" s="5" t="s">
        <v>84</v>
      </c>
      <c r="BD32" s="5" t="s">
        <v>84</v>
      </c>
      <c r="BE32" s="5" t="s">
        <v>415</v>
      </c>
      <c r="BF32" s="5" t="s">
        <v>84</v>
      </c>
      <c r="BG32" s="5" t="s">
        <v>197</v>
      </c>
      <c r="BH32" s="5" t="s">
        <v>84</v>
      </c>
      <c r="BI32" s="5" t="s">
        <v>416</v>
      </c>
      <c r="BJ32" s="5" t="s">
        <v>417</v>
      </c>
      <c r="BK32" s="5" t="s">
        <v>84</v>
      </c>
      <c r="BL32" s="5" t="s">
        <v>84</v>
      </c>
      <c r="BM32" s="5" t="s">
        <v>84</v>
      </c>
      <c r="BN32" s="5" t="s">
        <v>84</v>
      </c>
      <c r="BO32" s="5" t="s">
        <v>84</v>
      </c>
      <c r="BP32" s="5" t="s">
        <v>84</v>
      </c>
      <c r="BQ32" s="5" t="s">
        <v>84</v>
      </c>
      <c r="BR32" s="5" t="s">
        <v>84</v>
      </c>
      <c r="BS32" s="5" t="s">
        <v>84</v>
      </c>
      <c r="BT32" s="5" t="s">
        <v>84</v>
      </c>
      <c r="BU32" s="5" t="s">
        <v>84</v>
      </c>
      <c r="BV32" s="5" t="s">
        <v>84</v>
      </c>
      <c r="BW32" s="5">
        <v>1.0</v>
      </c>
      <c r="BX32" s="9" t="s">
        <v>418</v>
      </c>
      <c r="BY32" s="5" t="s">
        <v>84</v>
      </c>
      <c r="BZ32" s="5" t="s">
        <v>84</v>
      </c>
      <c r="CA32" s="13" t="s">
        <v>419</v>
      </c>
      <c r="CB32" s="6"/>
      <c r="CC32" s="6"/>
      <c r="CD32" s="6"/>
      <c r="CE32" s="6"/>
      <c r="CF32" s="6"/>
      <c r="CG32" s="6"/>
      <c r="CH32" s="6"/>
      <c r="CI32" s="6"/>
      <c r="CJ32" s="6"/>
      <c r="CK32" s="6"/>
      <c r="CL32" s="6"/>
    </row>
    <row r="33">
      <c r="A33" s="5" t="s">
        <v>79</v>
      </c>
      <c r="B33" s="5" t="s">
        <v>332</v>
      </c>
      <c r="C33" s="5" t="s">
        <v>394</v>
      </c>
      <c r="D33" s="5">
        <v>43963.0</v>
      </c>
      <c r="E33" s="5" t="s">
        <v>407</v>
      </c>
      <c r="F33" s="5">
        <v>1998.0</v>
      </c>
      <c r="G33" s="5" t="s">
        <v>84</v>
      </c>
      <c r="H33" s="5" t="s">
        <v>84</v>
      </c>
      <c r="I33" s="5" t="s">
        <v>114</v>
      </c>
      <c r="J33" s="5" t="s">
        <v>103</v>
      </c>
      <c r="K33" s="5" t="s">
        <v>87</v>
      </c>
      <c r="L33" s="5" t="s">
        <v>84</v>
      </c>
      <c r="M33" s="5" t="s">
        <v>420</v>
      </c>
      <c r="N33" s="5" t="s">
        <v>397</v>
      </c>
      <c r="O33" s="5" t="s">
        <v>421</v>
      </c>
      <c r="P33" s="5" t="s">
        <v>84</v>
      </c>
      <c r="Q33" s="5" t="s">
        <v>84</v>
      </c>
      <c r="R33" s="5" t="s">
        <v>84</v>
      </c>
      <c r="S33" s="5" t="s">
        <v>84</v>
      </c>
      <c r="T33" s="5">
        <v>530.0</v>
      </c>
      <c r="U33" s="5" t="s">
        <v>166</v>
      </c>
      <c r="V33" s="5" t="s">
        <v>143</v>
      </c>
      <c r="W33" s="5" t="s">
        <v>84</v>
      </c>
      <c r="X33" s="5" t="s">
        <v>84</v>
      </c>
      <c r="Y33" s="5" t="s">
        <v>422</v>
      </c>
      <c r="Z33" s="5" t="s">
        <v>84</v>
      </c>
      <c r="AA33" s="5" t="s">
        <v>84</v>
      </c>
      <c r="AB33" s="5" t="s">
        <v>84</v>
      </c>
      <c r="AC33" s="5" t="s">
        <v>84</v>
      </c>
      <c r="AD33" s="10">
        <f t="shared" si="7"/>
        <v>82.296</v>
      </c>
      <c r="AE33" s="11">
        <f t="shared" si="8"/>
        <v>270</v>
      </c>
      <c r="AF33" s="5">
        <v>90.0</v>
      </c>
      <c r="AG33" s="9"/>
      <c r="AH33" s="9" t="s">
        <v>423</v>
      </c>
      <c r="AI33" s="5">
        <v>2.0</v>
      </c>
      <c r="AJ33" s="5" t="s">
        <v>84</v>
      </c>
      <c r="AK33" s="5" t="s">
        <v>84</v>
      </c>
      <c r="AL33" s="5" t="s">
        <v>84</v>
      </c>
      <c r="AM33" s="5" t="s">
        <v>84</v>
      </c>
      <c r="AN33" s="5" t="s">
        <v>84</v>
      </c>
      <c r="AO33" s="5" t="s">
        <v>424</v>
      </c>
      <c r="AP33" s="5" t="s">
        <v>84</v>
      </c>
      <c r="AQ33" s="5" t="s">
        <v>84</v>
      </c>
      <c r="AR33" s="5" t="s">
        <v>84</v>
      </c>
      <c r="AS33" s="5" t="s">
        <v>84</v>
      </c>
      <c r="AT33" s="5" t="s">
        <v>84</v>
      </c>
      <c r="AU33" s="5" t="s">
        <v>84</v>
      </c>
      <c r="AV33" s="5" t="s">
        <v>84</v>
      </c>
      <c r="AW33" s="5" t="s">
        <v>84</v>
      </c>
      <c r="AX33" s="5" t="s">
        <v>84</v>
      </c>
      <c r="AY33" s="5" t="s">
        <v>84</v>
      </c>
      <c r="AZ33" s="5" t="s">
        <v>84</v>
      </c>
      <c r="BA33" s="5" t="s">
        <v>84</v>
      </c>
      <c r="BB33" s="5" t="s">
        <v>84</v>
      </c>
      <c r="BC33" s="5" t="s">
        <v>84</v>
      </c>
      <c r="BD33" s="5" t="s">
        <v>84</v>
      </c>
      <c r="BE33" s="5" t="s">
        <v>425</v>
      </c>
      <c r="BF33" s="5" t="s">
        <v>84</v>
      </c>
      <c r="BG33" s="5" t="s">
        <v>96</v>
      </c>
      <c r="BH33" s="5" t="s">
        <v>97</v>
      </c>
      <c r="BI33" s="5" t="s">
        <v>426</v>
      </c>
      <c r="BJ33" s="5" t="s">
        <v>98</v>
      </c>
      <c r="BK33" s="5" t="s">
        <v>84</v>
      </c>
      <c r="BL33" s="5" t="s">
        <v>84</v>
      </c>
      <c r="BM33" s="5" t="s">
        <v>84</v>
      </c>
      <c r="BN33" s="5" t="s">
        <v>84</v>
      </c>
      <c r="BO33" s="5" t="s">
        <v>84</v>
      </c>
      <c r="BP33" s="5" t="s">
        <v>84</v>
      </c>
      <c r="BQ33" s="5" t="s">
        <v>84</v>
      </c>
      <c r="BR33" s="5" t="s">
        <v>84</v>
      </c>
      <c r="BS33" s="5" t="s">
        <v>84</v>
      </c>
      <c r="BT33" s="5" t="s">
        <v>84</v>
      </c>
      <c r="BU33" s="5" t="s">
        <v>84</v>
      </c>
      <c r="BV33" s="5" t="s">
        <v>84</v>
      </c>
      <c r="BW33" s="5">
        <v>1.0</v>
      </c>
      <c r="BX33" s="9" t="s">
        <v>427</v>
      </c>
      <c r="BY33" s="5" t="s">
        <v>84</v>
      </c>
      <c r="BZ33" s="5" t="s">
        <v>84</v>
      </c>
      <c r="CA33" s="13" t="s">
        <v>428</v>
      </c>
      <c r="CB33" s="6"/>
      <c r="CC33" s="6"/>
      <c r="CD33" s="6"/>
      <c r="CE33" s="6"/>
      <c r="CF33" s="6"/>
      <c r="CG33" s="6"/>
      <c r="CH33" s="6"/>
      <c r="CI33" s="6"/>
      <c r="CJ33" s="6"/>
      <c r="CK33" s="6"/>
      <c r="CL33" s="6"/>
    </row>
    <row r="34">
      <c r="A34" s="5" t="s">
        <v>79</v>
      </c>
      <c r="B34" s="5" t="s">
        <v>332</v>
      </c>
      <c r="C34" s="5" t="s">
        <v>394</v>
      </c>
      <c r="D34" s="5">
        <v>8921.0</v>
      </c>
      <c r="E34" s="5" t="s">
        <v>383</v>
      </c>
      <c r="F34" s="5">
        <v>2003.0</v>
      </c>
      <c r="G34" s="5" t="s">
        <v>84</v>
      </c>
      <c r="H34" s="5" t="s">
        <v>84</v>
      </c>
      <c r="I34" s="5" t="s">
        <v>114</v>
      </c>
      <c r="J34" s="5" t="s">
        <v>103</v>
      </c>
      <c r="K34" s="5" t="s">
        <v>87</v>
      </c>
      <c r="L34" s="5" t="s">
        <v>84</v>
      </c>
      <c r="M34" s="5" t="s">
        <v>429</v>
      </c>
      <c r="N34" s="5" t="s">
        <v>430</v>
      </c>
      <c r="O34" s="5" t="s">
        <v>431</v>
      </c>
      <c r="P34" s="5" t="s">
        <v>84</v>
      </c>
      <c r="Q34" s="5" t="s">
        <v>84</v>
      </c>
      <c r="R34" s="5" t="s">
        <v>84</v>
      </c>
      <c r="S34" s="5" t="s">
        <v>84</v>
      </c>
      <c r="T34" s="5" t="s">
        <v>432</v>
      </c>
      <c r="U34" s="5" t="s">
        <v>84</v>
      </c>
      <c r="V34" s="5" t="s">
        <v>84</v>
      </c>
      <c r="W34" s="5" t="s">
        <v>84</v>
      </c>
      <c r="X34" s="5" t="s">
        <v>84</v>
      </c>
      <c r="Y34" s="5" t="s">
        <v>433</v>
      </c>
      <c r="Z34" s="5" t="s">
        <v>84</v>
      </c>
      <c r="AA34" s="5" t="s">
        <v>84</v>
      </c>
      <c r="AB34" s="5" t="s">
        <v>84</v>
      </c>
      <c r="AC34" s="5">
        <v>0.1</v>
      </c>
      <c r="AD34" s="15" t="s">
        <v>84</v>
      </c>
      <c r="AE34" s="14" t="s">
        <v>84</v>
      </c>
      <c r="AF34" s="5" t="s">
        <v>84</v>
      </c>
      <c r="AG34" s="9"/>
      <c r="AH34" s="9" t="s">
        <v>434</v>
      </c>
      <c r="AI34" s="5">
        <v>1.0</v>
      </c>
      <c r="AJ34" s="5">
        <v>7.0</v>
      </c>
      <c r="AK34" s="5" t="s">
        <v>84</v>
      </c>
      <c r="AL34" s="5" t="s">
        <v>84</v>
      </c>
      <c r="AM34" s="5" t="s">
        <v>84</v>
      </c>
      <c r="AN34" s="5" t="s">
        <v>84</v>
      </c>
      <c r="AO34" s="5" t="s">
        <v>262</v>
      </c>
      <c r="AP34" s="5" t="s">
        <v>84</v>
      </c>
      <c r="AQ34" s="5" t="s">
        <v>84</v>
      </c>
      <c r="AR34" s="5" t="s">
        <v>84</v>
      </c>
      <c r="AS34" s="5" t="s">
        <v>435</v>
      </c>
      <c r="AT34" s="5" t="s">
        <v>84</v>
      </c>
      <c r="AU34" s="5" t="s">
        <v>84</v>
      </c>
      <c r="AV34" s="5" t="s">
        <v>84</v>
      </c>
      <c r="AW34" s="5" t="s">
        <v>84</v>
      </c>
      <c r="AX34" s="5" t="s">
        <v>84</v>
      </c>
      <c r="AY34" s="5" t="s">
        <v>84</v>
      </c>
      <c r="AZ34" s="5" t="s">
        <v>84</v>
      </c>
      <c r="BA34" s="5" t="s">
        <v>84</v>
      </c>
      <c r="BB34" s="5" t="s">
        <v>84</v>
      </c>
      <c r="BC34" s="5" t="s">
        <v>84</v>
      </c>
      <c r="BD34" s="5" t="s">
        <v>84</v>
      </c>
      <c r="BE34" s="5" t="s">
        <v>436</v>
      </c>
      <c r="BF34" s="5" t="s">
        <v>84</v>
      </c>
      <c r="BG34" s="5" t="s">
        <v>437</v>
      </c>
      <c r="BH34" s="5" t="s">
        <v>84</v>
      </c>
      <c r="BI34" s="5" t="s">
        <v>84</v>
      </c>
      <c r="BJ34" s="5" t="s">
        <v>84</v>
      </c>
      <c r="BK34" s="5" t="s">
        <v>84</v>
      </c>
      <c r="BL34" s="5" t="s">
        <v>84</v>
      </c>
      <c r="BM34" s="5" t="s">
        <v>84</v>
      </c>
      <c r="BN34" s="5" t="s">
        <v>84</v>
      </c>
      <c r="BO34" s="5" t="s">
        <v>84</v>
      </c>
      <c r="BP34" s="5" t="s">
        <v>84</v>
      </c>
      <c r="BQ34" s="5" t="s">
        <v>84</v>
      </c>
      <c r="BR34" s="5" t="s">
        <v>84</v>
      </c>
      <c r="BS34" s="5" t="s">
        <v>84</v>
      </c>
      <c r="BT34" s="5" t="s">
        <v>84</v>
      </c>
      <c r="BU34" s="5" t="s">
        <v>84</v>
      </c>
      <c r="BV34" s="5" t="s">
        <v>84</v>
      </c>
      <c r="BW34" s="5">
        <v>1.0</v>
      </c>
      <c r="BX34" s="9" t="s">
        <v>438</v>
      </c>
      <c r="BY34" s="5" t="s">
        <v>84</v>
      </c>
      <c r="BZ34" s="5" t="s">
        <v>84</v>
      </c>
      <c r="CA34" s="13" t="s">
        <v>439</v>
      </c>
      <c r="CB34" s="6"/>
      <c r="CC34" s="6"/>
      <c r="CD34" s="6"/>
      <c r="CE34" s="6"/>
      <c r="CF34" s="6"/>
      <c r="CG34" s="6"/>
      <c r="CH34" s="6"/>
      <c r="CI34" s="6"/>
      <c r="CJ34" s="6"/>
      <c r="CK34" s="6"/>
      <c r="CL34" s="6"/>
    </row>
    <row r="35">
      <c r="A35" s="5" t="s">
        <v>79</v>
      </c>
      <c r="B35" s="5" t="s">
        <v>332</v>
      </c>
      <c r="C35" s="5" t="s">
        <v>440</v>
      </c>
      <c r="D35" s="5">
        <v>45464.0</v>
      </c>
      <c r="E35" s="5" t="s">
        <v>441</v>
      </c>
      <c r="F35" s="5">
        <v>2017.0</v>
      </c>
      <c r="G35" s="5" t="s">
        <v>140</v>
      </c>
      <c r="H35" s="5">
        <v>17.0</v>
      </c>
      <c r="I35" s="5" t="s">
        <v>127</v>
      </c>
      <c r="J35" s="5" t="s">
        <v>86</v>
      </c>
      <c r="K35" s="5" t="s">
        <v>87</v>
      </c>
      <c r="L35" s="5" t="s">
        <v>84</v>
      </c>
      <c r="M35" s="5" t="s">
        <v>442</v>
      </c>
      <c r="N35" s="5" t="s">
        <v>443</v>
      </c>
      <c r="O35" s="5" t="s">
        <v>444</v>
      </c>
      <c r="P35" s="5" t="s">
        <v>445</v>
      </c>
      <c r="Q35" s="5" t="s">
        <v>84</v>
      </c>
      <c r="R35" s="5" t="s">
        <v>84</v>
      </c>
      <c r="S35" s="5" t="s">
        <v>84</v>
      </c>
      <c r="T35" s="5">
        <v>1100.0</v>
      </c>
      <c r="U35" s="5" t="s">
        <v>84</v>
      </c>
      <c r="V35" s="5" t="s">
        <v>143</v>
      </c>
      <c r="W35" s="5" t="s">
        <v>258</v>
      </c>
      <c r="X35" s="5">
        <v>50.0</v>
      </c>
      <c r="Y35" s="5" t="s">
        <v>446</v>
      </c>
      <c r="Z35" s="5" t="s">
        <v>373</v>
      </c>
      <c r="AA35" s="5" t="s">
        <v>84</v>
      </c>
      <c r="AB35" s="5" t="s">
        <v>84</v>
      </c>
      <c r="AC35" s="5">
        <v>0.3</v>
      </c>
      <c r="AD35" s="10">
        <f t="shared" ref="AD35:AD36" si="9">CONVERT(AF35, "yd", "m")</f>
        <v>32.004</v>
      </c>
      <c r="AE35" s="11">
        <f t="shared" ref="AE35:AE36" si="10">CONVERT(AD35, "m", "ft")</f>
        <v>105</v>
      </c>
      <c r="AF35" s="5">
        <v>35.0</v>
      </c>
      <c r="AG35" s="9"/>
      <c r="AH35" s="9" t="s">
        <v>447</v>
      </c>
      <c r="AI35" s="5">
        <v>1.0</v>
      </c>
      <c r="AJ35" s="5">
        <v>7.5</v>
      </c>
      <c r="AK35" s="5">
        <v>3.5</v>
      </c>
      <c r="AL35" s="5" t="s">
        <v>84</v>
      </c>
      <c r="AM35" s="5" t="s">
        <v>84</v>
      </c>
      <c r="AN35" s="5" t="s">
        <v>84</v>
      </c>
      <c r="AO35" s="5" t="s">
        <v>262</v>
      </c>
      <c r="AP35" s="5" t="s">
        <v>84</v>
      </c>
      <c r="AQ35" s="5" t="s">
        <v>84</v>
      </c>
      <c r="AR35" s="5" t="s">
        <v>84</v>
      </c>
      <c r="AS35" s="5" t="s">
        <v>84</v>
      </c>
      <c r="AT35" s="5" t="s">
        <v>84</v>
      </c>
      <c r="AU35" s="5" t="s">
        <v>84</v>
      </c>
      <c r="AV35" s="5" t="s">
        <v>84</v>
      </c>
      <c r="AW35" s="5" t="s">
        <v>84</v>
      </c>
      <c r="AX35" s="5" t="s">
        <v>448</v>
      </c>
      <c r="AY35" s="5" t="s">
        <v>84</v>
      </c>
      <c r="AZ35" s="5" t="s">
        <v>84</v>
      </c>
      <c r="BA35" s="5" t="s">
        <v>84</v>
      </c>
      <c r="BB35" s="5" t="s">
        <v>84</v>
      </c>
      <c r="BC35" s="5" t="s">
        <v>84</v>
      </c>
      <c r="BD35" s="5" t="s">
        <v>84</v>
      </c>
      <c r="BE35" s="5" t="s">
        <v>449</v>
      </c>
      <c r="BF35" s="5" t="s">
        <v>84</v>
      </c>
      <c r="BG35" s="5" t="s">
        <v>450</v>
      </c>
      <c r="BH35" s="5" t="s">
        <v>84</v>
      </c>
      <c r="BI35" s="5" t="s">
        <v>84</v>
      </c>
      <c r="BJ35" s="5" t="s">
        <v>98</v>
      </c>
      <c r="BK35" s="5" t="s">
        <v>84</v>
      </c>
      <c r="BL35" s="5" t="s">
        <v>84</v>
      </c>
      <c r="BM35" s="5" t="s">
        <v>84</v>
      </c>
      <c r="BN35" s="5" t="s">
        <v>84</v>
      </c>
      <c r="BO35" s="5" t="s">
        <v>84</v>
      </c>
      <c r="BP35" s="5" t="s">
        <v>84</v>
      </c>
      <c r="BQ35" s="5" t="s">
        <v>84</v>
      </c>
      <c r="BR35" s="5" t="s">
        <v>84</v>
      </c>
      <c r="BS35" s="5" t="s">
        <v>84</v>
      </c>
      <c r="BT35" s="5" t="s">
        <v>84</v>
      </c>
      <c r="BU35" s="5" t="s">
        <v>84</v>
      </c>
      <c r="BV35" s="5" t="s">
        <v>84</v>
      </c>
      <c r="BW35" s="5">
        <v>1.0</v>
      </c>
      <c r="BX35" s="9" t="s">
        <v>451</v>
      </c>
      <c r="BY35" s="5" t="s">
        <v>84</v>
      </c>
      <c r="BZ35" s="5" t="s">
        <v>84</v>
      </c>
      <c r="CA35" s="13" t="s">
        <v>452</v>
      </c>
      <c r="CB35" s="6"/>
      <c r="CC35" s="6"/>
      <c r="CD35" s="6"/>
      <c r="CE35" s="6"/>
      <c r="CF35" s="6"/>
      <c r="CG35" s="6"/>
      <c r="CH35" s="6"/>
      <c r="CI35" s="6"/>
      <c r="CJ35" s="6"/>
      <c r="CK35" s="6"/>
      <c r="CL35" s="6"/>
    </row>
    <row r="36">
      <c r="A36" s="5" t="s">
        <v>79</v>
      </c>
      <c r="B36" s="5" t="s">
        <v>332</v>
      </c>
      <c r="C36" s="5" t="s">
        <v>453</v>
      </c>
      <c r="D36" s="5">
        <v>26886.0</v>
      </c>
      <c r="E36" s="5" t="s">
        <v>367</v>
      </c>
      <c r="F36" s="5">
        <v>2000.0</v>
      </c>
      <c r="G36" s="5" t="s">
        <v>189</v>
      </c>
      <c r="H36" s="5">
        <v>13.0</v>
      </c>
      <c r="I36" s="5" t="s">
        <v>190</v>
      </c>
      <c r="J36" s="5" t="s">
        <v>86</v>
      </c>
      <c r="K36" s="5" t="s">
        <v>87</v>
      </c>
      <c r="L36" s="5" t="s">
        <v>84</v>
      </c>
      <c r="M36" s="5" t="s">
        <v>454</v>
      </c>
      <c r="N36" s="5" t="s">
        <v>455</v>
      </c>
      <c r="O36" s="5" t="s">
        <v>84</v>
      </c>
      <c r="P36" s="5" t="s">
        <v>84</v>
      </c>
      <c r="Q36" s="5" t="s">
        <v>84</v>
      </c>
      <c r="R36" s="5" t="s">
        <v>84</v>
      </c>
      <c r="S36" s="5" t="s">
        <v>84</v>
      </c>
      <c r="T36" s="5">
        <v>1100.0</v>
      </c>
      <c r="U36" s="5" t="s">
        <v>84</v>
      </c>
      <c r="V36" s="5" t="s">
        <v>84</v>
      </c>
      <c r="W36" s="5" t="s">
        <v>117</v>
      </c>
      <c r="X36" s="5">
        <v>78.0</v>
      </c>
      <c r="Y36" s="5" t="s">
        <v>456</v>
      </c>
      <c r="Z36" s="5" t="s">
        <v>84</v>
      </c>
      <c r="AA36" s="5" t="s">
        <v>84</v>
      </c>
      <c r="AB36" s="5" t="s">
        <v>84</v>
      </c>
      <c r="AC36" s="5" t="s">
        <v>84</v>
      </c>
      <c r="AD36" s="10">
        <f t="shared" si="9"/>
        <v>59.436</v>
      </c>
      <c r="AE36" s="11">
        <f t="shared" si="10"/>
        <v>195</v>
      </c>
      <c r="AF36" s="5">
        <v>65.0</v>
      </c>
      <c r="AG36" s="9"/>
      <c r="AH36" s="9" t="s">
        <v>457</v>
      </c>
      <c r="AI36" s="5">
        <v>1.0</v>
      </c>
      <c r="AJ36" s="5">
        <v>7.5</v>
      </c>
      <c r="AK36" s="5" t="s">
        <v>84</v>
      </c>
      <c r="AL36" s="5" t="s">
        <v>84</v>
      </c>
      <c r="AM36" s="5" t="s">
        <v>84</v>
      </c>
      <c r="AN36" s="5">
        <v>400.0</v>
      </c>
      <c r="AO36" s="5" t="s">
        <v>262</v>
      </c>
      <c r="AP36" s="5" t="s">
        <v>84</v>
      </c>
      <c r="AQ36" s="5" t="s">
        <v>84</v>
      </c>
      <c r="AR36" s="5" t="s">
        <v>84</v>
      </c>
      <c r="AS36" s="5" t="s">
        <v>84</v>
      </c>
      <c r="AT36" s="5" t="s">
        <v>84</v>
      </c>
      <c r="AU36" s="5" t="s">
        <v>84</v>
      </c>
      <c r="AV36" s="5" t="s">
        <v>84</v>
      </c>
      <c r="AW36" s="5" t="s">
        <v>84</v>
      </c>
      <c r="AX36" s="5" t="s">
        <v>84</v>
      </c>
      <c r="AY36" s="5" t="s">
        <v>84</v>
      </c>
      <c r="AZ36" s="5" t="s">
        <v>84</v>
      </c>
      <c r="BA36" s="5" t="s">
        <v>84</v>
      </c>
      <c r="BB36" s="5" t="s">
        <v>84</v>
      </c>
      <c r="BC36" s="5" t="s">
        <v>84</v>
      </c>
      <c r="BD36" s="5" t="s">
        <v>84</v>
      </c>
      <c r="BE36" s="5" t="s">
        <v>458</v>
      </c>
      <c r="BF36" s="5" t="s">
        <v>84</v>
      </c>
      <c r="BG36" s="5" t="s">
        <v>459</v>
      </c>
      <c r="BH36" s="5" t="s">
        <v>84</v>
      </c>
      <c r="BI36" s="5" t="s">
        <v>460</v>
      </c>
      <c r="BJ36" s="5" t="s">
        <v>98</v>
      </c>
      <c r="BK36" s="5" t="s">
        <v>84</v>
      </c>
      <c r="BL36" s="5" t="s">
        <v>84</v>
      </c>
      <c r="BM36" s="5" t="s">
        <v>84</v>
      </c>
      <c r="BN36" s="5" t="s">
        <v>84</v>
      </c>
      <c r="BO36" s="5" t="s">
        <v>84</v>
      </c>
      <c r="BP36" s="5" t="s">
        <v>84</v>
      </c>
      <c r="BQ36" s="5" t="s">
        <v>84</v>
      </c>
      <c r="BR36" s="5" t="s">
        <v>84</v>
      </c>
      <c r="BS36" s="5" t="s">
        <v>84</v>
      </c>
      <c r="BT36" s="5" t="s">
        <v>84</v>
      </c>
      <c r="BU36" s="5" t="s">
        <v>84</v>
      </c>
      <c r="BV36" s="5" t="s">
        <v>84</v>
      </c>
      <c r="BW36" s="5">
        <v>1.0</v>
      </c>
      <c r="BX36" s="9" t="s">
        <v>461</v>
      </c>
      <c r="BY36" s="5" t="s">
        <v>84</v>
      </c>
      <c r="BZ36" s="5" t="s">
        <v>84</v>
      </c>
      <c r="CA36" s="13" t="s">
        <v>462</v>
      </c>
      <c r="CB36" s="6"/>
      <c r="CC36" s="6"/>
      <c r="CD36" s="6"/>
      <c r="CE36" s="6"/>
      <c r="CF36" s="6"/>
      <c r="CG36" s="6"/>
      <c r="CH36" s="6"/>
      <c r="CI36" s="6"/>
      <c r="CJ36" s="6"/>
      <c r="CK36" s="6"/>
      <c r="CL36" s="6"/>
    </row>
    <row r="37">
      <c r="A37" s="5" t="s">
        <v>79</v>
      </c>
      <c r="B37" s="5" t="s">
        <v>332</v>
      </c>
      <c r="C37" s="5" t="s">
        <v>453</v>
      </c>
      <c r="D37" s="5">
        <v>42939.0</v>
      </c>
      <c r="E37" s="5" t="s">
        <v>463</v>
      </c>
      <c r="F37" s="5">
        <v>2013.0</v>
      </c>
      <c r="G37" s="5" t="s">
        <v>464</v>
      </c>
      <c r="H37" s="5" t="s">
        <v>84</v>
      </c>
      <c r="I37" s="5" t="s">
        <v>114</v>
      </c>
      <c r="J37" s="5" t="s">
        <v>86</v>
      </c>
      <c r="K37" s="5" t="s">
        <v>87</v>
      </c>
      <c r="L37" s="5" t="s">
        <v>84</v>
      </c>
      <c r="M37" s="5" t="s">
        <v>465</v>
      </c>
      <c r="N37" s="5" t="s">
        <v>466</v>
      </c>
      <c r="O37" s="5" t="s">
        <v>84</v>
      </c>
      <c r="P37" s="5" t="s">
        <v>84</v>
      </c>
      <c r="Q37" s="5" t="s">
        <v>84</v>
      </c>
      <c r="R37" s="5" t="s">
        <v>84</v>
      </c>
      <c r="S37" s="5" t="s">
        <v>84</v>
      </c>
      <c r="T37" s="5">
        <v>1630.0</v>
      </c>
      <c r="U37" s="5" t="s">
        <v>84</v>
      </c>
      <c r="V37" s="5" t="s">
        <v>143</v>
      </c>
      <c r="W37" s="5" t="s">
        <v>84</v>
      </c>
      <c r="X37" s="9" t="s">
        <v>84</v>
      </c>
      <c r="Y37" s="5" t="s">
        <v>467</v>
      </c>
      <c r="Z37" s="5" t="s">
        <v>468</v>
      </c>
      <c r="AA37" s="5" t="s">
        <v>84</v>
      </c>
      <c r="AB37" s="5" t="s">
        <v>84</v>
      </c>
      <c r="AC37" s="5" t="s">
        <v>84</v>
      </c>
      <c r="AD37" s="15" t="s">
        <v>84</v>
      </c>
      <c r="AE37" s="14" t="s">
        <v>84</v>
      </c>
      <c r="AF37" s="5" t="s">
        <v>84</v>
      </c>
      <c r="AG37" s="9"/>
      <c r="AH37" s="9" t="s">
        <v>469</v>
      </c>
      <c r="AI37" s="5">
        <v>1.0</v>
      </c>
      <c r="AJ37" s="5">
        <v>6.5</v>
      </c>
      <c r="AK37" s="5" t="s">
        <v>84</v>
      </c>
      <c r="AL37" s="5" t="s">
        <v>84</v>
      </c>
      <c r="AM37" s="5" t="s">
        <v>84</v>
      </c>
      <c r="AN37" s="5" t="s">
        <v>84</v>
      </c>
      <c r="AO37" s="5" t="s">
        <v>470</v>
      </c>
      <c r="AP37" s="5" t="s">
        <v>84</v>
      </c>
      <c r="AQ37" s="5" t="s">
        <v>84</v>
      </c>
      <c r="AR37" s="5" t="s">
        <v>84</v>
      </c>
      <c r="AS37" s="5" t="s">
        <v>84</v>
      </c>
      <c r="AT37" s="5" t="s">
        <v>84</v>
      </c>
      <c r="AU37" s="5" t="s">
        <v>84</v>
      </c>
      <c r="AV37" s="5" t="s">
        <v>84</v>
      </c>
      <c r="AW37" s="5" t="s">
        <v>84</v>
      </c>
      <c r="AX37" s="5" t="s">
        <v>448</v>
      </c>
      <c r="AY37" s="5" t="s">
        <v>84</v>
      </c>
      <c r="AZ37" s="5" t="s">
        <v>84</v>
      </c>
      <c r="BA37" s="5" t="s">
        <v>84</v>
      </c>
      <c r="BB37" s="5" t="s">
        <v>376</v>
      </c>
      <c r="BC37" s="5" t="s">
        <v>84</v>
      </c>
      <c r="BD37" s="5" t="s">
        <v>84</v>
      </c>
      <c r="BE37" s="5" t="s">
        <v>471</v>
      </c>
      <c r="BF37" s="5" t="s">
        <v>472</v>
      </c>
      <c r="BG37" s="5" t="s">
        <v>473</v>
      </c>
      <c r="BH37" s="5" t="s">
        <v>84</v>
      </c>
      <c r="BI37" s="5" t="s">
        <v>474</v>
      </c>
      <c r="BJ37" s="5" t="s">
        <v>98</v>
      </c>
      <c r="BK37" s="5" t="s">
        <v>84</v>
      </c>
      <c r="BL37" s="5" t="s">
        <v>84</v>
      </c>
      <c r="BM37" s="5" t="s">
        <v>84</v>
      </c>
      <c r="BN37" s="5" t="s">
        <v>84</v>
      </c>
      <c r="BO37" s="5" t="s">
        <v>84</v>
      </c>
      <c r="BP37" s="5" t="s">
        <v>84</v>
      </c>
      <c r="BQ37" s="5" t="s">
        <v>84</v>
      </c>
      <c r="BR37" s="5" t="s">
        <v>84</v>
      </c>
      <c r="BS37" s="5" t="s">
        <v>84</v>
      </c>
      <c r="BT37" s="5" t="s">
        <v>84</v>
      </c>
      <c r="BU37" s="5" t="s">
        <v>84</v>
      </c>
      <c r="BV37" s="5" t="s">
        <v>84</v>
      </c>
      <c r="BW37" s="5">
        <v>1.0</v>
      </c>
      <c r="BX37" s="9" t="s">
        <v>475</v>
      </c>
      <c r="BY37" s="5" t="s">
        <v>84</v>
      </c>
      <c r="BZ37" s="5" t="s">
        <v>84</v>
      </c>
      <c r="CA37" s="13" t="s">
        <v>476</v>
      </c>
      <c r="CB37" s="6"/>
      <c r="CC37" s="6"/>
      <c r="CD37" s="6"/>
      <c r="CE37" s="6"/>
      <c r="CF37" s="6"/>
      <c r="CG37" s="6"/>
      <c r="CH37" s="6"/>
      <c r="CI37" s="6"/>
      <c r="CJ37" s="6"/>
      <c r="CK37" s="6"/>
      <c r="CL37" s="6"/>
    </row>
    <row r="38">
      <c r="A38" s="5" t="s">
        <v>79</v>
      </c>
      <c r="B38" s="5" t="s">
        <v>332</v>
      </c>
      <c r="C38" s="5" t="s">
        <v>477</v>
      </c>
      <c r="D38" s="5">
        <v>1907.0</v>
      </c>
      <c r="E38" s="5" t="s">
        <v>84</v>
      </c>
      <c r="F38" s="5">
        <v>1996.0</v>
      </c>
      <c r="G38" s="5" t="s">
        <v>102</v>
      </c>
      <c r="H38" s="5">
        <v>5.0</v>
      </c>
      <c r="I38" s="5" t="s">
        <v>85</v>
      </c>
      <c r="J38" s="5" t="s">
        <v>86</v>
      </c>
      <c r="K38" s="5" t="s">
        <v>87</v>
      </c>
      <c r="L38" s="5" t="s">
        <v>84</v>
      </c>
      <c r="M38" s="5" t="s">
        <v>478</v>
      </c>
      <c r="N38" s="5" t="s">
        <v>479</v>
      </c>
      <c r="O38" s="5" t="s">
        <v>480</v>
      </c>
      <c r="P38" s="5" t="s">
        <v>481</v>
      </c>
      <c r="Q38" s="5">
        <v>31.5856283</v>
      </c>
      <c r="R38" s="5">
        <v>-87.9622174</v>
      </c>
      <c r="S38" s="5">
        <v>49.54</v>
      </c>
      <c r="T38" s="5">
        <v>1500.0</v>
      </c>
      <c r="U38" s="5" t="s">
        <v>84</v>
      </c>
      <c r="V38" s="5" t="s">
        <v>84</v>
      </c>
      <c r="W38" s="5" t="s">
        <v>194</v>
      </c>
      <c r="X38" s="5">
        <v>29.0</v>
      </c>
      <c r="Y38" s="5" t="s">
        <v>259</v>
      </c>
      <c r="Z38" s="5" t="s">
        <v>373</v>
      </c>
      <c r="AA38" s="5" t="s">
        <v>84</v>
      </c>
      <c r="AB38" s="5" t="s">
        <v>84</v>
      </c>
      <c r="AC38" s="5" t="s">
        <v>84</v>
      </c>
      <c r="AD38" s="15" t="s">
        <v>84</v>
      </c>
      <c r="AE38" s="14" t="s">
        <v>84</v>
      </c>
      <c r="AF38" s="5" t="s">
        <v>84</v>
      </c>
      <c r="AG38" s="9"/>
      <c r="AH38" s="9" t="s">
        <v>482</v>
      </c>
      <c r="AI38" s="5">
        <v>1.0</v>
      </c>
      <c r="AJ38" s="5">
        <v>6.5</v>
      </c>
      <c r="AK38" s="5" t="s">
        <v>84</v>
      </c>
      <c r="AL38" s="5" t="s">
        <v>84</v>
      </c>
      <c r="AM38" s="5" t="s">
        <v>84</v>
      </c>
      <c r="AN38" s="5" t="s">
        <v>84</v>
      </c>
      <c r="AO38" s="5" t="s">
        <v>84</v>
      </c>
      <c r="AP38" s="5" t="s">
        <v>84</v>
      </c>
      <c r="AQ38" s="5" t="s">
        <v>84</v>
      </c>
      <c r="AR38" s="5" t="s">
        <v>84</v>
      </c>
      <c r="AS38" s="5" t="s">
        <v>84</v>
      </c>
      <c r="AT38" s="5" t="s">
        <v>84</v>
      </c>
      <c r="AU38" s="5" t="s">
        <v>84</v>
      </c>
      <c r="AV38" s="5" t="s">
        <v>84</v>
      </c>
      <c r="AW38" s="5" t="s">
        <v>84</v>
      </c>
      <c r="AX38" s="5" t="s">
        <v>84</v>
      </c>
      <c r="AY38" s="5" t="s">
        <v>84</v>
      </c>
      <c r="AZ38" s="5" t="s">
        <v>84</v>
      </c>
      <c r="BA38" s="5" t="s">
        <v>84</v>
      </c>
      <c r="BB38" s="5" t="s">
        <v>84</v>
      </c>
      <c r="BC38" s="5" t="s">
        <v>84</v>
      </c>
      <c r="BD38" s="5" t="s">
        <v>84</v>
      </c>
      <c r="BE38" s="5" t="s">
        <v>84</v>
      </c>
      <c r="BF38" s="5" t="s">
        <v>84</v>
      </c>
      <c r="BG38" s="5" t="s">
        <v>197</v>
      </c>
      <c r="BH38" s="5" t="s">
        <v>84</v>
      </c>
      <c r="BI38" s="5" t="s">
        <v>84</v>
      </c>
      <c r="BJ38" s="5" t="s">
        <v>98</v>
      </c>
      <c r="BK38" s="5" t="s">
        <v>341</v>
      </c>
      <c r="BL38" s="5" t="s">
        <v>84</v>
      </c>
      <c r="BM38" s="5" t="s">
        <v>84</v>
      </c>
      <c r="BN38" s="5" t="s">
        <v>84</v>
      </c>
      <c r="BO38" s="5" t="s">
        <v>84</v>
      </c>
      <c r="BP38" s="5" t="s">
        <v>84</v>
      </c>
      <c r="BQ38" s="5" t="s">
        <v>84</v>
      </c>
      <c r="BR38" s="5" t="s">
        <v>84</v>
      </c>
      <c r="BS38" s="5" t="s">
        <v>84</v>
      </c>
      <c r="BT38" s="5" t="s">
        <v>84</v>
      </c>
      <c r="BU38" s="5" t="s">
        <v>84</v>
      </c>
      <c r="BV38" s="5" t="s">
        <v>84</v>
      </c>
      <c r="BW38" s="5">
        <v>1.0</v>
      </c>
      <c r="BX38" s="5" t="s">
        <v>84</v>
      </c>
      <c r="BY38" s="5" t="s">
        <v>97</v>
      </c>
      <c r="BZ38" s="5" t="s">
        <v>84</v>
      </c>
      <c r="CA38" s="13" t="s">
        <v>483</v>
      </c>
      <c r="CB38" s="6"/>
      <c r="CC38" s="6"/>
      <c r="CD38" s="6"/>
      <c r="CE38" s="6"/>
      <c r="CF38" s="6"/>
      <c r="CG38" s="6"/>
      <c r="CH38" s="6"/>
      <c r="CI38" s="6"/>
      <c r="CJ38" s="6"/>
      <c r="CK38" s="6"/>
      <c r="CL38" s="6"/>
    </row>
    <row r="39">
      <c r="A39" s="5" t="s">
        <v>79</v>
      </c>
      <c r="B39" s="5" t="s">
        <v>332</v>
      </c>
      <c r="C39" s="5" t="s">
        <v>477</v>
      </c>
      <c r="D39" s="5">
        <v>24451.0</v>
      </c>
      <c r="E39" s="5" t="s">
        <v>383</v>
      </c>
      <c r="F39" s="5">
        <v>2001.0</v>
      </c>
      <c r="G39" s="5" t="s">
        <v>464</v>
      </c>
      <c r="H39" s="5" t="s">
        <v>84</v>
      </c>
      <c r="I39" s="5" t="s">
        <v>114</v>
      </c>
      <c r="J39" s="5" t="s">
        <v>103</v>
      </c>
      <c r="K39" s="5" t="s">
        <v>87</v>
      </c>
      <c r="L39" s="5" t="s">
        <v>84</v>
      </c>
      <c r="M39" s="5" t="s">
        <v>484</v>
      </c>
      <c r="N39" s="5" t="s">
        <v>485</v>
      </c>
      <c r="O39" s="5" t="s">
        <v>486</v>
      </c>
      <c r="P39" s="5" t="s">
        <v>487</v>
      </c>
      <c r="Q39" s="5" t="s">
        <v>84</v>
      </c>
      <c r="R39" s="5" t="s">
        <v>84</v>
      </c>
      <c r="S39" s="5" t="s">
        <v>84</v>
      </c>
      <c r="T39" s="5">
        <v>2200.0</v>
      </c>
      <c r="U39" s="5" t="s">
        <v>84</v>
      </c>
      <c r="V39" s="5" t="s">
        <v>143</v>
      </c>
      <c r="W39" s="5" t="s">
        <v>84</v>
      </c>
      <c r="X39" s="9" t="s">
        <v>84</v>
      </c>
      <c r="Y39" s="5" t="s">
        <v>488</v>
      </c>
      <c r="Z39" s="5" t="s">
        <v>489</v>
      </c>
      <c r="AA39" s="5" t="s">
        <v>84</v>
      </c>
      <c r="AB39" s="5" t="s">
        <v>84</v>
      </c>
      <c r="AC39" s="5" t="s">
        <v>84</v>
      </c>
      <c r="AD39" s="15" t="s">
        <v>84</v>
      </c>
      <c r="AE39" s="14" t="s">
        <v>84</v>
      </c>
      <c r="AF39" s="5" t="s">
        <v>84</v>
      </c>
      <c r="AG39" s="9"/>
      <c r="AH39" s="9" t="s">
        <v>490</v>
      </c>
      <c r="AI39" s="5">
        <v>1.0</v>
      </c>
      <c r="AJ39" s="5">
        <v>7.0</v>
      </c>
      <c r="AK39" s="5" t="s">
        <v>84</v>
      </c>
      <c r="AL39" s="5" t="s">
        <v>84</v>
      </c>
      <c r="AM39" s="5" t="s">
        <v>84</v>
      </c>
      <c r="AN39" s="5" t="s">
        <v>84</v>
      </c>
      <c r="AO39" s="5" t="s">
        <v>95</v>
      </c>
      <c r="AP39" s="5" t="s">
        <v>84</v>
      </c>
      <c r="AQ39" s="5" t="s">
        <v>84</v>
      </c>
      <c r="AR39" s="5" t="s">
        <v>84</v>
      </c>
      <c r="AS39" s="5" t="s">
        <v>84</v>
      </c>
      <c r="AT39" s="5" t="s">
        <v>84</v>
      </c>
      <c r="AU39" s="5" t="s">
        <v>84</v>
      </c>
      <c r="AV39" s="5" t="s">
        <v>84</v>
      </c>
      <c r="AW39" s="5" t="s">
        <v>84</v>
      </c>
      <c r="AX39" s="5" t="s">
        <v>84</v>
      </c>
      <c r="AY39" s="5" t="s">
        <v>84</v>
      </c>
      <c r="AZ39" s="5" t="s">
        <v>84</v>
      </c>
      <c r="BA39" s="5" t="s">
        <v>84</v>
      </c>
      <c r="BB39" s="5" t="s">
        <v>84</v>
      </c>
      <c r="BC39" s="5" t="s">
        <v>84</v>
      </c>
      <c r="BD39" s="5" t="s">
        <v>84</v>
      </c>
      <c r="BE39" s="5" t="s">
        <v>84</v>
      </c>
      <c r="BF39" s="5" t="s">
        <v>84</v>
      </c>
      <c r="BG39" s="5" t="s">
        <v>491</v>
      </c>
      <c r="BH39" s="5" t="s">
        <v>97</v>
      </c>
      <c r="BI39" s="5" t="s">
        <v>84</v>
      </c>
      <c r="BJ39" s="5" t="s">
        <v>98</v>
      </c>
      <c r="BK39" s="5" t="s">
        <v>84</v>
      </c>
      <c r="BL39" s="5" t="s">
        <v>84</v>
      </c>
      <c r="BM39" s="5" t="s">
        <v>84</v>
      </c>
      <c r="BN39" s="5" t="s">
        <v>84</v>
      </c>
      <c r="BO39" s="5" t="s">
        <v>84</v>
      </c>
      <c r="BP39" s="5" t="s">
        <v>84</v>
      </c>
      <c r="BQ39" s="5" t="s">
        <v>84</v>
      </c>
      <c r="BR39" s="5" t="s">
        <v>84</v>
      </c>
      <c r="BS39" s="5" t="s">
        <v>84</v>
      </c>
      <c r="BT39" s="5" t="s">
        <v>84</v>
      </c>
      <c r="BU39" s="5" t="s">
        <v>84</v>
      </c>
      <c r="BV39" s="5" t="s">
        <v>492</v>
      </c>
      <c r="BW39" s="5">
        <v>2.0</v>
      </c>
      <c r="BX39" s="9" t="s">
        <v>493</v>
      </c>
      <c r="BY39" s="5" t="s">
        <v>84</v>
      </c>
      <c r="BZ39" s="5" t="s">
        <v>84</v>
      </c>
      <c r="CA39" s="13" t="s">
        <v>494</v>
      </c>
      <c r="CB39" s="6"/>
      <c r="CC39" s="6"/>
      <c r="CD39" s="6"/>
      <c r="CE39" s="6"/>
      <c r="CF39" s="6"/>
      <c r="CG39" s="6"/>
      <c r="CH39" s="6"/>
      <c r="CI39" s="6"/>
      <c r="CJ39" s="6"/>
      <c r="CK39" s="6"/>
      <c r="CL39" s="6"/>
    </row>
    <row r="40">
      <c r="A40" s="5" t="s">
        <v>79</v>
      </c>
      <c r="B40" s="5" t="s">
        <v>332</v>
      </c>
      <c r="C40" s="5" t="s">
        <v>477</v>
      </c>
      <c r="D40" s="5">
        <v>43402.0</v>
      </c>
      <c r="E40" s="5" t="s">
        <v>463</v>
      </c>
      <c r="F40" s="5">
        <v>2002.0</v>
      </c>
      <c r="G40" s="5" t="s">
        <v>113</v>
      </c>
      <c r="H40" s="5" t="s">
        <v>84</v>
      </c>
      <c r="I40" s="5" t="s">
        <v>114</v>
      </c>
      <c r="J40" s="5" t="s">
        <v>103</v>
      </c>
      <c r="K40" s="5" t="s">
        <v>87</v>
      </c>
      <c r="L40" s="5" t="s">
        <v>84</v>
      </c>
      <c r="M40" s="5" t="s">
        <v>495</v>
      </c>
      <c r="N40" s="5" t="s">
        <v>496</v>
      </c>
      <c r="O40" s="5" t="s">
        <v>497</v>
      </c>
      <c r="P40" s="5" t="s">
        <v>84</v>
      </c>
      <c r="Q40" s="5" t="s">
        <v>84</v>
      </c>
      <c r="R40" s="5" t="s">
        <v>84</v>
      </c>
      <c r="S40" s="5" t="s">
        <v>84</v>
      </c>
      <c r="T40" s="5" t="s">
        <v>84</v>
      </c>
      <c r="U40" s="5" t="s">
        <v>84</v>
      </c>
      <c r="V40" s="5" t="s">
        <v>84</v>
      </c>
      <c r="W40" s="5" t="s">
        <v>84</v>
      </c>
      <c r="X40" s="9" t="s">
        <v>84</v>
      </c>
      <c r="Y40" s="5" t="s">
        <v>259</v>
      </c>
      <c r="Z40" s="5" t="s">
        <v>498</v>
      </c>
      <c r="AA40" s="5" t="s">
        <v>84</v>
      </c>
      <c r="AB40" s="5" t="s">
        <v>84</v>
      </c>
      <c r="AC40" s="5" t="s">
        <v>84</v>
      </c>
      <c r="AD40" s="15" t="s">
        <v>84</v>
      </c>
      <c r="AE40" s="14" t="s">
        <v>84</v>
      </c>
      <c r="AF40" s="5" t="s">
        <v>84</v>
      </c>
      <c r="AG40" s="9"/>
      <c r="AH40" s="9" t="s">
        <v>499</v>
      </c>
      <c r="AI40" s="5">
        <v>1.0</v>
      </c>
      <c r="AJ40" s="5">
        <v>9.0</v>
      </c>
      <c r="AK40" s="5">
        <v>4.5</v>
      </c>
      <c r="AL40" s="5" t="s">
        <v>84</v>
      </c>
      <c r="AM40" s="5" t="s">
        <v>84</v>
      </c>
      <c r="AN40" s="5" t="s">
        <v>84</v>
      </c>
      <c r="AO40" s="5" t="s">
        <v>147</v>
      </c>
      <c r="AP40" s="5" t="s">
        <v>84</v>
      </c>
      <c r="AQ40" s="5" t="s">
        <v>84</v>
      </c>
      <c r="AR40" s="5" t="s">
        <v>84</v>
      </c>
      <c r="AS40" s="5" t="s">
        <v>84</v>
      </c>
      <c r="AT40" s="5" t="s">
        <v>84</v>
      </c>
      <c r="AU40" s="5" t="s">
        <v>84</v>
      </c>
      <c r="AV40" s="5" t="s">
        <v>84</v>
      </c>
      <c r="AW40" s="5" t="s">
        <v>84</v>
      </c>
      <c r="AX40" s="5" t="s">
        <v>84</v>
      </c>
      <c r="AY40" s="5" t="s">
        <v>84</v>
      </c>
      <c r="AZ40" s="5" t="s">
        <v>84</v>
      </c>
      <c r="BA40" s="5" t="s">
        <v>84</v>
      </c>
      <c r="BB40" s="5" t="s">
        <v>84</v>
      </c>
      <c r="BC40" s="5" t="s">
        <v>84</v>
      </c>
      <c r="BD40" s="5" t="s">
        <v>84</v>
      </c>
      <c r="BE40" s="5" t="s">
        <v>84</v>
      </c>
      <c r="BF40" s="5" t="s">
        <v>84</v>
      </c>
      <c r="BG40" s="5" t="s">
        <v>197</v>
      </c>
      <c r="BH40" s="5" t="s">
        <v>84</v>
      </c>
      <c r="BI40" s="5" t="s">
        <v>84</v>
      </c>
      <c r="BJ40" s="5" t="s">
        <v>98</v>
      </c>
      <c r="BK40" s="5" t="s">
        <v>84</v>
      </c>
      <c r="BL40" s="5" t="s">
        <v>84</v>
      </c>
      <c r="BM40" s="5" t="s">
        <v>84</v>
      </c>
      <c r="BN40" s="5" t="s">
        <v>84</v>
      </c>
      <c r="BO40" s="5" t="s">
        <v>84</v>
      </c>
      <c r="BP40" s="5" t="s">
        <v>84</v>
      </c>
      <c r="BQ40" s="5" t="s">
        <v>84</v>
      </c>
      <c r="BR40" s="5" t="s">
        <v>84</v>
      </c>
      <c r="BS40" s="5" t="s">
        <v>84</v>
      </c>
      <c r="BT40" s="5" t="s">
        <v>84</v>
      </c>
      <c r="BU40" s="5" t="s">
        <v>84</v>
      </c>
      <c r="BV40" s="5" t="s">
        <v>500</v>
      </c>
      <c r="BW40" s="5">
        <v>2.0</v>
      </c>
      <c r="BX40" s="9" t="s">
        <v>501</v>
      </c>
      <c r="BY40" s="5" t="s">
        <v>84</v>
      </c>
      <c r="BZ40" s="5" t="s">
        <v>84</v>
      </c>
      <c r="CA40" s="13" t="s">
        <v>502</v>
      </c>
      <c r="CB40" s="6"/>
      <c r="CC40" s="6"/>
      <c r="CD40" s="6"/>
      <c r="CE40" s="6"/>
      <c r="CF40" s="6"/>
      <c r="CG40" s="6"/>
      <c r="CH40" s="6"/>
      <c r="CI40" s="6"/>
      <c r="CJ40" s="6"/>
      <c r="CK40" s="6"/>
      <c r="CL40" s="6"/>
    </row>
    <row r="41">
      <c r="A41" s="5" t="s">
        <v>79</v>
      </c>
      <c r="B41" s="5" t="s">
        <v>332</v>
      </c>
      <c r="C41" s="5" t="s">
        <v>477</v>
      </c>
      <c r="D41" s="5">
        <v>49238.0</v>
      </c>
      <c r="E41" s="5" t="s">
        <v>463</v>
      </c>
      <c r="F41" s="5">
        <v>2015.0</v>
      </c>
      <c r="G41" s="5" t="s">
        <v>126</v>
      </c>
      <c r="H41" s="5">
        <v>5.0</v>
      </c>
      <c r="I41" s="5" t="s">
        <v>127</v>
      </c>
      <c r="J41" s="5" t="s">
        <v>86</v>
      </c>
      <c r="K41" s="5" t="s">
        <v>87</v>
      </c>
      <c r="L41" s="5" t="s">
        <v>84</v>
      </c>
      <c r="M41" s="5" t="s">
        <v>503</v>
      </c>
      <c r="N41" s="5" t="s">
        <v>504</v>
      </c>
      <c r="O41" s="5" t="s">
        <v>505</v>
      </c>
      <c r="P41" s="5" t="s">
        <v>84</v>
      </c>
      <c r="Q41" s="5" t="s">
        <v>84</v>
      </c>
      <c r="R41" s="5" t="s">
        <v>84</v>
      </c>
      <c r="S41" s="5" t="s">
        <v>84</v>
      </c>
      <c r="T41" s="5">
        <v>330.0</v>
      </c>
      <c r="U41" s="5" t="s">
        <v>84</v>
      </c>
      <c r="V41" s="5" t="s">
        <v>84</v>
      </c>
      <c r="W41" s="5" t="s">
        <v>258</v>
      </c>
      <c r="X41" s="5">
        <v>85.0</v>
      </c>
      <c r="Y41" s="5" t="s">
        <v>259</v>
      </c>
      <c r="Z41" s="5" t="s">
        <v>84</v>
      </c>
      <c r="AA41" s="5" t="s">
        <v>84</v>
      </c>
      <c r="AB41" s="5" t="s">
        <v>84</v>
      </c>
      <c r="AC41" s="5">
        <v>20.0</v>
      </c>
      <c r="AD41" s="15" t="s">
        <v>84</v>
      </c>
      <c r="AE41" s="14" t="s">
        <v>84</v>
      </c>
      <c r="AF41" s="5" t="s">
        <v>84</v>
      </c>
      <c r="AG41" s="9"/>
      <c r="AH41" s="9" t="s">
        <v>506</v>
      </c>
      <c r="AI41" s="5">
        <v>1.0</v>
      </c>
      <c r="AJ41" s="5">
        <v>8.5</v>
      </c>
      <c r="AK41" s="5" t="s">
        <v>84</v>
      </c>
      <c r="AL41" s="5" t="s">
        <v>84</v>
      </c>
      <c r="AM41" s="5" t="s">
        <v>84</v>
      </c>
      <c r="AN41" s="5">
        <v>800.0</v>
      </c>
      <c r="AO41" s="5" t="s">
        <v>95</v>
      </c>
      <c r="AP41" s="5" t="s">
        <v>84</v>
      </c>
      <c r="AQ41" s="5" t="s">
        <v>84</v>
      </c>
      <c r="AR41" s="5" t="s">
        <v>84</v>
      </c>
      <c r="AS41" s="5" t="s">
        <v>84</v>
      </c>
      <c r="AT41" s="5" t="s">
        <v>84</v>
      </c>
      <c r="AU41" s="5" t="s">
        <v>84</v>
      </c>
      <c r="AV41" s="5" t="s">
        <v>84</v>
      </c>
      <c r="AW41" s="5" t="s">
        <v>84</v>
      </c>
      <c r="AX41" s="5">
        <v>4.5</v>
      </c>
      <c r="AY41" s="5" t="s">
        <v>84</v>
      </c>
      <c r="AZ41" s="5" t="s">
        <v>84</v>
      </c>
      <c r="BA41" s="5" t="s">
        <v>84</v>
      </c>
      <c r="BB41" s="5" t="s">
        <v>84</v>
      </c>
      <c r="BC41" s="5" t="s">
        <v>84</v>
      </c>
      <c r="BD41" s="5" t="s">
        <v>84</v>
      </c>
      <c r="BE41" s="5" t="s">
        <v>507</v>
      </c>
      <c r="BF41" s="5" t="s">
        <v>84</v>
      </c>
      <c r="BG41" s="5" t="s">
        <v>508</v>
      </c>
      <c r="BH41" s="5" t="s">
        <v>84</v>
      </c>
      <c r="BI41" s="5" t="s">
        <v>84</v>
      </c>
      <c r="BJ41" s="5" t="s">
        <v>98</v>
      </c>
      <c r="BK41" s="5" t="s">
        <v>84</v>
      </c>
      <c r="BL41" s="5" t="s">
        <v>84</v>
      </c>
      <c r="BM41" s="5" t="s">
        <v>84</v>
      </c>
      <c r="BN41" s="5">
        <v>16.0</v>
      </c>
      <c r="BO41" s="5" t="s">
        <v>84</v>
      </c>
      <c r="BP41" s="5" t="s">
        <v>84</v>
      </c>
      <c r="BQ41" s="5" t="s">
        <v>84</v>
      </c>
      <c r="BR41" s="5" t="s">
        <v>84</v>
      </c>
      <c r="BS41" s="5" t="s">
        <v>84</v>
      </c>
      <c r="BT41" s="5" t="s">
        <v>84</v>
      </c>
      <c r="BU41" s="5" t="s">
        <v>84</v>
      </c>
      <c r="BV41" s="5" t="s">
        <v>509</v>
      </c>
      <c r="BW41" s="5">
        <v>1.0</v>
      </c>
      <c r="BX41" s="9" t="s">
        <v>510</v>
      </c>
      <c r="BY41" s="5" t="s">
        <v>84</v>
      </c>
      <c r="BZ41" s="5" t="s">
        <v>84</v>
      </c>
      <c r="CA41" s="13" t="s">
        <v>511</v>
      </c>
      <c r="CB41" s="6"/>
      <c r="CC41" s="6"/>
      <c r="CD41" s="6"/>
      <c r="CE41" s="6"/>
      <c r="CF41" s="6"/>
      <c r="CG41" s="6"/>
      <c r="CH41" s="6"/>
      <c r="CI41" s="6"/>
      <c r="CJ41" s="6"/>
      <c r="CK41" s="6"/>
      <c r="CL41" s="6"/>
    </row>
    <row r="42">
      <c r="A42" s="5" t="s">
        <v>79</v>
      </c>
      <c r="B42" s="5" t="s">
        <v>332</v>
      </c>
      <c r="C42" s="5" t="s">
        <v>512</v>
      </c>
      <c r="D42" s="5">
        <v>22969.0</v>
      </c>
      <c r="E42" s="5" t="s">
        <v>513</v>
      </c>
      <c r="F42" s="5">
        <v>2008.0</v>
      </c>
      <c r="G42" s="5" t="s">
        <v>368</v>
      </c>
      <c r="H42" s="5">
        <v>19.0</v>
      </c>
      <c r="I42" s="5" t="s">
        <v>85</v>
      </c>
      <c r="J42" s="5" t="s">
        <v>103</v>
      </c>
      <c r="K42" s="5" t="s">
        <v>300</v>
      </c>
      <c r="L42" s="5" t="s">
        <v>84</v>
      </c>
      <c r="M42" s="5" t="s">
        <v>514</v>
      </c>
      <c r="N42" s="5" t="s">
        <v>84</v>
      </c>
      <c r="O42" s="5" t="s">
        <v>515</v>
      </c>
      <c r="P42" s="5" t="s">
        <v>516</v>
      </c>
      <c r="Q42" s="9">
        <v>33.4536111</v>
      </c>
      <c r="R42" s="9">
        <v>-85.8725</v>
      </c>
      <c r="S42" s="5">
        <v>307.933</v>
      </c>
      <c r="T42" s="5">
        <v>300.0</v>
      </c>
      <c r="U42" s="5">
        <v>14.0</v>
      </c>
      <c r="V42" s="5" t="s">
        <v>143</v>
      </c>
      <c r="W42" s="5" t="s">
        <v>517</v>
      </c>
      <c r="X42" s="5">
        <v>100.0</v>
      </c>
      <c r="Y42" s="5" t="s">
        <v>518</v>
      </c>
      <c r="Z42" s="5" t="s">
        <v>84</v>
      </c>
      <c r="AA42" s="5" t="s">
        <v>84</v>
      </c>
      <c r="AB42" s="5" t="s">
        <v>84</v>
      </c>
      <c r="AC42" s="5" t="s">
        <v>84</v>
      </c>
      <c r="AD42" s="10">
        <f t="shared" ref="AD42:AD43" si="11">CONVERT(AF42, "yd", "m")</f>
        <v>91.44</v>
      </c>
      <c r="AE42" s="11">
        <f t="shared" ref="AE42:AE43" si="12">CONVERT(AD42, "m", "ft")</f>
        <v>300</v>
      </c>
      <c r="AF42" s="5">
        <v>100.0</v>
      </c>
      <c r="AG42" s="9"/>
      <c r="AH42" s="9" t="s">
        <v>519</v>
      </c>
      <c r="AI42" s="5" t="s">
        <v>84</v>
      </c>
      <c r="AJ42" s="5" t="s">
        <v>84</v>
      </c>
      <c r="AK42" s="5" t="s">
        <v>84</v>
      </c>
      <c r="AL42" s="5" t="s">
        <v>84</v>
      </c>
      <c r="AM42" s="5" t="s">
        <v>84</v>
      </c>
      <c r="AN42" s="5" t="s">
        <v>84</v>
      </c>
      <c r="AO42" s="5" t="s">
        <v>84</v>
      </c>
      <c r="AP42" s="5" t="s">
        <v>84</v>
      </c>
      <c r="AQ42" s="5" t="s">
        <v>84</v>
      </c>
      <c r="AR42" s="5" t="s">
        <v>84</v>
      </c>
      <c r="AS42" s="5" t="s">
        <v>84</v>
      </c>
      <c r="AT42" s="5" t="s">
        <v>84</v>
      </c>
      <c r="AU42" s="5" t="s">
        <v>84</v>
      </c>
      <c r="AV42" s="5" t="s">
        <v>84</v>
      </c>
      <c r="AW42" s="5" t="s">
        <v>84</v>
      </c>
      <c r="AX42" s="5" t="s">
        <v>84</v>
      </c>
      <c r="AY42" s="5" t="s">
        <v>84</v>
      </c>
      <c r="AZ42" s="5" t="s">
        <v>84</v>
      </c>
      <c r="BA42" s="5" t="s">
        <v>84</v>
      </c>
      <c r="BB42" s="5" t="s">
        <v>84</v>
      </c>
      <c r="BC42" s="5" t="s">
        <v>84</v>
      </c>
      <c r="BD42" s="5" t="s">
        <v>84</v>
      </c>
      <c r="BE42" s="5" t="s">
        <v>84</v>
      </c>
      <c r="BF42" s="5" t="s">
        <v>84</v>
      </c>
      <c r="BG42" s="5" t="s">
        <v>520</v>
      </c>
      <c r="BH42" s="5" t="s">
        <v>84</v>
      </c>
      <c r="BI42" s="5" t="s">
        <v>84</v>
      </c>
      <c r="BJ42" s="5" t="s">
        <v>84</v>
      </c>
      <c r="BK42" s="5" t="s">
        <v>84</v>
      </c>
      <c r="BL42" s="5" t="s">
        <v>97</v>
      </c>
      <c r="BM42" s="5" t="s">
        <v>521</v>
      </c>
      <c r="BN42" s="5" t="s">
        <v>84</v>
      </c>
      <c r="BO42" s="5" t="s">
        <v>84</v>
      </c>
      <c r="BP42" s="5" t="s">
        <v>84</v>
      </c>
      <c r="BQ42" s="5" t="s">
        <v>84</v>
      </c>
      <c r="BR42" s="5" t="s">
        <v>84</v>
      </c>
      <c r="BS42" s="5" t="s">
        <v>84</v>
      </c>
      <c r="BT42" s="5" t="s">
        <v>84</v>
      </c>
      <c r="BU42" s="5" t="s">
        <v>84</v>
      </c>
      <c r="BV42" s="5" t="s">
        <v>84</v>
      </c>
      <c r="BW42" s="5">
        <v>3.0</v>
      </c>
      <c r="BX42" s="9" t="s">
        <v>522</v>
      </c>
      <c r="BY42" s="5" t="s">
        <v>97</v>
      </c>
      <c r="BZ42" s="5" t="s">
        <v>84</v>
      </c>
      <c r="CA42" s="13" t="s">
        <v>523</v>
      </c>
      <c r="CB42" s="6"/>
      <c r="CC42" s="6"/>
      <c r="CD42" s="6"/>
      <c r="CE42" s="6"/>
      <c r="CF42" s="6"/>
      <c r="CG42" s="6"/>
      <c r="CH42" s="6"/>
      <c r="CI42" s="6"/>
      <c r="CJ42" s="6"/>
      <c r="CK42" s="6"/>
      <c r="CL42" s="6"/>
    </row>
    <row r="43">
      <c r="A43" s="5" t="s">
        <v>79</v>
      </c>
      <c r="B43" s="5" t="s">
        <v>332</v>
      </c>
      <c r="C43" s="5" t="s">
        <v>512</v>
      </c>
      <c r="D43" s="5">
        <v>42692.0</v>
      </c>
      <c r="E43" s="5" t="s">
        <v>463</v>
      </c>
      <c r="F43" s="5">
        <v>2013.0</v>
      </c>
      <c r="G43" s="5" t="s">
        <v>215</v>
      </c>
      <c r="H43" s="5">
        <v>10.0</v>
      </c>
      <c r="I43" s="5" t="s">
        <v>114</v>
      </c>
      <c r="J43" s="5" t="s">
        <v>103</v>
      </c>
      <c r="K43" s="5" t="s">
        <v>87</v>
      </c>
      <c r="L43" s="5" t="s">
        <v>84</v>
      </c>
      <c r="M43" s="5" t="s">
        <v>524</v>
      </c>
      <c r="N43" s="5" t="s">
        <v>525</v>
      </c>
      <c r="O43" s="5" t="s">
        <v>526</v>
      </c>
      <c r="P43" s="5" t="s">
        <v>84</v>
      </c>
      <c r="Q43" s="5" t="s">
        <v>84</v>
      </c>
      <c r="R43" s="5" t="s">
        <v>84</v>
      </c>
      <c r="S43" s="5" t="s">
        <v>84</v>
      </c>
      <c r="T43" s="5">
        <v>1415.0</v>
      </c>
      <c r="U43" s="5" t="s">
        <v>84</v>
      </c>
      <c r="V43" s="5" t="s">
        <v>143</v>
      </c>
      <c r="W43" s="5" t="s">
        <v>527</v>
      </c>
      <c r="X43" s="5">
        <v>53.0</v>
      </c>
      <c r="Y43" s="5" t="s">
        <v>259</v>
      </c>
      <c r="Z43" s="5" t="s">
        <v>373</v>
      </c>
      <c r="AA43" s="5" t="s">
        <v>84</v>
      </c>
      <c r="AB43" s="5" t="s">
        <v>84</v>
      </c>
      <c r="AC43" s="5" t="s">
        <v>84</v>
      </c>
      <c r="AD43" s="10">
        <f t="shared" si="11"/>
        <v>18.288</v>
      </c>
      <c r="AE43" s="11">
        <f t="shared" si="12"/>
        <v>60</v>
      </c>
      <c r="AF43" s="5">
        <v>20.0</v>
      </c>
      <c r="AG43" s="9" t="s">
        <v>84</v>
      </c>
      <c r="AH43" s="9" t="s">
        <v>528</v>
      </c>
      <c r="AI43" s="5">
        <v>1.0</v>
      </c>
      <c r="AJ43" s="5">
        <v>8.5</v>
      </c>
      <c r="AK43" s="5" t="s">
        <v>84</v>
      </c>
      <c r="AL43" s="5" t="s">
        <v>84</v>
      </c>
      <c r="AM43" s="5" t="s">
        <v>84</v>
      </c>
      <c r="AN43" s="5" t="s">
        <v>84</v>
      </c>
      <c r="AO43" s="5" t="s">
        <v>529</v>
      </c>
      <c r="AP43" s="5" t="s">
        <v>84</v>
      </c>
      <c r="AQ43" s="5" t="s">
        <v>84</v>
      </c>
      <c r="AR43" s="5" t="s">
        <v>84</v>
      </c>
      <c r="AS43" s="5" t="s">
        <v>84</v>
      </c>
      <c r="AT43" s="5" t="s">
        <v>84</v>
      </c>
      <c r="AU43" s="5" t="s">
        <v>84</v>
      </c>
      <c r="AV43" s="5" t="s">
        <v>84</v>
      </c>
      <c r="AW43" s="5" t="s">
        <v>84</v>
      </c>
      <c r="AX43" s="5" t="s">
        <v>84</v>
      </c>
      <c r="AY43" s="5" t="s">
        <v>84</v>
      </c>
      <c r="AZ43" s="5" t="s">
        <v>84</v>
      </c>
      <c r="BA43" s="5" t="s">
        <v>84</v>
      </c>
      <c r="BB43" s="5" t="s">
        <v>84</v>
      </c>
      <c r="BC43" s="5" t="s">
        <v>84</v>
      </c>
      <c r="BD43" s="5" t="s">
        <v>84</v>
      </c>
      <c r="BE43" s="5" t="s">
        <v>530</v>
      </c>
      <c r="BF43" s="5" t="s">
        <v>84</v>
      </c>
      <c r="BG43" s="5" t="s">
        <v>197</v>
      </c>
      <c r="BH43" s="5" t="s">
        <v>84</v>
      </c>
      <c r="BI43" s="5" t="s">
        <v>531</v>
      </c>
      <c r="BJ43" s="5" t="s">
        <v>98</v>
      </c>
      <c r="BK43" s="5" t="s">
        <v>84</v>
      </c>
      <c r="BL43" s="5" t="s">
        <v>84</v>
      </c>
      <c r="BM43" s="5" t="s">
        <v>84</v>
      </c>
      <c r="BN43" s="5" t="s">
        <v>84</v>
      </c>
      <c r="BO43" s="5" t="s">
        <v>84</v>
      </c>
      <c r="BP43" s="5" t="s">
        <v>84</v>
      </c>
      <c r="BQ43" s="5" t="s">
        <v>84</v>
      </c>
      <c r="BR43" s="5" t="s">
        <v>84</v>
      </c>
      <c r="BS43" s="5" t="s">
        <v>84</v>
      </c>
      <c r="BT43" s="5" t="s">
        <v>84</v>
      </c>
      <c r="BU43" s="5" t="s">
        <v>84</v>
      </c>
      <c r="BV43" s="5" t="s">
        <v>84</v>
      </c>
      <c r="BW43" s="5">
        <v>1.0</v>
      </c>
      <c r="BX43" s="9" t="s">
        <v>532</v>
      </c>
      <c r="BY43" s="5" t="s">
        <v>84</v>
      </c>
      <c r="BZ43" s="5" t="s">
        <v>84</v>
      </c>
      <c r="CA43" s="13" t="s">
        <v>533</v>
      </c>
      <c r="CB43" s="6"/>
      <c r="CC43" s="6"/>
      <c r="CD43" s="6"/>
      <c r="CE43" s="6"/>
      <c r="CF43" s="6"/>
      <c r="CG43" s="6"/>
      <c r="CH43" s="6"/>
      <c r="CI43" s="6"/>
      <c r="CJ43" s="6"/>
      <c r="CK43" s="6"/>
      <c r="CL43" s="6"/>
    </row>
    <row r="44">
      <c r="A44" s="5" t="s">
        <v>79</v>
      </c>
      <c r="B44" s="5" t="s">
        <v>332</v>
      </c>
      <c r="C44" s="5" t="s">
        <v>534</v>
      </c>
      <c r="D44" s="5">
        <v>273.0</v>
      </c>
      <c r="E44" s="5" t="s">
        <v>535</v>
      </c>
      <c r="F44" s="5">
        <v>1994.0</v>
      </c>
      <c r="G44" s="5" t="s">
        <v>113</v>
      </c>
      <c r="H44" s="5" t="s">
        <v>84</v>
      </c>
      <c r="I44" s="5" t="s">
        <v>114</v>
      </c>
      <c r="J44" s="5" t="s">
        <v>103</v>
      </c>
      <c r="K44" s="5" t="s">
        <v>176</v>
      </c>
      <c r="L44" s="5" t="s">
        <v>84</v>
      </c>
      <c r="M44" s="5" t="s">
        <v>536</v>
      </c>
      <c r="N44" s="5" t="s">
        <v>537</v>
      </c>
      <c r="O44" s="5" t="s">
        <v>538</v>
      </c>
      <c r="P44" s="5" t="s">
        <v>516</v>
      </c>
      <c r="Q44" s="5" t="s">
        <v>84</v>
      </c>
      <c r="R44" s="5" t="s">
        <v>84</v>
      </c>
      <c r="S44" s="5" t="s">
        <v>84</v>
      </c>
      <c r="T44" s="5">
        <v>1000.0</v>
      </c>
      <c r="U44" s="5" t="s">
        <v>84</v>
      </c>
      <c r="V44" s="5" t="s">
        <v>84</v>
      </c>
      <c r="W44" s="5" t="s">
        <v>84</v>
      </c>
      <c r="X44" s="9" t="s">
        <v>84</v>
      </c>
      <c r="Y44" s="5" t="s">
        <v>539</v>
      </c>
      <c r="Z44" s="5" t="s">
        <v>489</v>
      </c>
      <c r="AA44" s="5" t="s">
        <v>84</v>
      </c>
      <c r="AB44" s="5" t="s">
        <v>84</v>
      </c>
      <c r="AC44" s="5" t="s">
        <v>84</v>
      </c>
      <c r="AD44" s="15" t="s">
        <v>84</v>
      </c>
      <c r="AE44" s="14" t="s">
        <v>84</v>
      </c>
      <c r="AF44" s="5" t="s">
        <v>84</v>
      </c>
      <c r="AG44" s="9" t="s">
        <v>84</v>
      </c>
      <c r="AH44" s="9" t="s">
        <v>540</v>
      </c>
      <c r="AI44" s="5" t="s">
        <v>84</v>
      </c>
      <c r="AJ44" s="5" t="s">
        <v>84</v>
      </c>
      <c r="AK44" s="5" t="s">
        <v>84</v>
      </c>
      <c r="AL44" s="5" t="s">
        <v>84</v>
      </c>
      <c r="AM44" s="5" t="s">
        <v>84</v>
      </c>
      <c r="AN44" s="5" t="s">
        <v>84</v>
      </c>
      <c r="AO44" s="5" t="s">
        <v>84</v>
      </c>
      <c r="AP44" s="5" t="s">
        <v>84</v>
      </c>
      <c r="AQ44" s="5" t="s">
        <v>84</v>
      </c>
      <c r="AR44" s="5" t="s">
        <v>84</v>
      </c>
      <c r="AS44" s="5" t="s">
        <v>84</v>
      </c>
      <c r="AT44" s="5" t="s">
        <v>84</v>
      </c>
      <c r="AU44" s="5" t="s">
        <v>84</v>
      </c>
      <c r="AV44" s="5" t="s">
        <v>84</v>
      </c>
      <c r="AW44" s="5" t="s">
        <v>84</v>
      </c>
      <c r="AX44" s="5" t="s">
        <v>84</v>
      </c>
      <c r="AY44" s="5" t="s">
        <v>84</v>
      </c>
      <c r="AZ44" s="5" t="s">
        <v>84</v>
      </c>
      <c r="BA44" s="5" t="s">
        <v>84</v>
      </c>
      <c r="BB44" s="5" t="s">
        <v>84</v>
      </c>
      <c r="BC44" s="5" t="s">
        <v>84</v>
      </c>
      <c r="BD44" s="5" t="s">
        <v>84</v>
      </c>
      <c r="BE44" s="5" t="s">
        <v>84</v>
      </c>
      <c r="BF44" s="5" t="s">
        <v>84</v>
      </c>
      <c r="BG44" s="5" t="s">
        <v>84</v>
      </c>
      <c r="BH44" s="5" t="s">
        <v>84</v>
      </c>
      <c r="BI44" s="5" t="s">
        <v>84</v>
      </c>
      <c r="BJ44" s="5" t="s">
        <v>84</v>
      </c>
      <c r="BK44" s="5" t="s">
        <v>541</v>
      </c>
      <c r="BL44" s="5" t="s">
        <v>84</v>
      </c>
      <c r="BM44" s="5" t="s">
        <v>84</v>
      </c>
      <c r="BN44" s="5" t="s">
        <v>84</v>
      </c>
      <c r="BO44" s="5" t="s">
        <v>84</v>
      </c>
      <c r="BP44" s="5" t="s">
        <v>84</v>
      </c>
      <c r="BQ44" s="5" t="s">
        <v>84</v>
      </c>
      <c r="BR44" s="5" t="s">
        <v>84</v>
      </c>
      <c r="BS44" s="5" t="s">
        <v>84</v>
      </c>
      <c r="BT44" s="5" t="s">
        <v>84</v>
      </c>
      <c r="BU44" s="5" t="s">
        <v>84</v>
      </c>
      <c r="BV44" s="5" t="s">
        <v>542</v>
      </c>
      <c r="BW44" s="5">
        <v>2.0</v>
      </c>
      <c r="BX44" s="9" t="s">
        <v>84</v>
      </c>
      <c r="BY44" s="5" t="s">
        <v>84</v>
      </c>
      <c r="BZ44" s="5" t="s">
        <v>84</v>
      </c>
      <c r="CA44" s="13" t="s">
        <v>543</v>
      </c>
      <c r="CB44" s="6"/>
      <c r="CC44" s="6"/>
      <c r="CD44" s="6"/>
      <c r="CE44" s="6"/>
      <c r="CF44" s="6"/>
      <c r="CG44" s="6"/>
      <c r="CH44" s="6"/>
      <c r="CI44" s="6"/>
      <c r="CJ44" s="6"/>
      <c r="CK44" s="6"/>
      <c r="CL44" s="6"/>
    </row>
    <row r="45">
      <c r="A45" s="5" t="s">
        <v>79</v>
      </c>
      <c r="B45" s="5" t="s">
        <v>332</v>
      </c>
      <c r="C45" s="5" t="s">
        <v>534</v>
      </c>
      <c r="D45" s="5">
        <v>67423.0</v>
      </c>
      <c r="E45" s="5" t="s">
        <v>358</v>
      </c>
      <c r="F45" s="5">
        <v>2020.0</v>
      </c>
      <c r="G45" s="5" t="s">
        <v>140</v>
      </c>
      <c r="H45" s="5" t="s">
        <v>84</v>
      </c>
      <c r="I45" s="5" t="s">
        <v>127</v>
      </c>
      <c r="J45" s="5" t="s">
        <v>86</v>
      </c>
      <c r="K45" s="5" t="s">
        <v>87</v>
      </c>
      <c r="L45" s="5" t="s">
        <v>84</v>
      </c>
      <c r="M45" s="5" t="s">
        <v>544</v>
      </c>
      <c r="N45" s="5" t="s">
        <v>537</v>
      </c>
      <c r="O45" s="5" t="s">
        <v>545</v>
      </c>
      <c r="P45" s="5" t="s">
        <v>84</v>
      </c>
      <c r="Q45" s="9">
        <v>33.6434123</v>
      </c>
      <c r="R45" s="9">
        <v>-85.4196091</v>
      </c>
      <c r="S45" s="5">
        <v>304.039</v>
      </c>
      <c r="T45" s="5" t="s">
        <v>432</v>
      </c>
      <c r="U45" s="5" t="s">
        <v>387</v>
      </c>
      <c r="V45" s="5" t="s">
        <v>143</v>
      </c>
      <c r="W45" s="5" t="s">
        <v>84</v>
      </c>
      <c r="X45" s="9" t="s">
        <v>84</v>
      </c>
      <c r="Y45" s="5" t="s">
        <v>546</v>
      </c>
      <c r="Z45" s="5" t="s">
        <v>84</v>
      </c>
      <c r="AA45" s="5" t="s">
        <v>84</v>
      </c>
      <c r="AB45" s="5" t="s">
        <v>84</v>
      </c>
      <c r="AC45" s="5" t="s">
        <v>84</v>
      </c>
      <c r="AD45" s="10">
        <f t="shared" ref="AD45:AD47" si="13">CONVERT(AF45, "yd", "m")</f>
        <v>45.72</v>
      </c>
      <c r="AE45" s="11">
        <f t="shared" ref="AE45:AE47" si="14">CONVERT(AD45, "m", "ft")</f>
        <v>150</v>
      </c>
      <c r="AF45" s="5">
        <v>50.0</v>
      </c>
      <c r="AG45" s="9" t="s">
        <v>84</v>
      </c>
      <c r="AH45" s="9" t="s">
        <v>547</v>
      </c>
      <c r="AI45" s="5">
        <v>1.0</v>
      </c>
      <c r="AJ45" s="5">
        <v>8.0</v>
      </c>
      <c r="AK45" s="5" t="s">
        <v>84</v>
      </c>
      <c r="AL45" s="5" t="s">
        <v>84</v>
      </c>
      <c r="AM45" s="5" t="s">
        <v>84</v>
      </c>
      <c r="AN45" s="5" t="s">
        <v>84</v>
      </c>
      <c r="AO45" s="5" t="s">
        <v>548</v>
      </c>
      <c r="AP45" s="5" t="s">
        <v>84</v>
      </c>
      <c r="AQ45" s="5" t="s">
        <v>84</v>
      </c>
      <c r="AR45" s="5" t="s">
        <v>84</v>
      </c>
      <c r="AS45" s="5" t="s">
        <v>84</v>
      </c>
      <c r="AT45" s="5" t="s">
        <v>84</v>
      </c>
      <c r="AU45" s="5" t="s">
        <v>84</v>
      </c>
      <c r="AV45" s="5" t="s">
        <v>84</v>
      </c>
      <c r="AW45" s="5" t="s">
        <v>84</v>
      </c>
      <c r="AX45" s="5" t="s">
        <v>84</v>
      </c>
      <c r="AY45" s="5" t="s">
        <v>84</v>
      </c>
      <c r="AZ45" s="5" t="s">
        <v>281</v>
      </c>
      <c r="BA45" s="5" t="s">
        <v>84</v>
      </c>
      <c r="BB45" s="5" t="s">
        <v>84</v>
      </c>
      <c r="BC45" s="5" t="s">
        <v>84</v>
      </c>
      <c r="BD45" s="5" t="s">
        <v>84</v>
      </c>
      <c r="BE45" s="5" t="s">
        <v>549</v>
      </c>
      <c r="BF45" s="5" t="s">
        <v>84</v>
      </c>
      <c r="BG45" s="5" t="s">
        <v>197</v>
      </c>
      <c r="BH45" s="5" t="s">
        <v>84</v>
      </c>
      <c r="BI45" s="5" t="s">
        <v>531</v>
      </c>
      <c r="BJ45" s="5" t="s">
        <v>98</v>
      </c>
      <c r="BK45" s="5" t="s">
        <v>84</v>
      </c>
      <c r="BL45" s="5" t="s">
        <v>84</v>
      </c>
      <c r="BM45" s="5" t="s">
        <v>84</v>
      </c>
      <c r="BN45" s="5" t="s">
        <v>84</v>
      </c>
      <c r="BO45" s="5" t="s">
        <v>84</v>
      </c>
      <c r="BP45" s="5" t="s">
        <v>84</v>
      </c>
      <c r="BQ45" s="5" t="s">
        <v>84</v>
      </c>
      <c r="BR45" s="5" t="s">
        <v>84</v>
      </c>
      <c r="BS45" s="5" t="s">
        <v>84</v>
      </c>
      <c r="BT45" s="5" t="s">
        <v>84</v>
      </c>
      <c r="BU45" s="5" t="s">
        <v>84</v>
      </c>
      <c r="BV45" s="5" t="s">
        <v>84</v>
      </c>
      <c r="BW45" s="5">
        <v>2.0</v>
      </c>
      <c r="BX45" s="9" t="s">
        <v>550</v>
      </c>
      <c r="BY45" s="5" t="s">
        <v>97</v>
      </c>
      <c r="BZ45" s="5" t="s">
        <v>84</v>
      </c>
      <c r="CA45" s="13" t="s">
        <v>551</v>
      </c>
      <c r="CB45" s="6"/>
      <c r="CC45" s="6"/>
      <c r="CD45" s="6"/>
      <c r="CE45" s="6"/>
      <c r="CF45" s="6"/>
      <c r="CG45" s="6"/>
      <c r="CH45" s="6"/>
      <c r="CI45" s="6"/>
      <c r="CJ45" s="6"/>
      <c r="CK45" s="6"/>
      <c r="CL45" s="6"/>
    </row>
    <row r="46">
      <c r="A46" s="5" t="s">
        <v>79</v>
      </c>
      <c r="B46" s="5" t="s">
        <v>332</v>
      </c>
      <c r="C46" s="5" t="s">
        <v>534</v>
      </c>
      <c r="D46" s="5">
        <v>75577.0</v>
      </c>
      <c r="E46" s="5" t="s">
        <v>358</v>
      </c>
      <c r="F46" s="5">
        <v>2023.0</v>
      </c>
      <c r="G46" s="5" t="s">
        <v>83</v>
      </c>
      <c r="H46" s="5">
        <v>9.0</v>
      </c>
      <c r="I46" s="5" t="s">
        <v>85</v>
      </c>
      <c r="J46" s="5" t="s">
        <v>86</v>
      </c>
      <c r="K46" s="5" t="s">
        <v>87</v>
      </c>
      <c r="L46" s="5" t="s">
        <v>84</v>
      </c>
      <c r="M46" s="5" t="s">
        <v>552</v>
      </c>
      <c r="N46" s="5" t="s">
        <v>537</v>
      </c>
      <c r="O46" s="5" t="s">
        <v>553</v>
      </c>
      <c r="P46" s="5" t="s">
        <v>84</v>
      </c>
      <c r="Q46" s="5">
        <v>33.651749</v>
      </c>
      <c r="R46" s="5">
        <v>-85.523357</v>
      </c>
      <c r="S46" s="5">
        <v>287.84</v>
      </c>
      <c r="T46" s="5">
        <v>1630.0</v>
      </c>
      <c r="U46" s="5" t="s">
        <v>84</v>
      </c>
      <c r="V46" s="5" t="s">
        <v>84</v>
      </c>
      <c r="W46" s="5" t="s">
        <v>258</v>
      </c>
      <c r="X46" s="5">
        <v>88.0</v>
      </c>
      <c r="Y46" s="5" t="s">
        <v>554</v>
      </c>
      <c r="Z46" s="5" t="s">
        <v>84</v>
      </c>
      <c r="AA46" s="5" t="s">
        <v>84</v>
      </c>
      <c r="AB46" s="5" t="s">
        <v>84</v>
      </c>
      <c r="AC46" s="5">
        <v>5.0</v>
      </c>
      <c r="AD46" s="10">
        <f t="shared" si="13"/>
        <v>45.72</v>
      </c>
      <c r="AE46" s="11">
        <f t="shared" si="14"/>
        <v>150</v>
      </c>
      <c r="AF46" s="5">
        <v>50.0</v>
      </c>
      <c r="AG46" s="9" t="s">
        <v>84</v>
      </c>
      <c r="AH46" s="9" t="s">
        <v>555</v>
      </c>
      <c r="AI46" s="5">
        <v>1.0</v>
      </c>
      <c r="AJ46" s="5">
        <v>8.0</v>
      </c>
      <c r="AK46" s="5" t="s">
        <v>84</v>
      </c>
      <c r="AL46" s="5" t="s">
        <v>84</v>
      </c>
      <c r="AM46" s="5" t="s">
        <v>84</v>
      </c>
      <c r="AN46" s="5" t="s">
        <v>84</v>
      </c>
      <c r="AO46" s="5" t="s">
        <v>147</v>
      </c>
      <c r="AP46" s="5" t="s">
        <v>84</v>
      </c>
      <c r="AQ46" s="5" t="s">
        <v>84</v>
      </c>
      <c r="AR46" s="5" t="s">
        <v>84</v>
      </c>
      <c r="AS46" s="5" t="s">
        <v>84</v>
      </c>
      <c r="AT46" s="5" t="s">
        <v>84</v>
      </c>
      <c r="AU46" s="5" t="s">
        <v>84</v>
      </c>
      <c r="AV46" s="5" t="s">
        <v>84</v>
      </c>
      <c r="AW46" s="5" t="s">
        <v>84</v>
      </c>
      <c r="AX46" s="5" t="s">
        <v>84</v>
      </c>
      <c r="AY46" s="5" t="s">
        <v>84</v>
      </c>
      <c r="AZ46" s="5" t="s">
        <v>84</v>
      </c>
      <c r="BA46" s="5" t="s">
        <v>84</v>
      </c>
      <c r="BB46" s="5" t="s">
        <v>84</v>
      </c>
      <c r="BC46" s="5" t="s">
        <v>84</v>
      </c>
      <c r="BD46" s="5" t="s">
        <v>84</v>
      </c>
      <c r="BE46" s="5" t="s">
        <v>84</v>
      </c>
      <c r="BF46" s="5" t="s">
        <v>84</v>
      </c>
      <c r="BG46" s="5" t="s">
        <v>556</v>
      </c>
      <c r="BH46" s="5" t="s">
        <v>97</v>
      </c>
      <c r="BI46" s="5" t="s">
        <v>84</v>
      </c>
      <c r="BJ46" s="5" t="s">
        <v>98</v>
      </c>
      <c r="BK46" s="5" t="s">
        <v>341</v>
      </c>
      <c r="BL46" s="5" t="s">
        <v>84</v>
      </c>
      <c r="BM46" s="5" t="s">
        <v>84</v>
      </c>
      <c r="BN46" s="5" t="s">
        <v>84</v>
      </c>
      <c r="BO46" s="5" t="s">
        <v>84</v>
      </c>
      <c r="BP46" s="5" t="s">
        <v>84</v>
      </c>
      <c r="BQ46" s="5" t="s">
        <v>84</v>
      </c>
      <c r="BR46" s="5" t="s">
        <v>84</v>
      </c>
      <c r="BS46" s="5" t="s">
        <v>84</v>
      </c>
      <c r="BT46" s="5" t="s">
        <v>84</v>
      </c>
      <c r="BU46" s="5" t="s">
        <v>84</v>
      </c>
      <c r="BV46" s="5" t="s">
        <v>84</v>
      </c>
      <c r="BW46" s="5">
        <v>2.0</v>
      </c>
      <c r="BX46" s="9" t="s">
        <v>557</v>
      </c>
      <c r="BY46" s="5" t="s">
        <v>97</v>
      </c>
      <c r="BZ46" s="5" t="s">
        <v>84</v>
      </c>
      <c r="CA46" s="13" t="s">
        <v>558</v>
      </c>
      <c r="CB46" s="6"/>
      <c r="CC46" s="6"/>
      <c r="CD46" s="6"/>
      <c r="CE46" s="6"/>
      <c r="CF46" s="6"/>
      <c r="CG46" s="6"/>
      <c r="CH46" s="6"/>
      <c r="CI46" s="6"/>
      <c r="CJ46" s="6"/>
      <c r="CK46" s="6"/>
      <c r="CL46" s="6"/>
    </row>
    <row r="47">
      <c r="A47" s="5" t="s">
        <v>79</v>
      </c>
      <c r="B47" s="5" t="s">
        <v>332</v>
      </c>
      <c r="C47" s="5" t="s">
        <v>559</v>
      </c>
      <c r="D47" s="5">
        <v>47975.0</v>
      </c>
      <c r="E47" s="5" t="s">
        <v>441</v>
      </c>
      <c r="F47" s="5">
        <v>2013.0</v>
      </c>
      <c r="G47" s="5" t="s">
        <v>368</v>
      </c>
      <c r="H47" s="5">
        <v>28.0</v>
      </c>
      <c r="I47" s="5" t="s">
        <v>85</v>
      </c>
      <c r="J47" s="5" t="s">
        <v>86</v>
      </c>
      <c r="K47" s="5" t="s">
        <v>87</v>
      </c>
      <c r="L47" s="5" t="s">
        <v>84</v>
      </c>
      <c r="M47" s="5" t="s">
        <v>560</v>
      </c>
      <c r="N47" s="5" t="s">
        <v>561</v>
      </c>
      <c r="O47" s="5" t="s">
        <v>562</v>
      </c>
      <c r="P47" s="5" t="s">
        <v>84</v>
      </c>
      <c r="Q47" s="5" t="s">
        <v>84</v>
      </c>
      <c r="R47" s="5" t="s">
        <v>84</v>
      </c>
      <c r="S47" s="5" t="s">
        <v>84</v>
      </c>
      <c r="T47" s="5">
        <v>1700.0</v>
      </c>
      <c r="U47" s="5" t="s">
        <v>246</v>
      </c>
      <c r="V47" s="5" t="s">
        <v>143</v>
      </c>
      <c r="W47" s="5" t="s">
        <v>258</v>
      </c>
      <c r="X47" s="5">
        <v>98.0</v>
      </c>
      <c r="Y47" s="5" t="s">
        <v>563</v>
      </c>
      <c r="Z47" s="5" t="s">
        <v>84</v>
      </c>
      <c r="AA47" s="5" t="s">
        <v>84</v>
      </c>
      <c r="AB47" s="5" t="s">
        <v>84</v>
      </c>
      <c r="AC47" s="5" t="s">
        <v>84</v>
      </c>
      <c r="AD47" s="10">
        <f t="shared" si="13"/>
        <v>91.44</v>
      </c>
      <c r="AE47" s="11">
        <f t="shared" si="14"/>
        <v>300</v>
      </c>
      <c r="AF47" s="5">
        <v>100.0</v>
      </c>
      <c r="AG47" s="9" t="s">
        <v>84</v>
      </c>
      <c r="AH47" s="9" t="s">
        <v>564</v>
      </c>
      <c r="AI47" s="5">
        <v>1.0</v>
      </c>
      <c r="AJ47" s="5">
        <v>9.0</v>
      </c>
      <c r="AK47" s="5" t="s">
        <v>84</v>
      </c>
      <c r="AL47" s="5" t="s">
        <v>84</v>
      </c>
      <c r="AM47" s="5" t="s">
        <v>84</v>
      </c>
      <c r="AN47" s="5" t="s">
        <v>84</v>
      </c>
      <c r="AO47" s="5" t="s">
        <v>529</v>
      </c>
      <c r="AP47" s="5" t="s">
        <v>84</v>
      </c>
      <c r="AQ47" s="5" t="s">
        <v>84</v>
      </c>
      <c r="AR47" s="5" t="s">
        <v>84</v>
      </c>
      <c r="AS47" s="5" t="s">
        <v>565</v>
      </c>
      <c r="AT47" s="5" t="s">
        <v>84</v>
      </c>
      <c r="AU47" s="5" t="s">
        <v>84</v>
      </c>
      <c r="AV47" s="5" t="s">
        <v>84</v>
      </c>
      <c r="AW47" s="5" t="s">
        <v>84</v>
      </c>
      <c r="AX47" s="5" t="s">
        <v>84</v>
      </c>
      <c r="AY47" s="5" t="s">
        <v>84</v>
      </c>
      <c r="AZ47" s="5" t="s">
        <v>84</v>
      </c>
      <c r="BA47" s="5" t="s">
        <v>84</v>
      </c>
      <c r="BB47" s="5" t="s">
        <v>84</v>
      </c>
      <c r="BC47" s="5" t="s">
        <v>84</v>
      </c>
      <c r="BD47" s="5" t="s">
        <v>84</v>
      </c>
      <c r="BE47" s="5" t="s">
        <v>566</v>
      </c>
      <c r="BF47" s="5" t="s">
        <v>84</v>
      </c>
      <c r="BG47" s="5" t="s">
        <v>197</v>
      </c>
      <c r="BH47" s="5" t="s">
        <v>84</v>
      </c>
      <c r="BI47" s="5" t="s">
        <v>84</v>
      </c>
      <c r="BJ47" s="5" t="s">
        <v>98</v>
      </c>
      <c r="BK47" s="5" t="s">
        <v>84</v>
      </c>
      <c r="BL47" s="5" t="s">
        <v>84</v>
      </c>
      <c r="BM47" s="5" t="s">
        <v>84</v>
      </c>
      <c r="BN47" s="5" t="s">
        <v>84</v>
      </c>
      <c r="BO47" s="5" t="s">
        <v>84</v>
      </c>
      <c r="BP47" s="5" t="s">
        <v>84</v>
      </c>
      <c r="BQ47" s="5" t="s">
        <v>84</v>
      </c>
      <c r="BR47" s="5" t="s">
        <v>84</v>
      </c>
      <c r="BS47" s="5" t="s">
        <v>84</v>
      </c>
      <c r="BT47" s="5" t="s">
        <v>84</v>
      </c>
      <c r="BU47" s="5" t="s">
        <v>84</v>
      </c>
      <c r="BV47" s="5" t="s">
        <v>84</v>
      </c>
      <c r="BW47" s="5">
        <v>1.0</v>
      </c>
      <c r="BX47" s="9" t="s">
        <v>567</v>
      </c>
      <c r="BY47" s="5" t="s">
        <v>84</v>
      </c>
      <c r="BZ47" s="5" t="s">
        <v>84</v>
      </c>
      <c r="CA47" s="13" t="s">
        <v>568</v>
      </c>
      <c r="CB47" s="6"/>
      <c r="CC47" s="6"/>
      <c r="CD47" s="6"/>
      <c r="CE47" s="6"/>
      <c r="CF47" s="6"/>
      <c r="CG47" s="6"/>
      <c r="CH47" s="6"/>
      <c r="CI47" s="6"/>
      <c r="CJ47" s="6"/>
      <c r="CK47" s="6"/>
      <c r="CL47" s="6"/>
    </row>
    <row r="48">
      <c r="A48" s="5" t="s">
        <v>79</v>
      </c>
      <c r="B48" s="5" t="s">
        <v>332</v>
      </c>
      <c r="C48" s="5" t="s">
        <v>569</v>
      </c>
      <c r="D48" s="5">
        <v>577.0</v>
      </c>
      <c r="E48" s="5" t="s">
        <v>84</v>
      </c>
      <c r="F48" s="5">
        <v>1979.0</v>
      </c>
      <c r="G48" s="5" t="s">
        <v>84</v>
      </c>
      <c r="H48" s="5" t="s">
        <v>84</v>
      </c>
      <c r="I48" s="5" t="s">
        <v>114</v>
      </c>
      <c r="J48" s="5" t="s">
        <v>86</v>
      </c>
      <c r="K48" s="5" t="s">
        <v>87</v>
      </c>
      <c r="L48" s="5" t="s">
        <v>84</v>
      </c>
      <c r="M48" s="5" t="s">
        <v>570</v>
      </c>
      <c r="N48" s="5" t="s">
        <v>571</v>
      </c>
      <c r="O48" s="5" t="s">
        <v>84</v>
      </c>
      <c r="P48" s="5" t="s">
        <v>572</v>
      </c>
      <c r="Q48" s="5" t="s">
        <v>84</v>
      </c>
      <c r="R48" s="5" t="s">
        <v>84</v>
      </c>
      <c r="S48" s="5" t="s">
        <v>84</v>
      </c>
      <c r="T48" s="5">
        <v>130.0</v>
      </c>
      <c r="U48" s="5" t="s">
        <v>84</v>
      </c>
      <c r="V48" s="5" t="s">
        <v>143</v>
      </c>
      <c r="W48" s="5" t="s">
        <v>84</v>
      </c>
      <c r="X48" s="9" t="s">
        <v>84</v>
      </c>
      <c r="Y48" s="5" t="s">
        <v>573</v>
      </c>
      <c r="Z48" s="5" t="s">
        <v>574</v>
      </c>
      <c r="AA48" s="5" t="s">
        <v>84</v>
      </c>
      <c r="AB48" s="5" t="s">
        <v>84</v>
      </c>
      <c r="AC48" s="5" t="s">
        <v>84</v>
      </c>
      <c r="AD48" s="15" t="s">
        <v>84</v>
      </c>
      <c r="AE48" s="14" t="s">
        <v>84</v>
      </c>
      <c r="AF48" s="5" t="s">
        <v>84</v>
      </c>
      <c r="AG48" s="9" t="s">
        <v>97</v>
      </c>
      <c r="AH48" s="9" t="s">
        <v>575</v>
      </c>
      <c r="AI48" s="5">
        <v>1.0</v>
      </c>
      <c r="AJ48" s="5">
        <v>10.0</v>
      </c>
      <c r="AK48" s="5" t="s">
        <v>84</v>
      </c>
      <c r="AL48" s="5" t="s">
        <v>84</v>
      </c>
      <c r="AM48" s="5" t="s">
        <v>84</v>
      </c>
      <c r="AN48" s="5" t="s">
        <v>84</v>
      </c>
      <c r="AO48" s="5" t="s">
        <v>84</v>
      </c>
      <c r="AP48" s="5" t="s">
        <v>84</v>
      </c>
      <c r="AQ48" s="5" t="s">
        <v>84</v>
      </c>
      <c r="AR48" s="5" t="s">
        <v>84</v>
      </c>
      <c r="AS48" s="5" t="s">
        <v>84</v>
      </c>
      <c r="AT48" s="5" t="s">
        <v>84</v>
      </c>
      <c r="AU48" s="5" t="s">
        <v>84</v>
      </c>
      <c r="AV48" s="5" t="s">
        <v>84</v>
      </c>
      <c r="AW48" s="5" t="s">
        <v>84</v>
      </c>
      <c r="AX48" s="5" t="s">
        <v>84</v>
      </c>
      <c r="AY48" s="5" t="s">
        <v>84</v>
      </c>
      <c r="AZ48" s="5" t="s">
        <v>84</v>
      </c>
      <c r="BA48" s="5" t="s">
        <v>84</v>
      </c>
      <c r="BB48" s="5" t="s">
        <v>84</v>
      </c>
      <c r="BC48" s="5" t="s">
        <v>84</v>
      </c>
      <c r="BD48" s="5" t="s">
        <v>84</v>
      </c>
      <c r="BE48" s="5" t="s">
        <v>84</v>
      </c>
      <c r="BF48" s="5" t="s">
        <v>84</v>
      </c>
      <c r="BG48" s="5" t="s">
        <v>576</v>
      </c>
      <c r="BH48" s="5" t="s">
        <v>84</v>
      </c>
      <c r="BI48" s="5" t="s">
        <v>84</v>
      </c>
      <c r="BJ48" s="5" t="s">
        <v>84</v>
      </c>
      <c r="BK48" s="5" t="s">
        <v>577</v>
      </c>
      <c r="BL48" s="5" t="s">
        <v>84</v>
      </c>
      <c r="BM48" s="5" t="s">
        <v>84</v>
      </c>
      <c r="BN48" s="5" t="s">
        <v>84</v>
      </c>
      <c r="BO48" s="5" t="s">
        <v>84</v>
      </c>
      <c r="BP48" s="5" t="s">
        <v>84</v>
      </c>
      <c r="BQ48" s="5" t="s">
        <v>84</v>
      </c>
      <c r="BR48" s="5" t="s">
        <v>84</v>
      </c>
      <c r="BS48" s="5" t="s">
        <v>84</v>
      </c>
      <c r="BT48" s="5" t="s">
        <v>84</v>
      </c>
      <c r="BU48" s="5" t="s">
        <v>84</v>
      </c>
      <c r="BV48" s="5" t="s">
        <v>578</v>
      </c>
      <c r="BW48" s="5">
        <v>1.0</v>
      </c>
      <c r="BX48" s="9" t="s">
        <v>579</v>
      </c>
      <c r="BY48" s="5" t="s">
        <v>84</v>
      </c>
      <c r="BZ48" s="5" t="s">
        <v>84</v>
      </c>
      <c r="CA48" s="13" t="s">
        <v>580</v>
      </c>
      <c r="CB48" s="6"/>
      <c r="CC48" s="6"/>
      <c r="CD48" s="6"/>
      <c r="CE48" s="6"/>
      <c r="CF48" s="6"/>
      <c r="CG48" s="6"/>
      <c r="CH48" s="6"/>
      <c r="CI48" s="6"/>
      <c r="CJ48" s="6"/>
      <c r="CK48" s="6"/>
      <c r="CL48" s="6"/>
    </row>
    <row r="49">
      <c r="A49" s="5" t="s">
        <v>79</v>
      </c>
      <c r="B49" s="5" t="s">
        <v>332</v>
      </c>
      <c r="C49" s="5" t="s">
        <v>569</v>
      </c>
      <c r="D49" s="5">
        <v>577.0</v>
      </c>
      <c r="E49" s="5" t="s">
        <v>84</v>
      </c>
      <c r="F49" s="5">
        <v>1980.0</v>
      </c>
      <c r="G49" s="5" t="s">
        <v>84</v>
      </c>
      <c r="H49" s="5" t="s">
        <v>84</v>
      </c>
      <c r="I49" s="5" t="s">
        <v>114</v>
      </c>
      <c r="J49" s="5" t="s">
        <v>86</v>
      </c>
      <c r="K49" s="5" t="s">
        <v>87</v>
      </c>
      <c r="L49" s="5" t="s">
        <v>84</v>
      </c>
      <c r="M49" s="5" t="s">
        <v>570</v>
      </c>
      <c r="N49" s="5" t="s">
        <v>571</v>
      </c>
      <c r="O49" s="5" t="s">
        <v>84</v>
      </c>
      <c r="P49" s="5" t="s">
        <v>572</v>
      </c>
      <c r="Q49" s="5" t="s">
        <v>84</v>
      </c>
      <c r="R49" s="5" t="s">
        <v>84</v>
      </c>
      <c r="S49" s="5" t="s">
        <v>84</v>
      </c>
      <c r="T49" s="5">
        <v>1900.0</v>
      </c>
      <c r="U49" s="5" t="s">
        <v>84</v>
      </c>
      <c r="V49" s="5" t="s">
        <v>84</v>
      </c>
      <c r="W49" s="5" t="s">
        <v>84</v>
      </c>
      <c r="X49" s="9" t="s">
        <v>84</v>
      </c>
      <c r="Y49" s="5" t="s">
        <v>573</v>
      </c>
      <c r="Z49" s="5" t="s">
        <v>574</v>
      </c>
      <c r="AA49" s="5" t="s">
        <v>84</v>
      </c>
      <c r="AB49" s="5" t="s">
        <v>84</v>
      </c>
      <c r="AC49" s="5" t="s">
        <v>84</v>
      </c>
      <c r="AD49" s="15" t="s">
        <v>84</v>
      </c>
      <c r="AE49" s="14" t="s">
        <v>84</v>
      </c>
      <c r="AF49" s="5" t="s">
        <v>84</v>
      </c>
      <c r="AG49" s="9" t="s">
        <v>84</v>
      </c>
      <c r="AH49" s="9" t="s">
        <v>581</v>
      </c>
      <c r="AI49" s="5">
        <v>1.0</v>
      </c>
      <c r="AJ49" s="5" t="s">
        <v>84</v>
      </c>
      <c r="AK49" s="5" t="s">
        <v>84</v>
      </c>
      <c r="AL49" s="5" t="s">
        <v>84</v>
      </c>
      <c r="AM49" s="5" t="s">
        <v>84</v>
      </c>
      <c r="AN49" s="5" t="s">
        <v>84</v>
      </c>
      <c r="AO49" s="5" t="s">
        <v>262</v>
      </c>
      <c r="AP49" s="5" t="s">
        <v>84</v>
      </c>
      <c r="AQ49" s="5" t="s">
        <v>84</v>
      </c>
      <c r="AR49" s="5" t="s">
        <v>84</v>
      </c>
      <c r="AS49" s="5" t="s">
        <v>84</v>
      </c>
      <c r="AT49" s="5" t="s">
        <v>84</v>
      </c>
      <c r="AU49" s="5" t="s">
        <v>84</v>
      </c>
      <c r="AV49" s="5" t="s">
        <v>84</v>
      </c>
      <c r="AW49" s="5" t="s">
        <v>84</v>
      </c>
      <c r="AX49" s="5" t="s">
        <v>84</v>
      </c>
      <c r="AY49" s="5" t="s">
        <v>84</v>
      </c>
      <c r="AZ49" s="5" t="s">
        <v>84</v>
      </c>
      <c r="BA49" s="5" t="s">
        <v>84</v>
      </c>
      <c r="BB49" s="5" t="s">
        <v>84</v>
      </c>
      <c r="BC49" s="5" t="s">
        <v>84</v>
      </c>
      <c r="BD49" s="5" t="s">
        <v>84</v>
      </c>
      <c r="BE49" s="5" t="s">
        <v>582</v>
      </c>
      <c r="BF49" s="5" t="s">
        <v>84</v>
      </c>
      <c r="BG49" s="5" t="s">
        <v>583</v>
      </c>
      <c r="BH49" s="5" t="s">
        <v>97</v>
      </c>
      <c r="BI49" s="5" t="s">
        <v>84</v>
      </c>
      <c r="BJ49" s="5" t="s">
        <v>98</v>
      </c>
      <c r="BK49" s="5" t="s">
        <v>584</v>
      </c>
      <c r="BL49" s="5" t="s">
        <v>84</v>
      </c>
      <c r="BM49" s="5" t="s">
        <v>84</v>
      </c>
      <c r="BN49" s="5" t="s">
        <v>84</v>
      </c>
      <c r="BO49" s="5" t="s">
        <v>84</v>
      </c>
      <c r="BP49" s="5" t="s">
        <v>84</v>
      </c>
      <c r="BQ49" s="5" t="s">
        <v>84</v>
      </c>
      <c r="BR49" s="5" t="s">
        <v>84</v>
      </c>
      <c r="BS49" s="5" t="s">
        <v>84</v>
      </c>
      <c r="BT49" s="5" t="s">
        <v>84</v>
      </c>
      <c r="BU49" s="5" t="s">
        <v>84</v>
      </c>
      <c r="BV49" s="5" t="s">
        <v>84</v>
      </c>
      <c r="BW49" s="5">
        <v>1.0</v>
      </c>
      <c r="BX49" s="9" t="s">
        <v>579</v>
      </c>
      <c r="BY49" s="5" t="s">
        <v>84</v>
      </c>
      <c r="BZ49" s="5" t="s">
        <v>84</v>
      </c>
      <c r="CA49" s="5" t="s">
        <v>585</v>
      </c>
      <c r="CB49" s="6"/>
      <c r="CC49" s="6"/>
      <c r="CD49" s="6"/>
      <c r="CE49" s="6"/>
      <c r="CF49" s="6"/>
      <c r="CG49" s="6"/>
      <c r="CH49" s="6"/>
      <c r="CI49" s="6"/>
      <c r="CJ49" s="6"/>
      <c r="CK49" s="6"/>
      <c r="CL49" s="6"/>
    </row>
    <row r="50">
      <c r="A50" s="5" t="s">
        <v>79</v>
      </c>
      <c r="B50" s="5" t="s">
        <v>332</v>
      </c>
      <c r="C50" s="5" t="s">
        <v>569</v>
      </c>
      <c r="D50" s="5">
        <v>577.0</v>
      </c>
      <c r="E50" s="5" t="s">
        <v>84</v>
      </c>
      <c r="F50" s="5">
        <v>1999.0</v>
      </c>
      <c r="G50" s="5" t="s">
        <v>215</v>
      </c>
      <c r="H50" s="5" t="s">
        <v>84</v>
      </c>
      <c r="I50" s="5" t="s">
        <v>114</v>
      </c>
      <c r="J50" s="5" t="s">
        <v>86</v>
      </c>
      <c r="K50" s="5" t="s">
        <v>87</v>
      </c>
      <c r="L50" s="5" t="s">
        <v>84</v>
      </c>
      <c r="M50" s="5" t="s">
        <v>570</v>
      </c>
      <c r="N50" s="5" t="s">
        <v>571</v>
      </c>
      <c r="O50" s="5" t="s">
        <v>84</v>
      </c>
      <c r="P50" s="5" t="s">
        <v>572</v>
      </c>
      <c r="Q50" s="5" t="s">
        <v>84</v>
      </c>
      <c r="R50" s="5" t="s">
        <v>84</v>
      </c>
      <c r="S50" s="5" t="s">
        <v>84</v>
      </c>
      <c r="T50" s="5" t="s">
        <v>84</v>
      </c>
      <c r="U50" s="5" t="s">
        <v>84</v>
      </c>
      <c r="V50" s="5" t="s">
        <v>84</v>
      </c>
      <c r="W50" s="5" t="s">
        <v>84</v>
      </c>
      <c r="X50" s="9" t="s">
        <v>84</v>
      </c>
      <c r="Y50" s="5" t="s">
        <v>573</v>
      </c>
      <c r="Z50" s="5" t="s">
        <v>574</v>
      </c>
      <c r="AA50" s="5" t="s">
        <v>84</v>
      </c>
      <c r="AB50" s="5" t="s">
        <v>84</v>
      </c>
      <c r="AC50" s="5">
        <v>1.0</v>
      </c>
      <c r="AD50" s="10">
        <f t="shared" ref="AD50:AD51" si="15">CONVERT(AF50, "yd", "m")</f>
        <v>548.64</v>
      </c>
      <c r="AE50" s="11">
        <f t="shared" ref="AE50:AE51" si="16">CONVERT(AD50, "m", "ft")</f>
        <v>1800</v>
      </c>
      <c r="AF50" s="5">
        <v>600.0</v>
      </c>
      <c r="AG50" s="9" t="s">
        <v>84</v>
      </c>
      <c r="AH50" s="9" t="s">
        <v>586</v>
      </c>
      <c r="AI50" s="5">
        <v>1.0</v>
      </c>
      <c r="AJ50" s="5" t="s">
        <v>84</v>
      </c>
      <c r="AK50" s="5" t="s">
        <v>84</v>
      </c>
      <c r="AL50" s="5" t="s">
        <v>84</v>
      </c>
      <c r="AM50" s="5" t="s">
        <v>84</v>
      </c>
      <c r="AN50" s="5" t="s">
        <v>84</v>
      </c>
      <c r="AO50" s="5" t="s">
        <v>84</v>
      </c>
      <c r="AP50" s="5" t="s">
        <v>84</v>
      </c>
      <c r="AQ50" s="5" t="s">
        <v>84</v>
      </c>
      <c r="AR50" s="5" t="s">
        <v>84</v>
      </c>
      <c r="AS50" s="5" t="s">
        <v>84</v>
      </c>
      <c r="AT50" s="5" t="s">
        <v>84</v>
      </c>
      <c r="AU50" s="5" t="s">
        <v>84</v>
      </c>
      <c r="AV50" s="5" t="s">
        <v>84</v>
      </c>
      <c r="AW50" s="5" t="s">
        <v>84</v>
      </c>
      <c r="AX50" s="5" t="s">
        <v>84</v>
      </c>
      <c r="AY50" s="5" t="s">
        <v>84</v>
      </c>
      <c r="AZ50" s="5" t="s">
        <v>84</v>
      </c>
      <c r="BA50" s="5" t="s">
        <v>84</v>
      </c>
      <c r="BB50" s="5" t="s">
        <v>84</v>
      </c>
      <c r="BC50" s="5" t="s">
        <v>84</v>
      </c>
      <c r="BD50" s="5" t="s">
        <v>84</v>
      </c>
      <c r="BE50" s="5" t="s">
        <v>84</v>
      </c>
      <c r="BF50" s="5" t="s">
        <v>84</v>
      </c>
      <c r="BG50" s="5" t="s">
        <v>84</v>
      </c>
      <c r="BH50" s="5" t="s">
        <v>84</v>
      </c>
      <c r="BI50" s="5" t="s">
        <v>84</v>
      </c>
      <c r="BJ50" s="5" t="s">
        <v>84</v>
      </c>
      <c r="BK50" s="5" t="s">
        <v>577</v>
      </c>
      <c r="BL50" s="5" t="s">
        <v>84</v>
      </c>
      <c r="BM50" s="5" t="s">
        <v>84</v>
      </c>
      <c r="BN50" s="5" t="s">
        <v>84</v>
      </c>
      <c r="BO50" s="5" t="s">
        <v>84</v>
      </c>
      <c r="BP50" s="5" t="s">
        <v>84</v>
      </c>
      <c r="BQ50" s="5" t="s">
        <v>84</v>
      </c>
      <c r="BR50" s="5" t="s">
        <v>84</v>
      </c>
      <c r="BS50" s="5" t="s">
        <v>84</v>
      </c>
      <c r="BT50" s="5" t="s">
        <v>84</v>
      </c>
      <c r="BU50" s="5" t="s">
        <v>84</v>
      </c>
      <c r="BV50" s="5" t="s">
        <v>84</v>
      </c>
      <c r="BW50" s="5">
        <v>4.0</v>
      </c>
      <c r="BX50" s="9" t="s">
        <v>579</v>
      </c>
      <c r="BY50" s="5" t="s">
        <v>84</v>
      </c>
      <c r="BZ50" s="5" t="s">
        <v>84</v>
      </c>
      <c r="CA50" s="5" t="s">
        <v>587</v>
      </c>
      <c r="CB50" s="6"/>
      <c r="CC50" s="6"/>
      <c r="CD50" s="6"/>
      <c r="CE50" s="6"/>
      <c r="CF50" s="6"/>
      <c r="CG50" s="6"/>
      <c r="CH50" s="6"/>
      <c r="CI50" s="6"/>
      <c r="CJ50" s="6"/>
      <c r="CK50" s="6"/>
      <c r="CL50" s="6"/>
    </row>
    <row r="51">
      <c r="A51" s="5" t="s">
        <v>79</v>
      </c>
      <c r="B51" s="5" t="s">
        <v>332</v>
      </c>
      <c r="C51" s="5" t="s">
        <v>569</v>
      </c>
      <c r="D51" s="5">
        <v>27568.0</v>
      </c>
      <c r="E51" s="5" t="s">
        <v>588</v>
      </c>
      <c r="F51" s="5">
        <v>2005.0</v>
      </c>
      <c r="G51" s="5" t="s">
        <v>368</v>
      </c>
      <c r="H51" s="5">
        <v>12.0</v>
      </c>
      <c r="I51" s="5" t="s">
        <v>85</v>
      </c>
      <c r="J51" s="5" t="s">
        <v>86</v>
      </c>
      <c r="K51" s="5" t="s">
        <v>87</v>
      </c>
      <c r="L51" s="5" t="s">
        <v>84</v>
      </c>
      <c r="M51" s="5" t="s">
        <v>589</v>
      </c>
      <c r="N51" s="5" t="s">
        <v>571</v>
      </c>
      <c r="O51" s="5" t="s">
        <v>590</v>
      </c>
      <c r="P51" s="5" t="s">
        <v>84</v>
      </c>
      <c r="Q51" s="5" t="s">
        <v>84</v>
      </c>
      <c r="R51" s="5" t="s">
        <v>84</v>
      </c>
      <c r="S51" s="5" t="s">
        <v>84</v>
      </c>
      <c r="T51" s="5">
        <v>1600.0</v>
      </c>
      <c r="U51" s="5">
        <v>38.0</v>
      </c>
      <c r="V51" s="5" t="s">
        <v>591</v>
      </c>
      <c r="W51" s="5" t="s">
        <v>132</v>
      </c>
      <c r="X51" s="5">
        <v>6.0</v>
      </c>
      <c r="Y51" s="5" t="s">
        <v>592</v>
      </c>
      <c r="Z51" s="5" t="s">
        <v>489</v>
      </c>
      <c r="AA51" s="5" t="s">
        <v>84</v>
      </c>
      <c r="AB51" s="5" t="s">
        <v>84</v>
      </c>
      <c r="AC51" s="5">
        <v>3.5</v>
      </c>
      <c r="AD51" s="10">
        <f t="shared" si="15"/>
        <v>36.576</v>
      </c>
      <c r="AE51" s="11">
        <f t="shared" si="16"/>
        <v>120</v>
      </c>
      <c r="AF51" s="5">
        <v>40.0</v>
      </c>
      <c r="AG51" s="9" t="s">
        <v>84</v>
      </c>
      <c r="AH51" s="9" t="s">
        <v>593</v>
      </c>
      <c r="AI51" s="5">
        <v>1.0</v>
      </c>
      <c r="AJ51" s="5">
        <v>9.5</v>
      </c>
      <c r="AK51" s="5" t="s">
        <v>84</v>
      </c>
      <c r="AL51" s="5" t="s">
        <v>84</v>
      </c>
      <c r="AM51" s="5" t="s">
        <v>84</v>
      </c>
      <c r="AN51" s="5" t="s">
        <v>84</v>
      </c>
      <c r="AO51" s="5" t="s">
        <v>95</v>
      </c>
      <c r="AP51" s="5" t="s">
        <v>84</v>
      </c>
      <c r="AQ51" s="5" t="s">
        <v>84</v>
      </c>
      <c r="AR51" s="5" t="s">
        <v>84</v>
      </c>
      <c r="AS51" s="5" t="s">
        <v>84</v>
      </c>
      <c r="AT51" s="5" t="s">
        <v>84</v>
      </c>
      <c r="AU51" s="5" t="s">
        <v>84</v>
      </c>
      <c r="AV51" s="5" t="s">
        <v>84</v>
      </c>
      <c r="AW51" s="5" t="s">
        <v>84</v>
      </c>
      <c r="AX51" s="5" t="s">
        <v>84</v>
      </c>
      <c r="AY51" s="5" t="s">
        <v>594</v>
      </c>
      <c r="AZ51" s="5" t="s">
        <v>84</v>
      </c>
      <c r="BA51" s="5" t="s">
        <v>84</v>
      </c>
      <c r="BB51" s="5" t="s">
        <v>84</v>
      </c>
      <c r="BC51" s="5" t="s">
        <v>84</v>
      </c>
      <c r="BD51" s="5" t="s">
        <v>97</v>
      </c>
      <c r="BE51" s="5" t="s">
        <v>595</v>
      </c>
      <c r="BF51" s="5" t="s">
        <v>84</v>
      </c>
      <c r="BG51" s="5" t="s">
        <v>492</v>
      </c>
      <c r="BH51" s="5" t="s">
        <v>84</v>
      </c>
      <c r="BI51" s="5" t="s">
        <v>84</v>
      </c>
      <c r="BJ51" s="5" t="s">
        <v>98</v>
      </c>
      <c r="BK51" s="5" t="s">
        <v>84</v>
      </c>
      <c r="BL51" s="5" t="s">
        <v>84</v>
      </c>
      <c r="BM51" s="5" t="s">
        <v>84</v>
      </c>
      <c r="BN51" s="5" t="s">
        <v>84</v>
      </c>
      <c r="BO51" s="5" t="s">
        <v>84</v>
      </c>
      <c r="BP51" s="5" t="s">
        <v>84</v>
      </c>
      <c r="BQ51" s="5" t="s">
        <v>84</v>
      </c>
      <c r="BR51" s="5" t="s">
        <v>84</v>
      </c>
      <c r="BS51" s="5" t="s">
        <v>84</v>
      </c>
      <c r="BT51" s="5" t="s">
        <v>84</v>
      </c>
      <c r="BU51" s="5" t="s">
        <v>84</v>
      </c>
      <c r="BV51" s="5" t="s">
        <v>84</v>
      </c>
      <c r="BW51" s="5">
        <v>2.0</v>
      </c>
      <c r="BX51" s="9" t="s">
        <v>596</v>
      </c>
      <c r="BY51" s="5" t="s">
        <v>84</v>
      </c>
      <c r="BZ51" s="5" t="s">
        <v>84</v>
      </c>
      <c r="CA51" s="13" t="s">
        <v>597</v>
      </c>
      <c r="CB51" s="6"/>
      <c r="CC51" s="6"/>
      <c r="CD51" s="6"/>
      <c r="CE51" s="6"/>
      <c r="CF51" s="6"/>
      <c r="CG51" s="6"/>
      <c r="CH51" s="6"/>
      <c r="CI51" s="6"/>
      <c r="CJ51" s="6"/>
      <c r="CK51" s="6"/>
      <c r="CL51" s="6"/>
    </row>
    <row r="52">
      <c r="A52" s="5" t="s">
        <v>79</v>
      </c>
      <c r="B52" s="5" t="s">
        <v>332</v>
      </c>
      <c r="C52" s="5" t="s">
        <v>569</v>
      </c>
      <c r="D52" s="5">
        <v>44386.0</v>
      </c>
      <c r="E52" s="5" t="s">
        <v>407</v>
      </c>
      <c r="F52" s="5">
        <v>2013.0</v>
      </c>
      <c r="G52" s="5" t="s">
        <v>215</v>
      </c>
      <c r="H52" s="5">
        <v>28.0</v>
      </c>
      <c r="I52" s="5" t="s">
        <v>114</v>
      </c>
      <c r="J52" s="5" t="s">
        <v>103</v>
      </c>
      <c r="K52" s="5" t="s">
        <v>598</v>
      </c>
      <c r="L52" s="5" t="s">
        <v>84</v>
      </c>
      <c r="M52" s="9" t="s">
        <v>599</v>
      </c>
      <c r="N52" s="5" t="s">
        <v>440</v>
      </c>
      <c r="O52" s="5" t="s">
        <v>600</v>
      </c>
      <c r="P52" s="5" t="s">
        <v>601</v>
      </c>
      <c r="Q52" s="5" t="s">
        <v>84</v>
      </c>
      <c r="R52" s="5" t="s">
        <v>84</v>
      </c>
      <c r="S52" s="5" t="s">
        <v>84</v>
      </c>
      <c r="T52" s="5">
        <v>700.0</v>
      </c>
      <c r="U52" s="5" t="s">
        <v>84</v>
      </c>
      <c r="V52" s="5" t="s">
        <v>84</v>
      </c>
      <c r="W52" s="5" t="s">
        <v>194</v>
      </c>
      <c r="X52" s="5">
        <v>49.0</v>
      </c>
      <c r="Y52" s="5" t="s">
        <v>602</v>
      </c>
      <c r="Z52" s="5" t="s">
        <v>603</v>
      </c>
      <c r="AA52" s="5" t="s">
        <v>84</v>
      </c>
      <c r="AB52" s="5" t="s">
        <v>84</v>
      </c>
      <c r="AC52" s="5" t="s">
        <v>84</v>
      </c>
      <c r="AD52" s="15" t="s">
        <v>84</v>
      </c>
      <c r="AE52" s="14" t="s">
        <v>84</v>
      </c>
      <c r="AF52" s="5" t="s">
        <v>84</v>
      </c>
      <c r="AG52" s="9" t="s">
        <v>84</v>
      </c>
      <c r="AH52" s="9" t="s">
        <v>604</v>
      </c>
      <c r="AI52" s="5" t="s">
        <v>84</v>
      </c>
      <c r="AJ52" s="5" t="s">
        <v>84</v>
      </c>
      <c r="AK52" s="5" t="s">
        <v>84</v>
      </c>
      <c r="AL52" s="5" t="s">
        <v>84</v>
      </c>
      <c r="AM52" s="5" t="s">
        <v>84</v>
      </c>
      <c r="AN52" s="5" t="s">
        <v>84</v>
      </c>
      <c r="AO52" s="5" t="s">
        <v>605</v>
      </c>
      <c r="AP52" s="5" t="s">
        <v>84</v>
      </c>
      <c r="AQ52" s="5" t="s">
        <v>84</v>
      </c>
      <c r="AR52" s="5" t="s">
        <v>84</v>
      </c>
      <c r="AS52" s="5" t="s">
        <v>84</v>
      </c>
      <c r="AT52" s="5" t="s">
        <v>84</v>
      </c>
      <c r="AU52" s="5" t="s">
        <v>84</v>
      </c>
      <c r="AV52" s="5" t="s">
        <v>84</v>
      </c>
      <c r="AW52" s="5" t="s">
        <v>84</v>
      </c>
      <c r="AX52" s="5" t="s">
        <v>84</v>
      </c>
      <c r="AY52" s="5" t="s">
        <v>84</v>
      </c>
      <c r="AZ52" s="5" t="s">
        <v>84</v>
      </c>
      <c r="BA52" s="5" t="s">
        <v>84</v>
      </c>
      <c r="BB52" s="5" t="s">
        <v>84</v>
      </c>
      <c r="BC52" s="5" t="s">
        <v>84</v>
      </c>
      <c r="BD52" s="5" t="s">
        <v>84</v>
      </c>
      <c r="BE52" s="5" t="s">
        <v>606</v>
      </c>
      <c r="BF52" s="5" t="s">
        <v>84</v>
      </c>
      <c r="BG52" s="5" t="s">
        <v>84</v>
      </c>
      <c r="BH52" s="5" t="s">
        <v>84</v>
      </c>
      <c r="BI52" s="5" t="s">
        <v>84</v>
      </c>
      <c r="BJ52" s="5" t="s">
        <v>84</v>
      </c>
      <c r="BK52" s="5" t="s">
        <v>607</v>
      </c>
      <c r="BL52" s="5" t="s">
        <v>84</v>
      </c>
      <c r="BM52" s="5" t="s">
        <v>84</v>
      </c>
      <c r="BN52" s="5" t="s">
        <v>84</v>
      </c>
      <c r="BO52" s="5" t="s">
        <v>84</v>
      </c>
      <c r="BP52" s="5" t="s">
        <v>84</v>
      </c>
      <c r="BQ52" s="5" t="s">
        <v>84</v>
      </c>
      <c r="BR52" s="5" t="s">
        <v>84</v>
      </c>
      <c r="BS52" s="5" t="s">
        <v>84</v>
      </c>
      <c r="BT52" s="5" t="s">
        <v>84</v>
      </c>
      <c r="BU52" s="5" t="s">
        <v>84</v>
      </c>
      <c r="BV52" s="5" t="s">
        <v>608</v>
      </c>
      <c r="BW52" s="5">
        <v>1.0</v>
      </c>
      <c r="BX52" s="9" t="s">
        <v>609</v>
      </c>
      <c r="BY52" s="5" t="s">
        <v>84</v>
      </c>
      <c r="BZ52" s="5" t="s">
        <v>84</v>
      </c>
      <c r="CA52" s="13" t="s">
        <v>610</v>
      </c>
      <c r="CB52" s="6"/>
      <c r="CC52" s="6"/>
      <c r="CD52" s="6"/>
      <c r="CE52" s="6"/>
      <c r="CF52" s="6"/>
      <c r="CG52" s="6"/>
      <c r="CH52" s="6"/>
      <c r="CI52" s="6"/>
      <c r="CJ52" s="6"/>
      <c r="CK52" s="6"/>
      <c r="CL52" s="6"/>
    </row>
    <row r="53">
      <c r="A53" s="5" t="s">
        <v>79</v>
      </c>
      <c r="B53" s="5" t="s">
        <v>332</v>
      </c>
      <c r="C53" s="5" t="s">
        <v>611</v>
      </c>
      <c r="D53" s="5">
        <v>4743.0</v>
      </c>
      <c r="E53" s="5" t="s">
        <v>612</v>
      </c>
      <c r="F53" s="5">
        <v>2000.0</v>
      </c>
      <c r="G53" s="5" t="s">
        <v>83</v>
      </c>
      <c r="H53" s="5" t="s">
        <v>84</v>
      </c>
      <c r="I53" s="5" t="s">
        <v>85</v>
      </c>
      <c r="J53" s="5" t="s">
        <v>86</v>
      </c>
      <c r="K53" s="5" t="s">
        <v>87</v>
      </c>
      <c r="L53" s="5" t="s">
        <v>84</v>
      </c>
      <c r="M53" s="5" t="s">
        <v>613</v>
      </c>
      <c r="N53" s="5" t="s">
        <v>84</v>
      </c>
      <c r="O53" s="5" t="s">
        <v>84</v>
      </c>
      <c r="P53" s="5" t="s">
        <v>84</v>
      </c>
      <c r="Q53" s="5" t="s">
        <v>84</v>
      </c>
      <c r="R53" s="5" t="s">
        <v>84</v>
      </c>
      <c r="S53" s="5" t="s">
        <v>84</v>
      </c>
      <c r="T53" s="5">
        <v>130.0</v>
      </c>
      <c r="U53" s="5" t="s">
        <v>84</v>
      </c>
      <c r="V53" s="5" t="s">
        <v>143</v>
      </c>
      <c r="W53" s="5" t="s">
        <v>258</v>
      </c>
      <c r="X53" s="5">
        <v>90.0</v>
      </c>
      <c r="Y53" s="5" t="s">
        <v>614</v>
      </c>
      <c r="Z53" s="5" t="s">
        <v>373</v>
      </c>
      <c r="AA53" s="5" t="s">
        <v>84</v>
      </c>
      <c r="AB53" s="5" t="s">
        <v>84</v>
      </c>
      <c r="AC53" s="5" t="s">
        <v>84</v>
      </c>
      <c r="AD53" s="15" t="s">
        <v>84</v>
      </c>
      <c r="AE53" s="14" t="s">
        <v>84</v>
      </c>
      <c r="AF53" s="5" t="s">
        <v>84</v>
      </c>
      <c r="AG53" s="9" t="s">
        <v>84</v>
      </c>
      <c r="AH53" s="9" t="s">
        <v>615</v>
      </c>
      <c r="AI53" s="5">
        <v>1.0</v>
      </c>
      <c r="AJ53" s="5">
        <v>7.0</v>
      </c>
      <c r="AK53" s="5" t="s">
        <v>84</v>
      </c>
      <c r="AL53" s="5" t="s">
        <v>84</v>
      </c>
      <c r="AM53" s="5" t="s">
        <v>84</v>
      </c>
      <c r="AN53" s="5" t="s">
        <v>84</v>
      </c>
      <c r="AO53" s="5" t="s">
        <v>605</v>
      </c>
      <c r="AP53" s="5" t="s">
        <v>84</v>
      </c>
      <c r="AQ53" s="5" t="s">
        <v>84</v>
      </c>
      <c r="AR53" s="5" t="s">
        <v>84</v>
      </c>
      <c r="AS53" s="5" t="s">
        <v>84</v>
      </c>
      <c r="AT53" s="5" t="s">
        <v>84</v>
      </c>
      <c r="AU53" s="5" t="s">
        <v>84</v>
      </c>
      <c r="AV53" s="5" t="s">
        <v>84</v>
      </c>
      <c r="AW53" s="5" t="s">
        <v>84</v>
      </c>
      <c r="AX53" s="5" t="s">
        <v>84</v>
      </c>
      <c r="AY53" s="5" t="s">
        <v>84</v>
      </c>
      <c r="AZ53" s="5" t="s">
        <v>84</v>
      </c>
      <c r="BA53" s="5" t="s">
        <v>84</v>
      </c>
      <c r="BB53" s="5" t="s">
        <v>84</v>
      </c>
      <c r="BC53" s="5" t="s">
        <v>84</v>
      </c>
      <c r="BD53" s="5" t="s">
        <v>84</v>
      </c>
      <c r="BE53" s="5" t="s">
        <v>616</v>
      </c>
      <c r="BF53" s="5" t="s">
        <v>84</v>
      </c>
      <c r="BG53" s="5" t="s">
        <v>617</v>
      </c>
      <c r="BH53" s="5" t="s">
        <v>84</v>
      </c>
      <c r="BI53" s="5" t="s">
        <v>618</v>
      </c>
      <c r="BJ53" s="5" t="s">
        <v>98</v>
      </c>
      <c r="BK53" s="5" t="s">
        <v>619</v>
      </c>
      <c r="BL53" s="5" t="s">
        <v>84</v>
      </c>
      <c r="BM53" s="5" t="s">
        <v>84</v>
      </c>
      <c r="BN53" s="5" t="s">
        <v>84</v>
      </c>
      <c r="BO53" s="5" t="s">
        <v>84</v>
      </c>
      <c r="BP53" s="5" t="s">
        <v>84</v>
      </c>
      <c r="BQ53" s="5" t="s">
        <v>84</v>
      </c>
      <c r="BR53" s="5" t="s">
        <v>84</v>
      </c>
      <c r="BS53" s="5" t="s">
        <v>84</v>
      </c>
      <c r="BT53" s="5" t="s">
        <v>84</v>
      </c>
      <c r="BU53" s="5" t="s">
        <v>84</v>
      </c>
      <c r="BV53" s="5" t="s">
        <v>84</v>
      </c>
      <c r="BW53" s="5">
        <v>2.0</v>
      </c>
      <c r="BX53" s="9" t="s">
        <v>620</v>
      </c>
      <c r="BY53" s="5" t="s">
        <v>84</v>
      </c>
      <c r="BZ53" s="5" t="s">
        <v>84</v>
      </c>
      <c r="CA53" s="13" t="s">
        <v>621</v>
      </c>
      <c r="CB53" s="6"/>
      <c r="CC53" s="6"/>
      <c r="CD53" s="6"/>
      <c r="CE53" s="6"/>
      <c r="CF53" s="6"/>
      <c r="CG53" s="6"/>
      <c r="CH53" s="6"/>
      <c r="CI53" s="6"/>
      <c r="CJ53" s="6"/>
      <c r="CK53" s="6"/>
      <c r="CL53" s="6"/>
    </row>
    <row r="54">
      <c r="A54" s="5" t="s">
        <v>79</v>
      </c>
      <c r="B54" s="5" t="s">
        <v>332</v>
      </c>
      <c r="C54" s="5" t="s">
        <v>611</v>
      </c>
      <c r="D54" s="5">
        <v>42329.0</v>
      </c>
      <c r="E54" s="5" t="s">
        <v>622</v>
      </c>
      <c r="F54" s="5">
        <v>2004.0</v>
      </c>
      <c r="G54" s="5" t="s">
        <v>174</v>
      </c>
      <c r="H54" s="5">
        <v>10.0</v>
      </c>
      <c r="I54" s="5" t="s">
        <v>127</v>
      </c>
      <c r="J54" s="5" t="s">
        <v>86</v>
      </c>
      <c r="K54" s="5" t="s">
        <v>87</v>
      </c>
      <c r="L54" s="5" t="s">
        <v>84</v>
      </c>
      <c r="M54" s="5" t="s">
        <v>623</v>
      </c>
      <c r="N54" s="5" t="s">
        <v>624</v>
      </c>
      <c r="O54" s="5" t="s">
        <v>625</v>
      </c>
      <c r="P54" s="5" t="s">
        <v>626</v>
      </c>
      <c r="Q54" s="5" t="s">
        <v>84</v>
      </c>
      <c r="R54" s="5" t="s">
        <v>84</v>
      </c>
      <c r="S54" s="5" t="s">
        <v>84</v>
      </c>
      <c r="T54" s="5" t="s">
        <v>84</v>
      </c>
      <c r="U54" s="5" t="s">
        <v>84</v>
      </c>
      <c r="V54" s="5" t="s">
        <v>84</v>
      </c>
      <c r="W54" s="5" t="s">
        <v>194</v>
      </c>
      <c r="X54" s="5">
        <v>26.0</v>
      </c>
      <c r="Y54" s="5" t="s">
        <v>627</v>
      </c>
      <c r="Z54" s="5" t="s">
        <v>84</v>
      </c>
      <c r="AA54" s="5" t="s">
        <v>84</v>
      </c>
      <c r="AB54" s="5" t="s">
        <v>84</v>
      </c>
      <c r="AC54" s="5" t="s">
        <v>84</v>
      </c>
      <c r="AD54" s="10">
        <f t="shared" ref="AD54:AD55" si="17">CONVERT(AF54, "yd", "m")</f>
        <v>6.4008</v>
      </c>
      <c r="AE54" s="11">
        <f t="shared" ref="AE54:AE55" si="18">CONVERT(AD54, "m", "ft")</f>
        <v>21</v>
      </c>
      <c r="AF54" s="5">
        <v>7.0</v>
      </c>
      <c r="AG54" s="9" t="s">
        <v>84</v>
      </c>
      <c r="AH54" s="9" t="s">
        <v>628</v>
      </c>
      <c r="AI54" s="5">
        <v>1.0</v>
      </c>
      <c r="AJ54" s="5">
        <v>6.5</v>
      </c>
      <c r="AK54" s="5" t="s">
        <v>84</v>
      </c>
      <c r="AL54" s="5" t="s">
        <v>84</v>
      </c>
      <c r="AM54" s="5" t="s">
        <v>84</v>
      </c>
      <c r="AN54" s="5" t="s">
        <v>84</v>
      </c>
      <c r="AO54" s="5" t="s">
        <v>262</v>
      </c>
      <c r="AP54" s="5" t="s">
        <v>84</v>
      </c>
      <c r="AQ54" s="5" t="s">
        <v>147</v>
      </c>
      <c r="AR54" s="5" t="s">
        <v>84</v>
      </c>
      <c r="AS54" s="5" t="s">
        <v>84</v>
      </c>
      <c r="AT54" s="5" t="s">
        <v>84</v>
      </c>
      <c r="AU54" s="5" t="s">
        <v>97</v>
      </c>
      <c r="AV54" s="5" t="s">
        <v>629</v>
      </c>
      <c r="AW54" s="5" t="s">
        <v>84</v>
      </c>
      <c r="AX54" s="5" t="s">
        <v>293</v>
      </c>
      <c r="AY54" s="5" t="s">
        <v>630</v>
      </c>
      <c r="AZ54" s="5" t="s">
        <v>84</v>
      </c>
      <c r="BA54" s="5" t="s">
        <v>84</v>
      </c>
      <c r="BB54" s="5" t="s">
        <v>84</v>
      </c>
      <c r="BC54" s="5" t="s">
        <v>84</v>
      </c>
      <c r="BD54" s="5" t="s">
        <v>84</v>
      </c>
      <c r="BE54" s="5" t="s">
        <v>631</v>
      </c>
      <c r="BF54" s="5" t="s">
        <v>84</v>
      </c>
      <c r="BG54" s="5" t="s">
        <v>197</v>
      </c>
      <c r="BH54" s="5" t="s">
        <v>84</v>
      </c>
      <c r="BI54" s="5" t="s">
        <v>632</v>
      </c>
      <c r="BJ54" s="5" t="s">
        <v>98</v>
      </c>
      <c r="BK54" s="5" t="s">
        <v>84</v>
      </c>
      <c r="BL54" s="5" t="s">
        <v>84</v>
      </c>
      <c r="BM54" s="5" t="s">
        <v>84</v>
      </c>
      <c r="BN54" s="5" t="s">
        <v>84</v>
      </c>
      <c r="BO54" s="5" t="s">
        <v>84</v>
      </c>
      <c r="BP54" s="5" t="s">
        <v>84</v>
      </c>
      <c r="BQ54" s="5" t="s">
        <v>84</v>
      </c>
      <c r="BR54" s="5" t="s">
        <v>84</v>
      </c>
      <c r="BS54" s="5" t="s">
        <v>84</v>
      </c>
      <c r="BT54" s="5" t="s">
        <v>84</v>
      </c>
      <c r="BU54" s="5" t="s">
        <v>84</v>
      </c>
      <c r="BV54" s="5" t="s">
        <v>84</v>
      </c>
      <c r="BW54" s="5">
        <v>1.0</v>
      </c>
      <c r="BX54" s="5" t="s">
        <v>84</v>
      </c>
      <c r="BY54" s="5" t="s">
        <v>84</v>
      </c>
      <c r="BZ54" s="5" t="s">
        <v>84</v>
      </c>
      <c r="CA54" s="13" t="s">
        <v>633</v>
      </c>
      <c r="CB54" s="6"/>
      <c r="CC54" s="6"/>
      <c r="CD54" s="6"/>
      <c r="CE54" s="6"/>
      <c r="CF54" s="6"/>
      <c r="CG54" s="6"/>
      <c r="CH54" s="6"/>
      <c r="CI54" s="6"/>
      <c r="CJ54" s="6"/>
      <c r="CK54" s="6"/>
      <c r="CL54" s="6"/>
    </row>
    <row r="55">
      <c r="A55" s="5" t="s">
        <v>79</v>
      </c>
      <c r="B55" s="5" t="s">
        <v>332</v>
      </c>
      <c r="C55" s="5" t="s">
        <v>634</v>
      </c>
      <c r="D55" s="5">
        <v>35293.0</v>
      </c>
      <c r="E55" s="5" t="s">
        <v>635</v>
      </c>
      <c r="F55" s="5">
        <v>1978.0</v>
      </c>
      <c r="G55" s="5" t="s">
        <v>464</v>
      </c>
      <c r="H55" s="5">
        <v>10.0</v>
      </c>
      <c r="I55" s="5" t="s">
        <v>114</v>
      </c>
      <c r="J55" s="5" t="s">
        <v>86</v>
      </c>
      <c r="K55" s="5" t="s">
        <v>87</v>
      </c>
      <c r="L55" s="5" t="s">
        <v>84</v>
      </c>
      <c r="M55" s="5" t="s">
        <v>636</v>
      </c>
      <c r="N55" s="5" t="s">
        <v>637</v>
      </c>
      <c r="O55" s="5" t="s">
        <v>638</v>
      </c>
      <c r="P55" s="5" t="s">
        <v>639</v>
      </c>
      <c r="Q55" s="5" t="s">
        <v>84</v>
      </c>
      <c r="R55" s="5" t="s">
        <v>84</v>
      </c>
      <c r="S55" s="5" t="s">
        <v>84</v>
      </c>
      <c r="T55" s="5" t="s">
        <v>84</v>
      </c>
      <c r="U55" s="5" t="s">
        <v>84</v>
      </c>
      <c r="V55" s="5" t="s">
        <v>84</v>
      </c>
      <c r="W55" s="5" t="s">
        <v>117</v>
      </c>
      <c r="X55" s="5">
        <v>62.0</v>
      </c>
      <c r="Y55" s="5" t="s">
        <v>204</v>
      </c>
      <c r="Z55" s="5" t="s">
        <v>84</v>
      </c>
      <c r="AA55" s="5" t="s">
        <v>84</v>
      </c>
      <c r="AB55" s="5" t="s">
        <v>84</v>
      </c>
      <c r="AC55" s="5">
        <v>25.0</v>
      </c>
      <c r="AD55" s="10">
        <f t="shared" si="17"/>
        <v>22.86</v>
      </c>
      <c r="AE55" s="11">
        <f t="shared" si="18"/>
        <v>75</v>
      </c>
      <c r="AF55" s="5">
        <v>25.0</v>
      </c>
      <c r="AG55" s="9" t="s">
        <v>84</v>
      </c>
      <c r="AH55" s="9" t="s">
        <v>640</v>
      </c>
      <c r="AI55" s="5">
        <v>1.0</v>
      </c>
      <c r="AJ55" s="5">
        <v>9.0</v>
      </c>
      <c r="AK55" s="5" t="s">
        <v>84</v>
      </c>
      <c r="AL55" s="5" t="s">
        <v>84</v>
      </c>
      <c r="AM55" s="5" t="s">
        <v>84</v>
      </c>
      <c r="AN55" s="5" t="s">
        <v>84</v>
      </c>
      <c r="AO55" s="5" t="s">
        <v>605</v>
      </c>
      <c r="AP55" s="5" t="s">
        <v>84</v>
      </c>
      <c r="AQ55" s="5" t="s">
        <v>84</v>
      </c>
      <c r="AR55" s="5" t="s">
        <v>84</v>
      </c>
      <c r="AS55" s="5" t="s">
        <v>84</v>
      </c>
      <c r="AT55" s="5" t="s">
        <v>84</v>
      </c>
      <c r="AU55" s="5" t="s">
        <v>84</v>
      </c>
      <c r="AV55" s="5" t="s">
        <v>84</v>
      </c>
      <c r="AW55" s="5" t="s">
        <v>84</v>
      </c>
      <c r="AX55" s="5" t="s">
        <v>84</v>
      </c>
      <c r="AY55" s="5" t="s">
        <v>84</v>
      </c>
      <c r="AZ55" s="5" t="s">
        <v>84</v>
      </c>
      <c r="BA55" s="5" t="s">
        <v>84</v>
      </c>
      <c r="BB55" s="5" t="s">
        <v>84</v>
      </c>
      <c r="BC55" s="5" t="s">
        <v>84</v>
      </c>
      <c r="BD55" s="5" t="s">
        <v>84</v>
      </c>
      <c r="BE55" s="5" t="s">
        <v>641</v>
      </c>
      <c r="BF55" s="5" t="s">
        <v>84</v>
      </c>
      <c r="BG55" s="5" t="s">
        <v>642</v>
      </c>
      <c r="BH55" s="5" t="s">
        <v>84</v>
      </c>
      <c r="BI55" s="5" t="s">
        <v>84</v>
      </c>
      <c r="BJ55" s="5" t="s">
        <v>98</v>
      </c>
      <c r="BK55" s="5" t="s">
        <v>84</v>
      </c>
      <c r="BL55" s="5" t="s">
        <v>84</v>
      </c>
      <c r="BM55" s="5" t="s">
        <v>84</v>
      </c>
      <c r="BN55" s="5" t="s">
        <v>84</v>
      </c>
      <c r="BO55" s="5" t="s">
        <v>84</v>
      </c>
      <c r="BP55" s="5" t="s">
        <v>84</v>
      </c>
      <c r="BQ55" s="5" t="s">
        <v>84</v>
      </c>
      <c r="BR55" s="5" t="s">
        <v>84</v>
      </c>
      <c r="BS55" s="5" t="s">
        <v>84</v>
      </c>
      <c r="BT55" s="5" t="s">
        <v>84</v>
      </c>
      <c r="BU55" s="5" t="s">
        <v>84</v>
      </c>
      <c r="BV55" s="5" t="s">
        <v>84</v>
      </c>
      <c r="BW55" s="5">
        <v>1.0</v>
      </c>
      <c r="BX55" s="9" t="s">
        <v>643</v>
      </c>
      <c r="BY55" s="5" t="s">
        <v>84</v>
      </c>
      <c r="BZ55" s="5" t="s">
        <v>84</v>
      </c>
      <c r="CA55" s="13" t="s">
        <v>644</v>
      </c>
      <c r="CB55" s="6"/>
      <c r="CC55" s="6"/>
      <c r="CD55" s="6"/>
      <c r="CE55" s="6"/>
      <c r="CF55" s="6"/>
      <c r="CG55" s="6"/>
      <c r="CH55" s="6"/>
      <c r="CI55" s="6"/>
      <c r="CJ55" s="6"/>
      <c r="CK55" s="6"/>
      <c r="CL55" s="6"/>
    </row>
    <row r="56">
      <c r="A56" s="5" t="s">
        <v>79</v>
      </c>
      <c r="B56" s="5" t="s">
        <v>332</v>
      </c>
      <c r="C56" s="5" t="s">
        <v>634</v>
      </c>
      <c r="D56" s="5">
        <v>8635.0</v>
      </c>
      <c r="E56" s="5" t="s">
        <v>383</v>
      </c>
      <c r="F56" s="5">
        <v>2004.0</v>
      </c>
      <c r="G56" s="5" t="s">
        <v>645</v>
      </c>
      <c r="H56" s="5" t="s">
        <v>84</v>
      </c>
      <c r="I56" s="5" t="s">
        <v>190</v>
      </c>
      <c r="J56" s="5" t="s">
        <v>103</v>
      </c>
      <c r="K56" s="5" t="s">
        <v>598</v>
      </c>
      <c r="L56" s="5" t="s">
        <v>84</v>
      </c>
      <c r="M56" s="5" t="s">
        <v>646</v>
      </c>
      <c r="N56" s="5" t="s">
        <v>647</v>
      </c>
      <c r="O56" s="5" t="s">
        <v>84</v>
      </c>
      <c r="P56" s="5" t="s">
        <v>84</v>
      </c>
      <c r="Q56" s="5" t="s">
        <v>84</v>
      </c>
      <c r="R56" s="5" t="s">
        <v>84</v>
      </c>
      <c r="S56" s="5" t="s">
        <v>84</v>
      </c>
      <c r="T56" s="5" t="s">
        <v>84</v>
      </c>
      <c r="U56" s="5" t="s">
        <v>84</v>
      </c>
      <c r="V56" s="5" t="s">
        <v>84</v>
      </c>
      <c r="W56" s="5" t="s">
        <v>84</v>
      </c>
      <c r="X56" s="5" t="s">
        <v>84</v>
      </c>
      <c r="Y56" s="5" t="s">
        <v>648</v>
      </c>
      <c r="Z56" s="5" t="s">
        <v>84</v>
      </c>
      <c r="AA56" s="5" t="s">
        <v>84</v>
      </c>
      <c r="AB56" s="5" t="s">
        <v>84</v>
      </c>
      <c r="AC56" s="5" t="s">
        <v>84</v>
      </c>
      <c r="AD56" s="15" t="s">
        <v>84</v>
      </c>
      <c r="AE56" s="14" t="s">
        <v>84</v>
      </c>
      <c r="AF56" s="5" t="s">
        <v>84</v>
      </c>
      <c r="AG56" s="9" t="s">
        <v>84</v>
      </c>
      <c r="AH56" s="9" t="s">
        <v>649</v>
      </c>
      <c r="AI56" s="5" t="s">
        <v>84</v>
      </c>
      <c r="AJ56" s="5" t="s">
        <v>84</v>
      </c>
      <c r="AK56" s="5" t="s">
        <v>84</v>
      </c>
      <c r="AL56" s="5" t="s">
        <v>84</v>
      </c>
      <c r="AM56" s="5" t="s">
        <v>84</v>
      </c>
      <c r="AN56" s="5" t="s">
        <v>84</v>
      </c>
      <c r="AO56" s="5" t="s">
        <v>84</v>
      </c>
      <c r="AP56" s="5" t="s">
        <v>84</v>
      </c>
      <c r="AQ56" s="5" t="s">
        <v>84</v>
      </c>
      <c r="AR56" s="5" t="s">
        <v>84</v>
      </c>
      <c r="AS56" s="5" t="s">
        <v>84</v>
      </c>
      <c r="AT56" s="5" t="s">
        <v>84</v>
      </c>
      <c r="AU56" s="5" t="s">
        <v>84</v>
      </c>
      <c r="AV56" s="5" t="s">
        <v>84</v>
      </c>
      <c r="AW56" s="5" t="s">
        <v>84</v>
      </c>
      <c r="AX56" s="5" t="s">
        <v>84</v>
      </c>
      <c r="AY56" s="5" t="s">
        <v>84</v>
      </c>
      <c r="AZ56" s="5" t="s">
        <v>84</v>
      </c>
      <c r="BA56" s="5" t="s">
        <v>84</v>
      </c>
      <c r="BB56" s="5" t="s">
        <v>84</v>
      </c>
      <c r="BC56" s="5" t="s">
        <v>84</v>
      </c>
      <c r="BD56" s="5" t="s">
        <v>84</v>
      </c>
      <c r="BE56" s="5" t="s">
        <v>84</v>
      </c>
      <c r="BF56" s="5" t="s">
        <v>84</v>
      </c>
      <c r="BG56" s="5" t="s">
        <v>84</v>
      </c>
      <c r="BH56" s="5" t="s">
        <v>84</v>
      </c>
      <c r="BI56" s="5" t="s">
        <v>84</v>
      </c>
      <c r="BJ56" s="5" t="s">
        <v>84</v>
      </c>
      <c r="BK56" s="5" t="s">
        <v>650</v>
      </c>
      <c r="BL56" s="5" t="s">
        <v>84</v>
      </c>
      <c r="BM56" s="5" t="s">
        <v>84</v>
      </c>
      <c r="BN56" s="5" t="s">
        <v>84</v>
      </c>
      <c r="BO56" s="5" t="s">
        <v>84</v>
      </c>
      <c r="BP56" s="5" t="s">
        <v>84</v>
      </c>
      <c r="BQ56" s="5" t="s">
        <v>84</v>
      </c>
      <c r="BR56" s="5" t="s">
        <v>84</v>
      </c>
      <c r="BS56" s="5" t="s">
        <v>84</v>
      </c>
      <c r="BT56" s="5" t="s">
        <v>84</v>
      </c>
      <c r="BU56" s="5" t="s">
        <v>84</v>
      </c>
      <c r="BV56" s="5" t="s">
        <v>84</v>
      </c>
      <c r="BW56" s="5">
        <v>1.0</v>
      </c>
      <c r="BX56" s="9" t="s">
        <v>651</v>
      </c>
      <c r="BY56" s="5" t="s">
        <v>84</v>
      </c>
      <c r="BZ56" s="5" t="s">
        <v>84</v>
      </c>
      <c r="CA56" s="13" t="s">
        <v>652</v>
      </c>
      <c r="CB56" s="6"/>
      <c r="CC56" s="6"/>
      <c r="CD56" s="6"/>
      <c r="CE56" s="6"/>
      <c r="CF56" s="6"/>
      <c r="CG56" s="6"/>
      <c r="CH56" s="6"/>
      <c r="CI56" s="6"/>
      <c r="CJ56" s="6"/>
      <c r="CK56" s="6"/>
      <c r="CL56" s="6"/>
    </row>
    <row r="57">
      <c r="A57" s="5" t="s">
        <v>79</v>
      </c>
      <c r="B57" s="5" t="s">
        <v>332</v>
      </c>
      <c r="C57" s="5" t="s">
        <v>653</v>
      </c>
      <c r="D57" s="5">
        <v>40912.0</v>
      </c>
      <c r="E57" s="5" t="s">
        <v>654</v>
      </c>
      <c r="F57" s="5">
        <v>2013.0</v>
      </c>
      <c r="G57" s="5" t="s">
        <v>368</v>
      </c>
      <c r="H57" s="5">
        <v>23.0</v>
      </c>
      <c r="I57" s="5" t="s">
        <v>85</v>
      </c>
      <c r="J57" s="5" t="s">
        <v>86</v>
      </c>
      <c r="K57" s="5" t="s">
        <v>87</v>
      </c>
      <c r="L57" s="5" t="s">
        <v>84</v>
      </c>
      <c r="M57" s="5" t="s">
        <v>655</v>
      </c>
      <c r="N57" s="5" t="s">
        <v>656</v>
      </c>
      <c r="O57" s="5" t="s">
        <v>657</v>
      </c>
      <c r="P57" s="5" t="s">
        <v>658</v>
      </c>
      <c r="Q57" s="5" t="s">
        <v>84</v>
      </c>
      <c r="R57" s="5" t="s">
        <v>84</v>
      </c>
      <c r="S57" s="5" t="s">
        <v>84</v>
      </c>
      <c r="T57" s="5">
        <v>1700.0</v>
      </c>
      <c r="U57" s="5" t="s">
        <v>84</v>
      </c>
      <c r="V57" s="5" t="s">
        <v>143</v>
      </c>
      <c r="W57" s="5" t="s">
        <v>117</v>
      </c>
      <c r="X57" s="5">
        <v>81.0</v>
      </c>
      <c r="Y57" s="5" t="s">
        <v>659</v>
      </c>
      <c r="Z57" s="5" t="s">
        <v>84</v>
      </c>
      <c r="AA57" s="5" t="s">
        <v>84</v>
      </c>
      <c r="AB57" s="5" t="s">
        <v>84</v>
      </c>
      <c r="AC57" s="5">
        <v>2.0</v>
      </c>
      <c r="AD57" s="10">
        <f>CONVERT(AF57, "yd", "m")</f>
        <v>64.008</v>
      </c>
      <c r="AE57" s="11">
        <f>CONVERT(AD57, "m", "ft")</f>
        <v>210</v>
      </c>
      <c r="AF57" s="5">
        <v>70.0</v>
      </c>
      <c r="AG57" s="9" t="s">
        <v>84</v>
      </c>
      <c r="AH57" s="9" t="s">
        <v>660</v>
      </c>
      <c r="AI57" s="5">
        <v>1.0</v>
      </c>
      <c r="AJ57" s="5">
        <v>8.0</v>
      </c>
      <c r="AK57" s="5" t="s">
        <v>84</v>
      </c>
      <c r="AL57" s="5" t="s">
        <v>84</v>
      </c>
      <c r="AM57" s="5" t="s">
        <v>84</v>
      </c>
      <c r="AN57" s="5" t="s">
        <v>84</v>
      </c>
      <c r="AO57" s="5" t="s">
        <v>147</v>
      </c>
      <c r="AP57" s="5" t="s">
        <v>84</v>
      </c>
      <c r="AQ57" s="5" t="s">
        <v>84</v>
      </c>
      <c r="AR57" s="5" t="s">
        <v>84</v>
      </c>
      <c r="AS57" s="5" t="s">
        <v>84</v>
      </c>
      <c r="AT57" s="5" t="s">
        <v>84</v>
      </c>
      <c r="AU57" s="5" t="s">
        <v>84</v>
      </c>
      <c r="AV57" s="5" t="s">
        <v>84</v>
      </c>
      <c r="AW57" s="5" t="s">
        <v>84</v>
      </c>
      <c r="AX57" s="5" t="s">
        <v>84</v>
      </c>
      <c r="AY57" s="5" t="s">
        <v>84</v>
      </c>
      <c r="AZ57" s="5" t="s">
        <v>84</v>
      </c>
      <c r="BA57" s="5" t="s">
        <v>84</v>
      </c>
      <c r="BB57" s="5" t="s">
        <v>629</v>
      </c>
      <c r="BC57" s="5" t="s">
        <v>661</v>
      </c>
      <c r="BD57" s="5" t="s">
        <v>84</v>
      </c>
      <c r="BE57" s="5" t="s">
        <v>662</v>
      </c>
      <c r="BF57" s="5" t="s">
        <v>84</v>
      </c>
      <c r="BG57" s="5" t="s">
        <v>663</v>
      </c>
      <c r="BH57" s="5" t="s">
        <v>84</v>
      </c>
      <c r="BI57" s="5" t="s">
        <v>664</v>
      </c>
      <c r="BJ57" s="5" t="s">
        <v>98</v>
      </c>
      <c r="BK57" s="5" t="s">
        <v>665</v>
      </c>
      <c r="BL57" s="5" t="s">
        <v>84</v>
      </c>
      <c r="BM57" s="5" t="s">
        <v>84</v>
      </c>
      <c r="BN57" s="5" t="s">
        <v>84</v>
      </c>
      <c r="BO57" s="5" t="s">
        <v>84</v>
      </c>
      <c r="BP57" s="5" t="s">
        <v>84</v>
      </c>
      <c r="BQ57" s="5" t="s">
        <v>84</v>
      </c>
      <c r="BR57" s="5" t="s">
        <v>84</v>
      </c>
      <c r="BS57" s="5" t="s">
        <v>84</v>
      </c>
      <c r="BT57" s="5" t="s">
        <v>84</v>
      </c>
      <c r="BU57" s="5" t="s">
        <v>84</v>
      </c>
      <c r="BV57" s="5" t="s">
        <v>84</v>
      </c>
      <c r="BW57" s="5">
        <v>1.0</v>
      </c>
      <c r="BX57" s="9" t="s">
        <v>666</v>
      </c>
      <c r="BY57" s="5" t="s">
        <v>84</v>
      </c>
      <c r="BZ57" s="5" t="s">
        <v>84</v>
      </c>
      <c r="CA57" s="13" t="s">
        <v>667</v>
      </c>
      <c r="CB57" s="6"/>
      <c r="CC57" s="6"/>
      <c r="CD57" s="6"/>
      <c r="CE57" s="6"/>
      <c r="CF57" s="6"/>
      <c r="CG57" s="6"/>
      <c r="CH57" s="6"/>
      <c r="CI57" s="6"/>
      <c r="CJ57" s="6"/>
      <c r="CK57" s="6"/>
      <c r="CL57" s="6"/>
    </row>
    <row r="58">
      <c r="A58" s="5" t="s">
        <v>79</v>
      </c>
      <c r="B58" s="5" t="s">
        <v>332</v>
      </c>
      <c r="C58" s="5" t="s">
        <v>653</v>
      </c>
      <c r="D58" s="5">
        <v>45296.0</v>
      </c>
      <c r="E58" s="5" t="s">
        <v>407</v>
      </c>
      <c r="F58" s="5">
        <v>2014.0</v>
      </c>
      <c r="G58" s="5" t="s">
        <v>140</v>
      </c>
      <c r="H58" s="5">
        <v>8.0</v>
      </c>
      <c r="I58" s="5" t="s">
        <v>127</v>
      </c>
      <c r="J58" s="5" t="s">
        <v>86</v>
      </c>
      <c r="K58" s="5" t="s">
        <v>87</v>
      </c>
      <c r="L58" s="5" t="s">
        <v>84</v>
      </c>
      <c r="M58" s="5" t="s">
        <v>668</v>
      </c>
      <c r="N58" s="5" t="s">
        <v>669</v>
      </c>
      <c r="O58" s="5" t="s">
        <v>670</v>
      </c>
      <c r="P58" s="5" t="s">
        <v>84</v>
      </c>
      <c r="Q58" s="5" t="s">
        <v>84</v>
      </c>
      <c r="R58" s="5" t="s">
        <v>84</v>
      </c>
      <c r="S58" s="5" t="s">
        <v>84</v>
      </c>
      <c r="T58" s="5">
        <v>2015.0</v>
      </c>
      <c r="U58" s="5" t="s">
        <v>84</v>
      </c>
      <c r="V58" s="5" t="s">
        <v>671</v>
      </c>
      <c r="W58" s="5" t="s">
        <v>117</v>
      </c>
      <c r="X58" s="5">
        <v>75.0</v>
      </c>
      <c r="Y58" s="5" t="s">
        <v>672</v>
      </c>
      <c r="Z58" s="5" t="s">
        <v>373</v>
      </c>
      <c r="AA58" s="5" t="s">
        <v>84</v>
      </c>
      <c r="AB58" s="5" t="s">
        <v>84</v>
      </c>
      <c r="AC58" s="5" t="s">
        <v>84</v>
      </c>
      <c r="AD58" s="15" t="s">
        <v>84</v>
      </c>
      <c r="AE58" s="14" t="s">
        <v>84</v>
      </c>
      <c r="AF58" s="5" t="s">
        <v>84</v>
      </c>
      <c r="AG58" s="9" t="s">
        <v>84</v>
      </c>
      <c r="AH58" s="9" t="s">
        <v>673</v>
      </c>
      <c r="AI58" s="5">
        <v>1.0</v>
      </c>
      <c r="AJ58" s="5">
        <v>7.5</v>
      </c>
      <c r="AK58" s="5" t="s">
        <v>84</v>
      </c>
      <c r="AL58" s="5" t="s">
        <v>84</v>
      </c>
      <c r="AM58" s="5" t="s">
        <v>84</v>
      </c>
      <c r="AN58" s="5">
        <v>450.0</v>
      </c>
      <c r="AO58" s="5" t="s">
        <v>95</v>
      </c>
      <c r="AP58" s="5">
        <v>7.0</v>
      </c>
      <c r="AQ58" s="5" t="s">
        <v>84</v>
      </c>
      <c r="AR58" s="5" t="s">
        <v>84</v>
      </c>
      <c r="AS58" s="5" t="s">
        <v>84</v>
      </c>
      <c r="AT58" s="5" t="s">
        <v>84</v>
      </c>
      <c r="AU58" s="5" t="s">
        <v>84</v>
      </c>
      <c r="AV58" s="5" t="s">
        <v>84</v>
      </c>
      <c r="AW58" s="5" t="s">
        <v>84</v>
      </c>
      <c r="AX58" s="5" t="s">
        <v>84</v>
      </c>
      <c r="AY58" s="5" t="s">
        <v>674</v>
      </c>
      <c r="AZ58" s="5" t="s">
        <v>84</v>
      </c>
      <c r="BA58" s="5" t="s">
        <v>84</v>
      </c>
      <c r="BB58" s="5" t="s">
        <v>84</v>
      </c>
      <c r="BC58" s="5" t="s">
        <v>84</v>
      </c>
      <c r="BD58" s="5" t="s">
        <v>97</v>
      </c>
      <c r="BE58" s="5" t="s">
        <v>675</v>
      </c>
      <c r="BF58" s="5" t="s">
        <v>84</v>
      </c>
      <c r="BG58" s="5" t="s">
        <v>676</v>
      </c>
      <c r="BH58" s="5" t="s">
        <v>84</v>
      </c>
      <c r="BI58" s="5" t="s">
        <v>677</v>
      </c>
      <c r="BJ58" s="5" t="s">
        <v>98</v>
      </c>
      <c r="BK58" s="5" t="s">
        <v>607</v>
      </c>
      <c r="BL58" s="5" t="s">
        <v>84</v>
      </c>
      <c r="BM58" s="5" t="s">
        <v>84</v>
      </c>
      <c r="BN58" s="5" t="s">
        <v>84</v>
      </c>
      <c r="BO58" s="5" t="s">
        <v>84</v>
      </c>
      <c r="BP58" s="5" t="s">
        <v>84</v>
      </c>
      <c r="BQ58" s="5" t="s">
        <v>84</v>
      </c>
      <c r="BR58" s="5" t="s">
        <v>84</v>
      </c>
      <c r="BS58" s="5" t="s">
        <v>84</v>
      </c>
      <c r="BT58" s="5" t="s">
        <v>84</v>
      </c>
      <c r="BU58" s="5" t="s">
        <v>84</v>
      </c>
      <c r="BV58" s="5" t="s">
        <v>678</v>
      </c>
      <c r="BW58" s="5">
        <v>1.0</v>
      </c>
      <c r="BX58" s="9" t="s">
        <v>679</v>
      </c>
      <c r="BY58" s="5" t="s">
        <v>84</v>
      </c>
      <c r="BZ58" s="5" t="s">
        <v>84</v>
      </c>
      <c r="CA58" s="13" t="s">
        <v>680</v>
      </c>
      <c r="CB58" s="6"/>
      <c r="CC58" s="6"/>
      <c r="CD58" s="6"/>
      <c r="CE58" s="6"/>
      <c r="CF58" s="6"/>
      <c r="CG58" s="6"/>
      <c r="CH58" s="6"/>
      <c r="CI58" s="6"/>
      <c r="CJ58" s="6"/>
      <c r="CK58" s="6"/>
      <c r="CL58" s="6"/>
    </row>
    <row r="59">
      <c r="A59" s="5" t="s">
        <v>79</v>
      </c>
      <c r="B59" s="5" t="s">
        <v>332</v>
      </c>
      <c r="C59" s="5" t="s">
        <v>681</v>
      </c>
      <c r="D59" s="5">
        <v>22899.0</v>
      </c>
      <c r="E59" s="5" t="s">
        <v>383</v>
      </c>
      <c r="F59" s="5">
        <v>1992.0</v>
      </c>
      <c r="G59" s="5" t="s">
        <v>288</v>
      </c>
      <c r="H59" s="5" t="s">
        <v>84</v>
      </c>
      <c r="I59" s="5" t="s">
        <v>190</v>
      </c>
      <c r="J59" s="5" t="s">
        <v>103</v>
      </c>
      <c r="K59" s="5" t="s">
        <v>87</v>
      </c>
      <c r="L59" s="5" t="s">
        <v>84</v>
      </c>
      <c r="M59" s="5" t="s">
        <v>84</v>
      </c>
      <c r="N59" s="5" t="s">
        <v>682</v>
      </c>
      <c r="O59" s="5" t="s">
        <v>683</v>
      </c>
      <c r="P59" s="5" t="s">
        <v>682</v>
      </c>
      <c r="Q59" s="5" t="s">
        <v>84</v>
      </c>
      <c r="R59" s="5" t="s">
        <v>84</v>
      </c>
      <c r="S59" s="5" t="s">
        <v>84</v>
      </c>
      <c r="T59" s="5">
        <v>1130.0</v>
      </c>
      <c r="U59" s="5" t="s">
        <v>84</v>
      </c>
      <c r="V59" s="5" t="s">
        <v>143</v>
      </c>
      <c r="W59" s="5" t="s">
        <v>84</v>
      </c>
      <c r="X59" s="5" t="s">
        <v>84</v>
      </c>
      <c r="Y59" s="5" t="s">
        <v>204</v>
      </c>
      <c r="Z59" s="5" t="s">
        <v>84</v>
      </c>
      <c r="AA59" s="5" t="s">
        <v>84</v>
      </c>
      <c r="AB59" s="5" t="s">
        <v>84</v>
      </c>
      <c r="AC59" s="5" t="s">
        <v>84</v>
      </c>
      <c r="AD59" s="15" t="s">
        <v>84</v>
      </c>
      <c r="AE59" s="14" t="s">
        <v>84</v>
      </c>
      <c r="AF59" s="5" t="s">
        <v>84</v>
      </c>
      <c r="AG59" s="9" t="s">
        <v>97</v>
      </c>
      <c r="AH59" s="9" t="s">
        <v>684</v>
      </c>
      <c r="AI59" s="5">
        <v>1.0</v>
      </c>
      <c r="AJ59" s="5">
        <v>6.5</v>
      </c>
      <c r="AK59" s="5" t="s">
        <v>84</v>
      </c>
      <c r="AL59" s="5" t="s">
        <v>84</v>
      </c>
      <c r="AM59" s="5" t="s">
        <v>84</v>
      </c>
      <c r="AN59" s="5" t="s">
        <v>84</v>
      </c>
      <c r="AO59" s="5" t="s">
        <v>147</v>
      </c>
      <c r="AP59" s="5" t="s">
        <v>84</v>
      </c>
      <c r="AQ59" s="5" t="s">
        <v>84</v>
      </c>
      <c r="AR59" s="5" t="s">
        <v>84</v>
      </c>
      <c r="AS59" s="5" t="s">
        <v>84</v>
      </c>
      <c r="AT59" s="5" t="s">
        <v>84</v>
      </c>
      <c r="AU59" s="5" t="s">
        <v>84</v>
      </c>
      <c r="AV59" s="5" t="s">
        <v>84</v>
      </c>
      <c r="AW59" s="5" t="s">
        <v>84</v>
      </c>
      <c r="AX59" s="5" t="s">
        <v>84</v>
      </c>
      <c r="AY59" s="5" t="s">
        <v>84</v>
      </c>
      <c r="AZ59" s="5" t="s">
        <v>84</v>
      </c>
      <c r="BA59" s="5" t="s">
        <v>84</v>
      </c>
      <c r="BB59" s="5" t="s">
        <v>84</v>
      </c>
      <c r="BC59" s="5" t="s">
        <v>84</v>
      </c>
      <c r="BD59" s="5" t="s">
        <v>84</v>
      </c>
      <c r="BE59" s="5" t="s">
        <v>84</v>
      </c>
      <c r="BF59" s="5" t="s">
        <v>84</v>
      </c>
      <c r="BG59" s="5" t="s">
        <v>685</v>
      </c>
      <c r="BH59" s="5" t="s">
        <v>84</v>
      </c>
      <c r="BI59" s="5" t="s">
        <v>84</v>
      </c>
      <c r="BJ59" s="5" t="s">
        <v>98</v>
      </c>
      <c r="BK59" s="5" t="s">
        <v>607</v>
      </c>
      <c r="BL59" s="5" t="s">
        <v>84</v>
      </c>
      <c r="BM59" s="5" t="s">
        <v>84</v>
      </c>
      <c r="BN59" s="5" t="s">
        <v>84</v>
      </c>
      <c r="BO59" s="5" t="s">
        <v>84</v>
      </c>
      <c r="BP59" s="5" t="s">
        <v>84</v>
      </c>
      <c r="BQ59" s="5" t="s">
        <v>84</v>
      </c>
      <c r="BR59" s="5" t="s">
        <v>84</v>
      </c>
      <c r="BS59" s="5" t="s">
        <v>84</v>
      </c>
      <c r="BT59" s="5" t="s">
        <v>84</v>
      </c>
      <c r="BU59" s="5" t="s">
        <v>84</v>
      </c>
      <c r="BV59" s="5" t="s">
        <v>84</v>
      </c>
      <c r="BW59" s="5">
        <v>1.0</v>
      </c>
      <c r="BX59" s="9" t="s">
        <v>686</v>
      </c>
      <c r="BY59" s="5" t="s">
        <v>84</v>
      </c>
      <c r="BZ59" s="5" t="s">
        <v>84</v>
      </c>
      <c r="CA59" s="13" t="s">
        <v>687</v>
      </c>
      <c r="CB59" s="6"/>
      <c r="CC59" s="6"/>
      <c r="CD59" s="6"/>
      <c r="CE59" s="6"/>
      <c r="CF59" s="6"/>
      <c r="CG59" s="6"/>
      <c r="CH59" s="6"/>
      <c r="CI59" s="6"/>
      <c r="CJ59" s="6"/>
      <c r="CK59" s="6"/>
      <c r="CL59" s="6"/>
    </row>
    <row r="60">
      <c r="A60" s="5" t="s">
        <v>79</v>
      </c>
      <c r="B60" s="5" t="s">
        <v>332</v>
      </c>
      <c r="C60" s="5" t="s">
        <v>681</v>
      </c>
      <c r="D60" s="5">
        <v>34224.0</v>
      </c>
      <c r="E60" s="5" t="s">
        <v>688</v>
      </c>
      <c r="F60" s="5">
        <v>2011.0</v>
      </c>
      <c r="G60" s="5" t="s">
        <v>288</v>
      </c>
      <c r="H60" s="5" t="s">
        <v>84</v>
      </c>
      <c r="I60" s="5" t="s">
        <v>190</v>
      </c>
      <c r="J60" s="5" t="s">
        <v>103</v>
      </c>
      <c r="K60" s="5" t="s">
        <v>87</v>
      </c>
      <c r="L60" s="5" t="s">
        <v>84</v>
      </c>
      <c r="M60" s="5" t="s">
        <v>689</v>
      </c>
      <c r="N60" s="5" t="s">
        <v>690</v>
      </c>
      <c r="O60" s="5" t="s">
        <v>691</v>
      </c>
      <c r="P60" s="5" t="s">
        <v>84</v>
      </c>
      <c r="Q60" s="5" t="s">
        <v>84</v>
      </c>
      <c r="R60" s="5" t="s">
        <v>84</v>
      </c>
      <c r="S60" s="5" t="s">
        <v>84</v>
      </c>
      <c r="T60" s="5">
        <v>2100.0</v>
      </c>
      <c r="U60" s="5" t="s">
        <v>84</v>
      </c>
      <c r="V60" s="5" t="s">
        <v>591</v>
      </c>
      <c r="W60" s="5" t="s">
        <v>84</v>
      </c>
      <c r="X60" s="5" t="s">
        <v>84</v>
      </c>
      <c r="Y60" s="5" t="s">
        <v>692</v>
      </c>
      <c r="Z60" s="5" t="s">
        <v>84</v>
      </c>
      <c r="AA60" s="5" t="s">
        <v>84</v>
      </c>
      <c r="AB60" s="5" t="s">
        <v>84</v>
      </c>
      <c r="AC60" s="5">
        <f>5/60</f>
        <v>0.08333333333</v>
      </c>
      <c r="AD60" s="10">
        <f>CONVERT(AF60, "yd", "m")</f>
        <v>6.4008</v>
      </c>
      <c r="AE60" s="11">
        <f>CONVERT(AD60, "m", "ft")</f>
        <v>21</v>
      </c>
      <c r="AF60" s="5">
        <v>7.0</v>
      </c>
      <c r="AG60" s="9" t="s">
        <v>84</v>
      </c>
      <c r="AH60" s="9" t="s">
        <v>693</v>
      </c>
      <c r="AI60" s="5">
        <v>1.0</v>
      </c>
      <c r="AJ60" s="5" t="s">
        <v>84</v>
      </c>
      <c r="AK60" s="5" t="s">
        <v>84</v>
      </c>
      <c r="AL60" s="5" t="s">
        <v>84</v>
      </c>
      <c r="AM60" s="5" t="s">
        <v>84</v>
      </c>
      <c r="AN60" s="5" t="s">
        <v>84</v>
      </c>
      <c r="AO60" s="5" t="s">
        <v>84</v>
      </c>
      <c r="AP60" s="5" t="s">
        <v>84</v>
      </c>
      <c r="AQ60" s="5" t="s">
        <v>84</v>
      </c>
      <c r="AR60" s="5" t="s">
        <v>84</v>
      </c>
      <c r="AS60" s="5" t="s">
        <v>84</v>
      </c>
      <c r="AT60" s="5" t="s">
        <v>84</v>
      </c>
      <c r="AU60" s="5" t="s">
        <v>84</v>
      </c>
      <c r="AV60" s="5" t="s">
        <v>84</v>
      </c>
      <c r="AW60" s="5" t="s">
        <v>84</v>
      </c>
      <c r="AX60" s="5" t="s">
        <v>84</v>
      </c>
      <c r="AY60" s="5" t="s">
        <v>84</v>
      </c>
      <c r="AZ60" s="5" t="s">
        <v>84</v>
      </c>
      <c r="BA60" s="5" t="s">
        <v>84</v>
      </c>
      <c r="BB60" s="5" t="s">
        <v>84</v>
      </c>
      <c r="BC60" s="5" t="s">
        <v>84</v>
      </c>
      <c r="BD60" s="5" t="s">
        <v>84</v>
      </c>
      <c r="BE60" s="5" t="s">
        <v>84</v>
      </c>
      <c r="BF60" s="5" t="s">
        <v>84</v>
      </c>
      <c r="BG60" s="5" t="s">
        <v>694</v>
      </c>
      <c r="BH60" s="5" t="s">
        <v>84</v>
      </c>
      <c r="BI60" s="5" t="s">
        <v>84</v>
      </c>
      <c r="BJ60" s="5" t="s">
        <v>98</v>
      </c>
      <c r="BK60" s="5" t="s">
        <v>84</v>
      </c>
      <c r="BL60" s="5" t="s">
        <v>84</v>
      </c>
      <c r="BM60" s="5" t="s">
        <v>84</v>
      </c>
      <c r="BN60" s="5" t="s">
        <v>84</v>
      </c>
      <c r="BO60" s="5" t="s">
        <v>84</v>
      </c>
      <c r="BP60" s="5" t="s">
        <v>84</v>
      </c>
      <c r="BQ60" s="5" t="s">
        <v>84</v>
      </c>
      <c r="BR60" s="5" t="s">
        <v>84</v>
      </c>
      <c r="BS60" s="5" t="s">
        <v>84</v>
      </c>
      <c r="BT60" s="5">
        <v>4.0</v>
      </c>
      <c r="BU60" s="5" t="s">
        <v>84</v>
      </c>
      <c r="BV60" s="5" t="s">
        <v>695</v>
      </c>
      <c r="BW60" s="5">
        <v>1.0</v>
      </c>
      <c r="BX60" s="9" t="s">
        <v>696</v>
      </c>
      <c r="BY60" s="5" t="s">
        <v>84</v>
      </c>
      <c r="BZ60" s="5" t="s">
        <v>84</v>
      </c>
      <c r="CA60" s="13" t="s">
        <v>697</v>
      </c>
      <c r="CB60" s="6"/>
      <c r="CC60" s="6"/>
      <c r="CD60" s="6"/>
      <c r="CE60" s="6"/>
      <c r="CF60" s="6"/>
      <c r="CG60" s="6"/>
      <c r="CH60" s="6"/>
      <c r="CI60" s="6"/>
      <c r="CJ60" s="6"/>
      <c r="CK60" s="6"/>
      <c r="CL60" s="6"/>
    </row>
    <row r="61">
      <c r="A61" s="5" t="s">
        <v>79</v>
      </c>
      <c r="B61" s="5" t="s">
        <v>332</v>
      </c>
      <c r="C61" s="5" t="s">
        <v>698</v>
      </c>
      <c r="D61" s="5">
        <v>14082.0</v>
      </c>
      <c r="E61" s="5" t="s">
        <v>383</v>
      </c>
      <c r="F61" s="5">
        <v>1985.0</v>
      </c>
      <c r="G61" s="5" t="s">
        <v>126</v>
      </c>
      <c r="H61" s="5" t="s">
        <v>84</v>
      </c>
      <c r="I61" s="5" t="s">
        <v>127</v>
      </c>
      <c r="J61" s="5" t="s">
        <v>86</v>
      </c>
      <c r="K61" s="5" t="s">
        <v>87</v>
      </c>
      <c r="L61" s="5" t="s">
        <v>84</v>
      </c>
      <c r="M61" s="5" t="s">
        <v>699</v>
      </c>
      <c r="N61" s="5" t="s">
        <v>700</v>
      </c>
      <c r="O61" s="5" t="s">
        <v>701</v>
      </c>
      <c r="P61" s="5" t="s">
        <v>84</v>
      </c>
      <c r="Q61" s="5" t="s">
        <v>84</v>
      </c>
      <c r="R61" s="5" t="s">
        <v>84</v>
      </c>
      <c r="S61" s="5" t="s">
        <v>84</v>
      </c>
      <c r="T61" s="5">
        <v>1400.0</v>
      </c>
      <c r="U61" s="5" t="s">
        <v>387</v>
      </c>
      <c r="V61" s="5" t="s">
        <v>143</v>
      </c>
      <c r="W61" s="5" t="s">
        <v>84</v>
      </c>
      <c r="X61" s="5" t="s">
        <v>84</v>
      </c>
      <c r="Y61" s="5" t="s">
        <v>648</v>
      </c>
      <c r="Z61" s="5" t="s">
        <v>373</v>
      </c>
      <c r="AA61" s="5" t="s">
        <v>84</v>
      </c>
      <c r="AB61" s="5" t="s">
        <v>84</v>
      </c>
      <c r="AC61" s="5" t="s">
        <v>84</v>
      </c>
      <c r="AD61" s="15" t="s">
        <v>84</v>
      </c>
      <c r="AE61" s="14" t="s">
        <v>84</v>
      </c>
      <c r="AF61" s="5" t="s">
        <v>84</v>
      </c>
      <c r="AG61" s="9" t="s">
        <v>84</v>
      </c>
      <c r="AH61" s="9" t="s">
        <v>702</v>
      </c>
      <c r="AI61" s="5">
        <v>3.0</v>
      </c>
      <c r="AJ61" s="5">
        <v>5.0</v>
      </c>
      <c r="AK61" s="5" t="s">
        <v>84</v>
      </c>
      <c r="AL61" s="5" t="s">
        <v>84</v>
      </c>
      <c r="AM61" s="5" t="s">
        <v>84</v>
      </c>
      <c r="AN61" s="5" t="s">
        <v>84</v>
      </c>
      <c r="AO61" s="5" t="s">
        <v>95</v>
      </c>
      <c r="AP61" s="5" t="s">
        <v>84</v>
      </c>
      <c r="AQ61" s="5" t="s">
        <v>84</v>
      </c>
      <c r="AR61" s="5" t="s">
        <v>84</v>
      </c>
      <c r="AS61" s="5" t="s">
        <v>84</v>
      </c>
      <c r="AT61" s="5" t="s">
        <v>84</v>
      </c>
      <c r="AU61" s="5" t="s">
        <v>84</v>
      </c>
      <c r="AV61" s="5" t="s">
        <v>84</v>
      </c>
      <c r="AW61" s="5" t="s">
        <v>84</v>
      </c>
      <c r="AX61" s="5" t="s">
        <v>293</v>
      </c>
      <c r="AY61" s="5" t="s">
        <v>84</v>
      </c>
      <c r="AZ61" s="5" t="s">
        <v>84</v>
      </c>
      <c r="BA61" s="5" t="s">
        <v>84</v>
      </c>
      <c r="BB61" s="5" t="s">
        <v>84</v>
      </c>
      <c r="BC61" s="5" t="s">
        <v>84</v>
      </c>
      <c r="BD61" s="5" t="s">
        <v>84</v>
      </c>
      <c r="BE61" s="5" t="s">
        <v>703</v>
      </c>
      <c r="BF61" s="5" t="s">
        <v>84</v>
      </c>
      <c r="BG61" s="5" t="s">
        <v>704</v>
      </c>
      <c r="BH61" s="5" t="s">
        <v>84</v>
      </c>
      <c r="BI61" s="5" t="s">
        <v>84</v>
      </c>
      <c r="BJ61" s="5" t="s">
        <v>98</v>
      </c>
      <c r="BK61" s="5" t="s">
        <v>84</v>
      </c>
      <c r="BL61" s="5" t="s">
        <v>84</v>
      </c>
      <c r="BM61" s="5" t="s">
        <v>84</v>
      </c>
      <c r="BN61" s="5" t="s">
        <v>84</v>
      </c>
      <c r="BO61" s="5" t="s">
        <v>84</v>
      </c>
      <c r="BP61" s="5" t="s">
        <v>84</v>
      </c>
      <c r="BQ61" s="5" t="s">
        <v>84</v>
      </c>
      <c r="BR61" s="5" t="s">
        <v>84</v>
      </c>
      <c r="BS61" s="5" t="s">
        <v>84</v>
      </c>
      <c r="BT61" s="5" t="s">
        <v>84</v>
      </c>
      <c r="BU61" s="5" t="s">
        <v>84</v>
      </c>
      <c r="BV61" s="5" t="s">
        <v>84</v>
      </c>
      <c r="BW61" s="5">
        <v>1.0</v>
      </c>
      <c r="BX61" s="9" t="s">
        <v>705</v>
      </c>
      <c r="BY61" s="5" t="s">
        <v>84</v>
      </c>
      <c r="BZ61" s="5" t="s">
        <v>84</v>
      </c>
      <c r="CA61" s="13" t="s">
        <v>706</v>
      </c>
      <c r="CB61" s="6"/>
      <c r="CC61" s="6"/>
      <c r="CD61" s="6"/>
      <c r="CE61" s="6"/>
      <c r="CF61" s="6"/>
      <c r="CG61" s="6"/>
      <c r="CH61" s="6"/>
      <c r="CI61" s="6"/>
      <c r="CJ61" s="6"/>
      <c r="CK61" s="6"/>
      <c r="CL61" s="6"/>
    </row>
    <row r="62">
      <c r="A62" s="5" t="s">
        <v>79</v>
      </c>
      <c r="B62" s="5" t="s">
        <v>332</v>
      </c>
      <c r="C62" s="5" t="s">
        <v>707</v>
      </c>
      <c r="D62" s="5">
        <v>33307.0</v>
      </c>
      <c r="E62" s="5" t="s">
        <v>635</v>
      </c>
      <c r="F62" s="5">
        <v>1983.0</v>
      </c>
      <c r="G62" s="5" t="s">
        <v>84</v>
      </c>
      <c r="H62" s="5" t="s">
        <v>84</v>
      </c>
      <c r="I62" s="5" t="s">
        <v>114</v>
      </c>
      <c r="J62" s="5" t="s">
        <v>86</v>
      </c>
      <c r="K62" s="5" t="s">
        <v>87</v>
      </c>
      <c r="L62" s="5" t="s">
        <v>84</v>
      </c>
      <c r="M62" s="5" t="s">
        <v>708</v>
      </c>
      <c r="N62" s="5" t="s">
        <v>709</v>
      </c>
      <c r="O62" s="5" t="s">
        <v>710</v>
      </c>
      <c r="P62" s="5" t="s">
        <v>84</v>
      </c>
      <c r="Q62" s="5" t="s">
        <v>84</v>
      </c>
      <c r="R62" s="5" t="s">
        <v>84</v>
      </c>
      <c r="S62" s="5" t="s">
        <v>84</v>
      </c>
      <c r="T62" s="5" t="s">
        <v>91</v>
      </c>
      <c r="U62" s="5" t="s">
        <v>84</v>
      </c>
      <c r="V62" s="5" t="s">
        <v>84</v>
      </c>
      <c r="W62" s="5" t="s">
        <v>84</v>
      </c>
      <c r="X62" s="5" t="s">
        <v>84</v>
      </c>
      <c r="Y62" s="5" t="s">
        <v>204</v>
      </c>
      <c r="Z62" s="5" t="s">
        <v>84</v>
      </c>
      <c r="AA62" s="5" t="s">
        <v>84</v>
      </c>
      <c r="AB62" s="5" t="s">
        <v>84</v>
      </c>
      <c r="AC62" s="5" t="s">
        <v>84</v>
      </c>
      <c r="AD62" s="15" t="s">
        <v>84</v>
      </c>
      <c r="AE62" s="14" t="s">
        <v>84</v>
      </c>
      <c r="AF62" s="5" t="s">
        <v>84</v>
      </c>
      <c r="AG62" s="9" t="s">
        <v>84</v>
      </c>
      <c r="AH62" s="9" t="s">
        <v>711</v>
      </c>
      <c r="AI62" s="5">
        <v>1.0</v>
      </c>
      <c r="AJ62" s="5">
        <v>7.5</v>
      </c>
      <c r="AK62" s="5" t="s">
        <v>84</v>
      </c>
      <c r="AL62" s="5" t="s">
        <v>84</v>
      </c>
      <c r="AM62" s="5" t="s">
        <v>84</v>
      </c>
      <c r="AN62" s="5" t="s">
        <v>84</v>
      </c>
      <c r="AO62" s="5" t="s">
        <v>548</v>
      </c>
      <c r="AP62" s="5" t="s">
        <v>84</v>
      </c>
      <c r="AQ62" s="5" t="s">
        <v>84</v>
      </c>
      <c r="AR62" s="5" t="s">
        <v>84</v>
      </c>
      <c r="AS62" s="5" t="s">
        <v>84</v>
      </c>
      <c r="AT62" s="5" t="s">
        <v>84</v>
      </c>
      <c r="AU62" s="5" t="s">
        <v>84</v>
      </c>
      <c r="AV62" s="5" t="s">
        <v>84</v>
      </c>
      <c r="AW62" s="5" t="s">
        <v>84</v>
      </c>
      <c r="AX62" s="5" t="s">
        <v>84</v>
      </c>
      <c r="AY62" s="5" t="s">
        <v>84</v>
      </c>
      <c r="AZ62" s="5" t="s">
        <v>84</v>
      </c>
      <c r="BA62" s="5" t="s">
        <v>84</v>
      </c>
      <c r="BB62" s="5" t="s">
        <v>712</v>
      </c>
      <c r="BC62" s="5" t="s">
        <v>84</v>
      </c>
      <c r="BD62" s="5" t="s">
        <v>84</v>
      </c>
      <c r="BE62" s="5" t="s">
        <v>713</v>
      </c>
      <c r="BF62" s="5" t="s">
        <v>84</v>
      </c>
      <c r="BG62" s="5" t="s">
        <v>714</v>
      </c>
      <c r="BH62" s="5" t="s">
        <v>97</v>
      </c>
      <c r="BI62" s="5" t="s">
        <v>84</v>
      </c>
      <c r="BJ62" s="5" t="s">
        <v>98</v>
      </c>
      <c r="BK62" s="5" t="s">
        <v>341</v>
      </c>
      <c r="BL62" s="5" t="s">
        <v>84</v>
      </c>
      <c r="BM62" s="5" t="s">
        <v>84</v>
      </c>
      <c r="BN62" s="5" t="s">
        <v>84</v>
      </c>
      <c r="BO62" s="5" t="s">
        <v>84</v>
      </c>
      <c r="BP62" s="5" t="s">
        <v>84</v>
      </c>
      <c r="BQ62" s="5" t="s">
        <v>84</v>
      </c>
      <c r="BR62" s="5" t="s">
        <v>84</v>
      </c>
      <c r="BS62" s="5" t="s">
        <v>84</v>
      </c>
      <c r="BT62" s="5" t="s">
        <v>84</v>
      </c>
      <c r="BU62" s="5" t="s">
        <v>84</v>
      </c>
      <c r="BV62" s="5" t="s">
        <v>84</v>
      </c>
      <c r="BW62" s="5">
        <v>1.0</v>
      </c>
      <c r="BX62" s="9" t="s">
        <v>715</v>
      </c>
      <c r="BY62" s="5" t="s">
        <v>84</v>
      </c>
      <c r="BZ62" s="5" t="s">
        <v>84</v>
      </c>
      <c r="CA62" s="13" t="s">
        <v>716</v>
      </c>
      <c r="CB62" s="6"/>
      <c r="CC62" s="6"/>
      <c r="CD62" s="6"/>
      <c r="CE62" s="6"/>
      <c r="CF62" s="6"/>
      <c r="CG62" s="6"/>
      <c r="CH62" s="6"/>
      <c r="CI62" s="6"/>
      <c r="CJ62" s="6"/>
      <c r="CK62" s="6"/>
      <c r="CL62" s="6"/>
    </row>
    <row r="63">
      <c r="A63" s="5" t="s">
        <v>79</v>
      </c>
      <c r="B63" s="5" t="s">
        <v>332</v>
      </c>
      <c r="C63" s="5" t="s">
        <v>717</v>
      </c>
      <c r="D63" s="5">
        <v>37094.0</v>
      </c>
      <c r="E63" s="5" t="s">
        <v>463</v>
      </c>
      <c r="F63" s="5">
        <v>2012.0</v>
      </c>
      <c r="G63" s="5" t="s">
        <v>215</v>
      </c>
      <c r="H63" s="5" t="s">
        <v>84</v>
      </c>
      <c r="I63" s="5" t="s">
        <v>114</v>
      </c>
      <c r="J63" s="5" t="s">
        <v>86</v>
      </c>
      <c r="K63" s="5" t="s">
        <v>87</v>
      </c>
      <c r="L63" s="5" t="s">
        <v>84</v>
      </c>
      <c r="M63" s="5" t="s">
        <v>718</v>
      </c>
      <c r="N63" s="5" t="s">
        <v>719</v>
      </c>
      <c r="O63" s="5" t="s">
        <v>720</v>
      </c>
      <c r="P63" s="5" t="s">
        <v>721</v>
      </c>
      <c r="Q63" s="5" t="s">
        <v>84</v>
      </c>
      <c r="R63" s="5" t="s">
        <v>84</v>
      </c>
      <c r="S63" s="5" t="s">
        <v>84</v>
      </c>
      <c r="T63" s="5">
        <v>1900.0</v>
      </c>
      <c r="U63" s="5" t="s">
        <v>84</v>
      </c>
      <c r="V63" s="5" t="s">
        <v>591</v>
      </c>
      <c r="W63" s="5" t="s">
        <v>84</v>
      </c>
      <c r="X63" s="5" t="s">
        <v>84</v>
      </c>
      <c r="Y63" s="5" t="s">
        <v>722</v>
      </c>
      <c r="Z63" s="5" t="s">
        <v>84</v>
      </c>
      <c r="AA63" s="5" t="s">
        <v>84</v>
      </c>
      <c r="AB63" s="5" t="s">
        <v>84</v>
      </c>
      <c r="AC63" s="5" t="s">
        <v>84</v>
      </c>
      <c r="AD63" s="15" t="s">
        <v>84</v>
      </c>
      <c r="AE63" s="14" t="s">
        <v>84</v>
      </c>
      <c r="AF63" s="5" t="s">
        <v>84</v>
      </c>
      <c r="AG63" s="9" t="s">
        <v>84</v>
      </c>
      <c r="AH63" s="9" t="s">
        <v>723</v>
      </c>
      <c r="AI63" s="5">
        <v>1.0</v>
      </c>
      <c r="AJ63" s="5">
        <v>8.0</v>
      </c>
      <c r="AK63" s="5" t="s">
        <v>84</v>
      </c>
      <c r="AL63" s="5" t="s">
        <v>84</v>
      </c>
      <c r="AM63" s="5" t="s">
        <v>84</v>
      </c>
      <c r="AN63" s="5">
        <v>500.0</v>
      </c>
      <c r="AO63" s="5" t="s">
        <v>724</v>
      </c>
      <c r="AP63" s="5" t="s">
        <v>84</v>
      </c>
      <c r="AQ63" s="5" t="s">
        <v>84</v>
      </c>
      <c r="AR63" s="5" t="s">
        <v>84</v>
      </c>
      <c r="AS63" s="5" t="s">
        <v>84</v>
      </c>
      <c r="AT63" s="5" t="s">
        <v>84</v>
      </c>
      <c r="AU63" s="5" t="s">
        <v>84</v>
      </c>
      <c r="AV63" s="5" t="s">
        <v>84</v>
      </c>
      <c r="AW63" s="5" t="s">
        <v>84</v>
      </c>
      <c r="AX63" s="5" t="s">
        <v>725</v>
      </c>
      <c r="AY63" s="5" t="s">
        <v>84</v>
      </c>
      <c r="AZ63" s="5" t="s">
        <v>84</v>
      </c>
      <c r="BA63" s="5" t="s">
        <v>84</v>
      </c>
      <c r="BB63" s="5" t="s">
        <v>726</v>
      </c>
      <c r="BC63" s="5" t="s">
        <v>84</v>
      </c>
      <c r="BD63" s="5" t="s">
        <v>84</v>
      </c>
      <c r="BE63" s="5" t="s">
        <v>84</v>
      </c>
      <c r="BF63" s="5" t="s">
        <v>84</v>
      </c>
      <c r="BG63" s="5" t="s">
        <v>727</v>
      </c>
      <c r="BH63" s="5" t="s">
        <v>84</v>
      </c>
      <c r="BI63" s="5" t="s">
        <v>728</v>
      </c>
      <c r="BJ63" s="5" t="s">
        <v>98</v>
      </c>
      <c r="BK63" s="5" t="s">
        <v>84</v>
      </c>
      <c r="BL63" s="5" t="s">
        <v>84</v>
      </c>
      <c r="BM63" s="5" t="s">
        <v>84</v>
      </c>
      <c r="BN63" s="5" t="s">
        <v>84</v>
      </c>
      <c r="BO63" s="5" t="s">
        <v>84</v>
      </c>
      <c r="BP63" s="5" t="s">
        <v>84</v>
      </c>
      <c r="BQ63" s="5" t="s">
        <v>84</v>
      </c>
      <c r="BR63" s="5" t="s">
        <v>84</v>
      </c>
      <c r="BS63" s="5" t="s">
        <v>84</v>
      </c>
      <c r="BT63" s="6">
        <f>10/1.5</f>
        <v>6.666666667</v>
      </c>
      <c r="BU63" s="5" t="s">
        <v>84</v>
      </c>
      <c r="BV63" s="5" t="s">
        <v>84</v>
      </c>
      <c r="BW63" s="5">
        <v>1.0</v>
      </c>
      <c r="BX63" s="9" t="s">
        <v>729</v>
      </c>
      <c r="BY63" s="5" t="s">
        <v>84</v>
      </c>
      <c r="BZ63" s="5" t="s">
        <v>84</v>
      </c>
      <c r="CA63" s="13" t="s">
        <v>730</v>
      </c>
      <c r="CB63" s="6"/>
      <c r="CC63" s="6"/>
      <c r="CD63" s="6"/>
      <c r="CE63" s="6"/>
      <c r="CF63" s="6"/>
      <c r="CG63" s="6"/>
      <c r="CH63" s="6"/>
      <c r="CI63" s="6"/>
      <c r="CJ63" s="6"/>
      <c r="CK63" s="6"/>
      <c r="CL63" s="6"/>
    </row>
    <row r="64">
      <c r="A64" s="5" t="s">
        <v>79</v>
      </c>
      <c r="B64" s="5" t="s">
        <v>332</v>
      </c>
      <c r="C64" s="5" t="s">
        <v>717</v>
      </c>
      <c r="D64" s="5">
        <v>39620.0</v>
      </c>
      <c r="E64" s="5" t="s">
        <v>635</v>
      </c>
      <c r="F64" s="5">
        <v>2012.0</v>
      </c>
      <c r="G64" s="5" t="s">
        <v>102</v>
      </c>
      <c r="H64" s="5" t="s">
        <v>84</v>
      </c>
      <c r="I64" s="5" t="s">
        <v>85</v>
      </c>
      <c r="J64" s="5" t="s">
        <v>103</v>
      </c>
      <c r="K64" s="5" t="s">
        <v>87</v>
      </c>
      <c r="L64" s="5" t="s">
        <v>84</v>
      </c>
      <c r="M64" s="5" t="s">
        <v>731</v>
      </c>
      <c r="N64" s="5" t="s">
        <v>719</v>
      </c>
      <c r="O64" s="5" t="s">
        <v>732</v>
      </c>
      <c r="P64" s="5" t="s">
        <v>733</v>
      </c>
      <c r="Q64" s="5">
        <v>34.041619</v>
      </c>
      <c r="R64" s="5">
        <v>-85.865301</v>
      </c>
      <c r="S64" s="5">
        <v>167.682</v>
      </c>
      <c r="T64" s="5">
        <v>0.0</v>
      </c>
      <c r="U64" s="5" t="s">
        <v>84</v>
      </c>
      <c r="V64" s="5" t="s">
        <v>671</v>
      </c>
      <c r="W64" s="5" t="s">
        <v>84</v>
      </c>
      <c r="X64" s="5" t="s">
        <v>84</v>
      </c>
      <c r="Y64" s="5" t="s">
        <v>734</v>
      </c>
      <c r="Z64" s="5" t="s">
        <v>84</v>
      </c>
      <c r="AA64" s="5" t="s">
        <v>84</v>
      </c>
      <c r="AB64" s="5" t="s">
        <v>84</v>
      </c>
      <c r="AC64" s="5" t="s">
        <v>84</v>
      </c>
      <c r="AD64" s="15" t="s">
        <v>84</v>
      </c>
      <c r="AE64" s="14" t="s">
        <v>84</v>
      </c>
      <c r="AF64" s="5" t="s">
        <v>84</v>
      </c>
      <c r="AG64" s="9" t="s">
        <v>84</v>
      </c>
      <c r="AH64" s="9" t="s">
        <v>735</v>
      </c>
      <c r="AI64" s="5">
        <v>1.0</v>
      </c>
      <c r="AJ64" s="5" t="s">
        <v>84</v>
      </c>
      <c r="AK64" s="5" t="s">
        <v>84</v>
      </c>
      <c r="AL64" s="5" t="s">
        <v>84</v>
      </c>
      <c r="AM64" s="5" t="s">
        <v>84</v>
      </c>
      <c r="AN64" s="5" t="s">
        <v>84</v>
      </c>
      <c r="AO64" s="5" t="s">
        <v>84</v>
      </c>
      <c r="AP64" s="5" t="s">
        <v>84</v>
      </c>
      <c r="AQ64" s="5" t="s">
        <v>84</v>
      </c>
      <c r="AR64" s="5" t="s">
        <v>84</v>
      </c>
      <c r="AS64" s="5" t="s">
        <v>84</v>
      </c>
      <c r="AT64" s="5" t="s">
        <v>84</v>
      </c>
      <c r="AU64" s="5" t="s">
        <v>84</v>
      </c>
      <c r="AV64" s="5" t="s">
        <v>84</v>
      </c>
      <c r="AW64" s="5" t="s">
        <v>84</v>
      </c>
      <c r="AX64" s="5" t="s">
        <v>84</v>
      </c>
      <c r="AY64" s="5" t="s">
        <v>84</v>
      </c>
      <c r="AZ64" s="5" t="s">
        <v>84</v>
      </c>
      <c r="BA64" s="5" t="s">
        <v>84</v>
      </c>
      <c r="BB64" s="5" t="s">
        <v>84</v>
      </c>
      <c r="BC64" s="5" t="s">
        <v>84</v>
      </c>
      <c r="BD64" s="5" t="s">
        <v>84</v>
      </c>
      <c r="BE64" s="5" t="s">
        <v>736</v>
      </c>
      <c r="BF64" s="5" t="s">
        <v>84</v>
      </c>
      <c r="BG64" s="5" t="s">
        <v>737</v>
      </c>
      <c r="BH64" s="5" t="s">
        <v>84</v>
      </c>
      <c r="BI64" s="5" t="s">
        <v>84</v>
      </c>
      <c r="BJ64" s="5" t="s">
        <v>98</v>
      </c>
      <c r="BK64" s="5" t="s">
        <v>84</v>
      </c>
      <c r="BL64" s="5" t="s">
        <v>84</v>
      </c>
      <c r="BM64" s="5" t="s">
        <v>84</v>
      </c>
      <c r="BN64" s="5" t="s">
        <v>84</v>
      </c>
      <c r="BO64" s="5" t="s">
        <v>84</v>
      </c>
      <c r="BP64" s="5" t="s">
        <v>84</v>
      </c>
      <c r="BQ64" s="5" t="s">
        <v>84</v>
      </c>
      <c r="BR64" s="5" t="s">
        <v>84</v>
      </c>
      <c r="BS64" s="5" t="s">
        <v>84</v>
      </c>
      <c r="BT64" s="5" t="s">
        <v>84</v>
      </c>
      <c r="BU64" s="5" t="s">
        <v>84</v>
      </c>
      <c r="BV64" s="5" t="s">
        <v>84</v>
      </c>
      <c r="BW64" s="5">
        <v>1.0</v>
      </c>
      <c r="BX64" s="9" t="s">
        <v>738</v>
      </c>
      <c r="BY64" s="5" t="s">
        <v>97</v>
      </c>
      <c r="BZ64" s="5" t="s">
        <v>84</v>
      </c>
      <c r="CA64" s="13" t="s">
        <v>739</v>
      </c>
      <c r="CB64" s="6"/>
      <c r="CC64" s="6"/>
      <c r="CD64" s="6"/>
      <c r="CE64" s="6"/>
      <c r="CF64" s="6"/>
      <c r="CG64" s="6"/>
      <c r="CH64" s="6"/>
      <c r="CI64" s="6"/>
      <c r="CJ64" s="6"/>
      <c r="CK64" s="6"/>
      <c r="CL64" s="6"/>
    </row>
    <row r="65">
      <c r="A65" s="5" t="s">
        <v>79</v>
      </c>
      <c r="B65" s="5" t="s">
        <v>332</v>
      </c>
      <c r="C65" s="5" t="s">
        <v>717</v>
      </c>
      <c r="D65" s="5">
        <v>39620.0</v>
      </c>
      <c r="E65" s="5" t="s">
        <v>635</v>
      </c>
      <c r="F65" s="5">
        <v>2013.0</v>
      </c>
      <c r="G65" s="5" t="s">
        <v>368</v>
      </c>
      <c r="H65" s="5">
        <v>27.0</v>
      </c>
      <c r="I65" s="5" t="s">
        <v>85</v>
      </c>
      <c r="J65" s="5" t="s">
        <v>103</v>
      </c>
      <c r="K65" s="5" t="s">
        <v>87</v>
      </c>
      <c r="L65" s="5" t="s">
        <v>84</v>
      </c>
      <c r="M65" s="5" t="s">
        <v>731</v>
      </c>
      <c r="N65" s="5" t="s">
        <v>719</v>
      </c>
      <c r="O65" s="5" t="s">
        <v>732</v>
      </c>
      <c r="P65" s="5" t="s">
        <v>733</v>
      </c>
      <c r="Q65" s="5">
        <v>34.041619</v>
      </c>
      <c r="R65" s="5">
        <v>-85.865301</v>
      </c>
      <c r="S65" s="5">
        <v>167.682</v>
      </c>
      <c r="T65" s="5">
        <v>900.0</v>
      </c>
      <c r="U65" s="5">
        <v>30.0</v>
      </c>
      <c r="V65" s="5" t="s">
        <v>671</v>
      </c>
      <c r="W65" s="5" t="s">
        <v>517</v>
      </c>
      <c r="X65" s="5">
        <v>100.0</v>
      </c>
      <c r="Y65" s="5" t="s">
        <v>734</v>
      </c>
      <c r="Z65" s="5" t="s">
        <v>84</v>
      </c>
      <c r="AA65" s="5" t="s">
        <v>84</v>
      </c>
      <c r="AB65" s="5" t="s">
        <v>84</v>
      </c>
      <c r="AC65" s="5" t="s">
        <v>84</v>
      </c>
      <c r="AD65" s="10">
        <f t="shared" ref="AD65:AD66" si="19">CONVERT(AF65, "yd", "m")</f>
        <v>137.16</v>
      </c>
      <c r="AE65" s="11">
        <f t="shared" ref="AE65:AE66" si="20">CONVERT(AD65, "m", "ft")</f>
        <v>450</v>
      </c>
      <c r="AF65" s="5">
        <v>150.0</v>
      </c>
      <c r="AG65" s="9" t="s">
        <v>84</v>
      </c>
      <c r="AH65" s="9" t="s">
        <v>740</v>
      </c>
      <c r="AI65" s="5">
        <v>1.0</v>
      </c>
      <c r="AJ65" s="5" t="s">
        <v>84</v>
      </c>
      <c r="AK65" s="5" t="s">
        <v>84</v>
      </c>
      <c r="AL65" s="5" t="s">
        <v>84</v>
      </c>
      <c r="AM65" s="5" t="s">
        <v>84</v>
      </c>
      <c r="AN65" s="5" t="s">
        <v>84</v>
      </c>
      <c r="AO65" s="5" t="s">
        <v>262</v>
      </c>
      <c r="AP65" s="5" t="s">
        <v>84</v>
      </c>
      <c r="AQ65" s="5" t="s">
        <v>84</v>
      </c>
      <c r="AR65" s="5" t="s">
        <v>84</v>
      </c>
      <c r="AS65" s="5" t="s">
        <v>84</v>
      </c>
      <c r="AT65" s="5" t="s">
        <v>84</v>
      </c>
      <c r="AU65" s="5" t="s">
        <v>84</v>
      </c>
      <c r="AV65" s="5" t="s">
        <v>84</v>
      </c>
      <c r="AW65" s="5" t="s">
        <v>84</v>
      </c>
      <c r="AX65" s="5" t="s">
        <v>725</v>
      </c>
      <c r="AY65" s="5" t="s">
        <v>84</v>
      </c>
      <c r="AZ65" s="5" t="s">
        <v>97</v>
      </c>
      <c r="BA65" s="5" t="s">
        <v>741</v>
      </c>
      <c r="BB65" s="5" t="s">
        <v>84</v>
      </c>
      <c r="BC65" s="5" t="s">
        <v>84</v>
      </c>
      <c r="BD65" s="5" t="s">
        <v>84</v>
      </c>
      <c r="BE65" s="5" t="s">
        <v>742</v>
      </c>
      <c r="BF65" s="5" t="s">
        <v>84</v>
      </c>
      <c r="BG65" s="5" t="s">
        <v>737</v>
      </c>
      <c r="BH65" s="5" t="s">
        <v>84</v>
      </c>
      <c r="BI65" s="5" t="s">
        <v>84</v>
      </c>
      <c r="BJ65" s="5" t="s">
        <v>98</v>
      </c>
      <c r="BK65" s="5" t="s">
        <v>84</v>
      </c>
      <c r="BL65" s="5" t="s">
        <v>84</v>
      </c>
      <c r="BM65" s="5" t="s">
        <v>84</v>
      </c>
      <c r="BN65" s="5" t="s">
        <v>84</v>
      </c>
      <c r="BO65" s="5" t="s">
        <v>84</v>
      </c>
      <c r="BP65" s="5" t="s">
        <v>84</v>
      </c>
      <c r="BQ65" s="5" t="s">
        <v>84</v>
      </c>
      <c r="BR65" s="5" t="s">
        <v>84</v>
      </c>
      <c r="BS65" s="5" t="s">
        <v>84</v>
      </c>
      <c r="BT65" s="5" t="s">
        <v>84</v>
      </c>
      <c r="BU65" s="5" t="s">
        <v>84</v>
      </c>
      <c r="BV65" s="5" t="s">
        <v>84</v>
      </c>
      <c r="BW65" s="5">
        <v>1.0</v>
      </c>
      <c r="BX65" s="9" t="s">
        <v>743</v>
      </c>
      <c r="BY65" s="5" t="s">
        <v>97</v>
      </c>
      <c r="BZ65" s="5" t="s">
        <v>84</v>
      </c>
      <c r="CA65" s="13" t="s">
        <v>739</v>
      </c>
      <c r="CB65" s="6"/>
      <c r="CC65" s="6"/>
      <c r="CD65" s="6"/>
      <c r="CE65" s="6"/>
      <c r="CF65" s="6"/>
      <c r="CG65" s="6"/>
      <c r="CH65" s="6"/>
      <c r="CI65" s="6"/>
      <c r="CJ65" s="6"/>
      <c r="CK65" s="6"/>
      <c r="CL65" s="6"/>
    </row>
    <row r="66">
      <c r="A66" s="5" t="s">
        <v>79</v>
      </c>
      <c r="B66" s="5" t="s">
        <v>332</v>
      </c>
      <c r="C66" s="5" t="s">
        <v>744</v>
      </c>
      <c r="D66" s="5">
        <v>15102.0</v>
      </c>
      <c r="E66" s="5" t="s">
        <v>383</v>
      </c>
      <c r="F66" s="5">
        <v>2002.0</v>
      </c>
      <c r="G66" s="5" t="s">
        <v>102</v>
      </c>
      <c r="H66" s="5" t="s">
        <v>745</v>
      </c>
      <c r="I66" s="5" t="s">
        <v>85</v>
      </c>
      <c r="J66" s="5" t="s">
        <v>86</v>
      </c>
      <c r="K66" s="5" t="s">
        <v>87</v>
      </c>
      <c r="L66" s="5" t="s">
        <v>84</v>
      </c>
      <c r="M66" s="5" t="s">
        <v>746</v>
      </c>
      <c r="N66" s="5" t="s">
        <v>747</v>
      </c>
      <c r="O66" s="5" t="s">
        <v>748</v>
      </c>
      <c r="P66" s="5" t="s">
        <v>84</v>
      </c>
      <c r="Q66" s="5" t="s">
        <v>84</v>
      </c>
      <c r="R66" s="5" t="s">
        <v>84</v>
      </c>
      <c r="S66" s="5" t="s">
        <v>84</v>
      </c>
      <c r="T66" s="5">
        <v>1630.0</v>
      </c>
      <c r="U66" s="5" t="s">
        <v>84</v>
      </c>
      <c r="V66" s="5" t="s">
        <v>143</v>
      </c>
      <c r="W66" s="5" t="s">
        <v>84</v>
      </c>
      <c r="X66" s="5" t="s">
        <v>84</v>
      </c>
      <c r="Y66" s="5" t="s">
        <v>749</v>
      </c>
      <c r="Z66" s="5" t="s">
        <v>603</v>
      </c>
      <c r="AA66" s="5" t="s">
        <v>84</v>
      </c>
      <c r="AB66" s="5" t="s">
        <v>84</v>
      </c>
      <c r="AC66" s="5" t="s">
        <v>84</v>
      </c>
      <c r="AD66" s="10">
        <f t="shared" si="19"/>
        <v>22.86</v>
      </c>
      <c r="AE66" s="11">
        <f t="shared" si="20"/>
        <v>75</v>
      </c>
      <c r="AF66" s="5">
        <v>25.0</v>
      </c>
      <c r="AG66" s="9" t="s">
        <v>84</v>
      </c>
      <c r="AH66" s="9" t="s">
        <v>750</v>
      </c>
      <c r="AI66" s="5">
        <v>1.0</v>
      </c>
      <c r="AJ66" s="5">
        <v>7.0</v>
      </c>
      <c r="AK66" s="5" t="s">
        <v>84</v>
      </c>
      <c r="AL66" s="5" t="s">
        <v>84</v>
      </c>
      <c r="AM66" s="5" t="s">
        <v>84</v>
      </c>
      <c r="AN66" s="5" t="s">
        <v>84</v>
      </c>
      <c r="AO66" s="5" t="s">
        <v>751</v>
      </c>
      <c r="AP66" s="5" t="s">
        <v>84</v>
      </c>
      <c r="AQ66" s="5" t="s">
        <v>84</v>
      </c>
      <c r="AR66" s="5" t="s">
        <v>84</v>
      </c>
      <c r="AS66" s="5" t="s">
        <v>84</v>
      </c>
      <c r="AT66" s="5" t="s">
        <v>84</v>
      </c>
      <c r="AU66" s="5" t="s">
        <v>84</v>
      </c>
      <c r="AV66" s="5" t="s">
        <v>84</v>
      </c>
      <c r="AW66" s="5" t="s">
        <v>84</v>
      </c>
      <c r="AX66" s="5" t="s">
        <v>293</v>
      </c>
      <c r="AY66" s="5" t="s">
        <v>84</v>
      </c>
      <c r="AZ66" s="5" t="s">
        <v>84</v>
      </c>
      <c r="BA66" s="5" t="s">
        <v>84</v>
      </c>
      <c r="BB66" s="5" t="s">
        <v>84</v>
      </c>
      <c r="BC66" s="5" t="s">
        <v>84</v>
      </c>
      <c r="BD66" s="5" t="s">
        <v>84</v>
      </c>
      <c r="BE66" s="5" t="s">
        <v>752</v>
      </c>
      <c r="BF66" s="5" t="s">
        <v>84</v>
      </c>
      <c r="BG66" s="5" t="s">
        <v>753</v>
      </c>
      <c r="BH66" s="5" t="s">
        <v>84</v>
      </c>
      <c r="BI66" s="5" t="s">
        <v>754</v>
      </c>
      <c r="BJ66" s="5" t="s">
        <v>98</v>
      </c>
      <c r="BK66" s="5" t="s">
        <v>84</v>
      </c>
      <c r="BL66" s="5" t="s">
        <v>84</v>
      </c>
      <c r="BM66" s="5" t="s">
        <v>84</v>
      </c>
      <c r="BN66" s="5" t="s">
        <v>84</v>
      </c>
      <c r="BO66" s="5" t="s">
        <v>84</v>
      </c>
      <c r="BP66" s="5" t="s">
        <v>84</v>
      </c>
      <c r="BQ66" s="5" t="s">
        <v>84</v>
      </c>
      <c r="BR66" s="5" t="s">
        <v>84</v>
      </c>
      <c r="BS66" s="5" t="s">
        <v>84</v>
      </c>
      <c r="BT66" s="5" t="s">
        <v>84</v>
      </c>
      <c r="BU66" s="5" t="s">
        <v>84</v>
      </c>
      <c r="BV66" s="5" t="s">
        <v>84</v>
      </c>
      <c r="BW66" s="5">
        <v>1.0</v>
      </c>
      <c r="BX66" s="9" t="s">
        <v>755</v>
      </c>
      <c r="BY66" s="5" t="s">
        <v>84</v>
      </c>
      <c r="BZ66" s="5" t="s">
        <v>84</v>
      </c>
      <c r="CA66" s="13" t="s">
        <v>756</v>
      </c>
      <c r="CB66" s="6"/>
      <c r="CC66" s="6"/>
      <c r="CD66" s="6"/>
      <c r="CE66" s="6"/>
      <c r="CF66" s="6"/>
      <c r="CG66" s="6"/>
      <c r="CH66" s="6"/>
      <c r="CI66" s="6"/>
      <c r="CJ66" s="6"/>
      <c r="CK66" s="6"/>
      <c r="CL66" s="6"/>
    </row>
    <row r="67">
      <c r="A67" s="5" t="s">
        <v>79</v>
      </c>
      <c r="B67" s="5" t="s">
        <v>332</v>
      </c>
      <c r="C67" s="5" t="s">
        <v>744</v>
      </c>
      <c r="D67" s="5">
        <v>15102.0</v>
      </c>
      <c r="E67" s="5" t="s">
        <v>383</v>
      </c>
      <c r="F67" s="5">
        <v>2006.0</v>
      </c>
      <c r="G67" s="5" t="s">
        <v>126</v>
      </c>
      <c r="H67" s="5">
        <v>1.0</v>
      </c>
      <c r="I67" s="5" t="s">
        <v>127</v>
      </c>
      <c r="J67" s="5" t="s">
        <v>103</v>
      </c>
      <c r="K67" s="5" t="s">
        <v>176</v>
      </c>
      <c r="L67" s="5" t="s">
        <v>84</v>
      </c>
      <c r="M67" s="5" t="s">
        <v>746</v>
      </c>
      <c r="N67" s="5" t="s">
        <v>747</v>
      </c>
      <c r="O67" s="5" t="s">
        <v>748</v>
      </c>
      <c r="P67" s="5" t="s">
        <v>84</v>
      </c>
      <c r="Q67" s="5" t="s">
        <v>84</v>
      </c>
      <c r="R67" s="5" t="s">
        <v>84</v>
      </c>
      <c r="S67" s="5" t="s">
        <v>84</v>
      </c>
      <c r="T67" s="5">
        <v>2330.0</v>
      </c>
      <c r="U67" s="5" t="s">
        <v>84</v>
      </c>
      <c r="V67" s="5" t="s">
        <v>84</v>
      </c>
      <c r="W67" s="5" t="s">
        <v>132</v>
      </c>
      <c r="X67" s="5">
        <v>30.0</v>
      </c>
      <c r="Y67" s="5" t="s">
        <v>749</v>
      </c>
      <c r="Z67" s="5" t="s">
        <v>603</v>
      </c>
      <c r="AA67" s="5" t="s">
        <v>84</v>
      </c>
      <c r="AB67" s="5" t="s">
        <v>84</v>
      </c>
      <c r="AC67" s="5">
        <v>3.5</v>
      </c>
      <c r="AD67" s="15" t="s">
        <v>84</v>
      </c>
      <c r="AE67" s="14" t="s">
        <v>84</v>
      </c>
      <c r="AF67" s="5" t="s">
        <v>84</v>
      </c>
      <c r="AG67" s="9" t="s">
        <v>84</v>
      </c>
      <c r="AH67" s="9" t="s">
        <v>757</v>
      </c>
      <c r="AI67" s="5" t="s">
        <v>84</v>
      </c>
      <c r="AJ67" s="5" t="s">
        <v>84</v>
      </c>
      <c r="AK67" s="5" t="s">
        <v>84</v>
      </c>
      <c r="AL67" s="5" t="s">
        <v>84</v>
      </c>
      <c r="AM67" s="5" t="s">
        <v>84</v>
      </c>
      <c r="AN67" s="5" t="s">
        <v>84</v>
      </c>
      <c r="AO67" s="5" t="s">
        <v>84</v>
      </c>
      <c r="AP67" s="5" t="s">
        <v>84</v>
      </c>
      <c r="AQ67" s="5" t="s">
        <v>84</v>
      </c>
      <c r="AR67" s="5" t="s">
        <v>84</v>
      </c>
      <c r="AS67" s="5" t="s">
        <v>84</v>
      </c>
      <c r="AT67" s="5" t="s">
        <v>84</v>
      </c>
      <c r="AU67" s="5" t="s">
        <v>84</v>
      </c>
      <c r="AV67" s="5" t="s">
        <v>84</v>
      </c>
      <c r="AW67" s="5" t="s">
        <v>84</v>
      </c>
      <c r="AX67" s="5" t="s">
        <v>84</v>
      </c>
      <c r="AY67" s="5" t="s">
        <v>84</v>
      </c>
      <c r="AZ67" s="5" t="s">
        <v>84</v>
      </c>
      <c r="BA67" s="5" t="s">
        <v>84</v>
      </c>
      <c r="BB67" s="5" t="s">
        <v>84</v>
      </c>
      <c r="BC67" s="5" t="s">
        <v>84</v>
      </c>
      <c r="BD67" s="5" t="s">
        <v>84</v>
      </c>
      <c r="BE67" s="5" t="s">
        <v>84</v>
      </c>
      <c r="BF67" s="5" t="s">
        <v>84</v>
      </c>
      <c r="BG67" s="5" t="s">
        <v>84</v>
      </c>
      <c r="BH67" s="5" t="s">
        <v>84</v>
      </c>
      <c r="BI67" s="5" t="s">
        <v>84</v>
      </c>
      <c r="BJ67" s="5" t="s">
        <v>84</v>
      </c>
      <c r="BK67" s="5" t="s">
        <v>758</v>
      </c>
      <c r="BL67" s="5" t="s">
        <v>84</v>
      </c>
      <c r="BM67" s="5" t="s">
        <v>84</v>
      </c>
      <c r="BN67" s="5" t="s">
        <v>84</v>
      </c>
      <c r="BO67" s="5" t="s">
        <v>84</v>
      </c>
      <c r="BP67" s="5" t="s">
        <v>84</v>
      </c>
      <c r="BQ67" s="5" t="s">
        <v>84</v>
      </c>
      <c r="BR67" s="5" t="s">
        <v>84</v>
      </c>
      <c r="BS67" s="5" t="s">
        <v>84</v>
      </c>
      <c r="BT67" s="5" t="s">
        <v>84</v>
      </c>
      <c r="BU67" s="5" t="s">
        <v>84</v>
      </c>
      <c r="BV67" s="5" t="s">
        <v>84</v>
      </c>
      <c r="BW67" s="5">
        <v>1.0</v>
      </c>
      <c r="BX67" s="9" t="s">
        <v>755</v>
      </c>
      <c r="BY67" s="5" t="s">
        <v>84</v>
      </c>
      <c r="BZ67" s="5" t="s">
        <v>84</v>
      </c>
      <c r="CA67" s="5" t="s">
        <v>759</v>
      </c>
      <c r="CB67" s="6"/>
      <c r="CC67" s="6"/>
      <c r="CD67" s="6"/>
      <c r="CE67" s="6"/>
      <c r="CF67" s="6"/>
      <c r="CG67" s="6"/>
      <c r="CH67" s="6"/>
      <c r="CI67" s="6"/>
      <c r="CJ67" s="6"/>
      <c r="CK67" s="6"/>
      <c r="CL67" s="6"/>
    </row>
    <row r="68">
      <c r="A68" s="5" t="s">
        <v>79</v>
      </c>
      <c r="B68" s="5" t="s">
        <v>332</v>
      </c>
      <c r="C68" s="5" t="s">
        <v>744</v>
      </c>
      <c r="D68" s="5">
        <v>25619.0</v>
      </c>
      <c r="E68" s="5" t="s">
        <v>383</v>
      </c>
      <c r="F68" s="5">
        <v>2007.0</v>
      </c>
      <c r="G68" s="5" t="s">
        <v>102</v>
      </c>
      <c r="H68" s="5" t="s">
        <v>84</v>
      </c>
      <c r="I68" s="5" t="s">
        <v>85</v>
      </c>
      <c r="J68" s="5" t="s">
        <v>103</v>
      </c>
      <c r="K68" s="5" t="s">
        <v>176</v>
      </c>
      <c r="L68" s="5" t="s">
        <v>84</v>
      </c>
      <c r="M68" s="5" t="s">
        <v>760</v>
      </c>
      <c r="N68" s="5" t="s">
        <v>747</v>
      </c>
      <c r="O68" s="5" t="s">
        <v>761</v>
      </c>
      <c r="P68" s="5" t="s">
        <v>762</v>
      </c>
      <c r="Q68" s="5" t="s">
        <v>84</v>
      </c>
      <c r="R68" s="5" t="s">
        <v>84</v>
      </c>
      <c r="S68" s="5" t="s">
        <v>84</v>
      </c>
      <c r="T68" s="5">
        <v>1700.0</v>
      </c>
      <c r="U68" s="5" t="s">
        <v>84</v>
      </c>
      <c r="V68" s="5" t="s">
        <v>143</v>
      </c>
      <c r="W68" s="5" t="s">
        <v>84</v>
      </c>
      <c r="X68" s="5" t="s">
        <v>84</v>
      </c>
      <c r="Y68" s="5" t="s">
        <v>763</v>
      </c>
      <c r="Z68" s="5" t="s">
        <v>373</v>
      </c>
      <c r="AA68" s="5" t="s">
        <v>84</v>
      </c>
      <c r="AB68" s="5" t="s">
        <v>84</v>
      </c>
      <c r="AC68" s="5" t="s">
        <v>84</v>
      </c>
      <c r="AD68" s="10">
        <f t="shared" ref="AD68:AD70" si="21">CONVERT(AF68, "yd", "m")</f>
        <v>182.88</v>
      </c>
      <c r="AE68" s="11">
        <f t="shared" ref="AE68:AE70" si="22">CONVERT(AD68, "m", "ft")</f>
        <v>600</v>
      </c>
      <c r="AF68" s="5">
        <v>200.0</v>
      </c>
      <c r="AG68" s="9" t="s">
        <v>97</v>
      </c>
      <c r="AH68" s="9" t="s">
        <v>764</v>
      </c>
      <c r="AI68" s="5">
        <v>1.0</v>
      </c>
      <c r="AJ68" s="5">
        <v>7.5</v>
      </c>
      <c r="AK68" s="5" t="s">
        <v>84</v>
      </c>
      <c r="AL68" s="5" t="s">
        <v>84</v>
      </c>
      <c r="AM68" s="5" t="s">
        <v>84</v>
      </c>
      <c r="AN68" s="5" t="s">
        <v>84</v>
      </c>
      <c r="AO68" s="5" t="s">
        <v>147</v>
      </c>
      <c r="AP68" s="5" t="s">
        <v>84</v>
      </c>
      <c r="AQ68" s="5" t="s">
        <v>84</v>
      </c>
      <c r="AR68" s="5" t="s">
        <v>84</v>
      </c>
      <c r="AS68" s="5" t="s">
        <v>84</v>
      </c>
      <c r="AT68" s="5" t="s">
        <v>84</v>
      </c>
      <c r="AU68" s="5" t="s">
        <v>84</v>
      </c>
      <c r="AV68" s="5" t="s">
        <v>84</v>
      </c>
      <c r="AW68" s="5" t="s">
        <v>84</v>
      </c>
      <c r="AX68" s="5" t="s">
        <v>84</v>
      </c>
      <c r="AY68" s="5" t="s">
        <v>84</v>
      </c>
      <c r="AZ68" s="5" t="s">
        <v>84</v>
      </c>
      <c r="BA68" s="5" t="s">
        <v>84</v>
      </c>
      <c r="BB68" s="5" t="s">
        <v>84</v>
      </c>
      <c r="BC68" s="5" t="s">
        <v>84</v>
      </c>
      <c r="BD68" s="5" t="s">
        <v>84</v>
      </c>
      <c r="BE68" s="5" t="s">
        <v>84</v>
      </c>
      <c r="BF68" s="5" t="s">
        <v>84</v>
      </c>
      <c r="BG68" s="5" t="s">
        <v>765</v>
      </c>
      <c r="BH68" s="5" t="s">
        <v>84</v>
      </c>
      <c r="BI68" s="5" t="s">
        <v>84</v>
      </c>
      <c r="BJ68" s="5" t="s">
        <v>98</v>
      </c>
      <c r="BK68" s="5" t="s">
        <v>84</v>
      </c>
      <c r="BL68" s="5" t="s">
        <v>84</v>
      </c>
      <c r="BM68" s="5" t="s">
        <v>84</v>
      </c>
      <c r="BN68" s="5" t="s">
        <v>84</v>
      </c>
      <c r="BO68" s="5" t="s">
        <v>84</v>
      </c>
      <c r="BP68" s="5" t="s">
        <v>84</v>
      </c>
      <c r="BQ68" s="5" t="s">
        <v>84</v>
      </c>
      <c r="BR68" s="5" t="s">
        <v>84</v>
      </c>
      <c r="BS68" s="5" t="s">
        <v>84</v>
      </c>
      <c r="BT68" s="5" t="s">
        <v>84</v>
      </c>
      <c r="BU68" s="5" t="s">
        <v>84</v>
      </c>
      <c r="BV68" s="5" t="s">
        <v>84</v>
      </c>
      <c r="BW68" s="5">
        <v>1.0</v>
      </c>
      <c r="BX68" s="19" t="s">
        <v>766</v>
      </c>
      <c r="BY68" s="5" t="s">
        <v>84</v>
      </c>
      <c r="BZ68" s="5" t="s">
        <v>84</v>
      </c>
      <c r="CA68" s="13" t="s">
        <v>767</v>
      </c>
      <c r="CB68" s="6"/>
      <c r="CC68" s="6"/>
      <c r="CD68" s="6"/>
      <c r="CE68" s="6"/>
      <c r="CF68" s="6"/>
      <c r="CG68" s="6"/>
      <c r="CH68" s="6"/>
      <c r="CI68" s="6"/>
      <c r="CJ68" s="6"/>
      <c r="CK68" s="6"/>
      <c r="CL68" s="6"/>
    </row>
    <row r="69">
      <c r="A69" s="5" t="s">
        <v>79</v>
      </c>
      <c r="B69" s="5" t="s">
        <v>332</v>
      </c>
      <c r="C69" s="5" t="s">
        <v>768</v>
      </c>
      <c r="D69" s="5">
        <v>44986.0</v>
      </c>
      <c r="E69" s="5" t="s">
        <v>407</v>
      </c>
      <c r="F69" s="5">
        <v>1953.0</v>
      </c>
      <c r="G69" s="5" t="s">
        <v>84</v>
      </c>
      <c r="H69" s="5" t="s">
        <v>84</v>
      </c>
      <c r="I69" s="5" t="s">
        <v>127</v>
      </c>
      <c r="J69" s="5" t="s">
        <v>86</v>
      </c>
      <c r="K69" s="5" t="s">
        <v>87</v>
      </c>
      <c r="L69" s="5" t="s">
        <v>84</v>
      </c>
      <c r="M69" s="5" t="s">
        <v>84</v>
      </c>
      <c r="N69" s="5" t="s">
        <v>769</v>
      </c>
      <c r="O69" s="5" t="s">
        <v>770</v>
      </c>
      <c r="P69" s="5" t="s">
        <v>771</v>
      </c>
      <c r="Q69" s="5" t="s">
        <v>84</v>
      </c>
      <c r="R69" s="5" t="s">
        <v>84</v>
      </c>
      <c r="S69" s="5" t="s">
        <v>84</v>
      </c>
      <c r="T69" s="5" t="s">
        <v>84</v>
      </c>
      <c r="U69" s="5" t="s">
        <v>84</v>
      </c>
      <c r="V69" s="5" t="s">
        <v>84</v>
      </c>
      <c r="W69" s="5" t="s">
        <v>84</v>
      </c>
      <c r="X69" s="5" t="s">
        <v>84</v>
      </c>
      <c r="Y69" s="5" t="s">
        <v>772</v>
      </c>
      <c r="Z69" s="5" t="s">
        <v>84</v>
      </c>
      <c r="AA69" s="5" t="s">
        <v>84</v>
      </c>
      <c r="AB69" s="5" t="s">
        <v>84</v>
      </c>
      <c r="AC69" s="5">
        <v>1.0</v>
      </c>
      <c r="AD69" s="10">
        <f t="shared" si="21"/>
        <v>2.7432</v>
      </c>
      <c r="AE69" s="11">
        <f t="shared" si="22"/>
        <v>9</v>
      </c>
      <c r="AF69" s="5">
        <v>3.0</v>
      </c>
      <c r="AG69" s="9" t="s">
        <v>84</v>
      </c>
      <c r="AH69" s="9" t="s">
        <v>773</v>
      </c>
      <c r="AI69" s="5">
        <v>2.0</v>
      </c>
      <c r="AJ69" s="5">
        <v>5.0</v>
      </c>
      <c r="AK69" s="5" t="s">
        <v>84</v>
      </c>
      <c r="AL69" s="5" t="s">
        <v>84</v>
      </c>
      <c r="AM69" s="5" t="s">
        <v>84</v>
      </c>
      <c r="AN69" s="5" t="s">
        <v>84</v>
      </c>
      <c r="AO69" s="5" t="s">
        <v>95</v>
      </c>
      <c r="AP69" s="5" t="s">
        <v>84</v>
      </c>
      <c r="AQ69" s="5" t="s">
        <v>262</v>
      </c>
      <c r="AR69" s="5" t="s">
        <v>84</v>
      </c>
      <c r="AS69" s="5" t="s">
        <v>84</v>
      </c>
      <c r="AT69" s="5" t="s">
        <v>84</v>
      </c>
      <c r="AU69" s="5" t="s">
        <v>97</v>
      </c>
      <c r="AV69" s="5" t="s">
        <v>84</v>
      </c>
      <c r="AW69" s="5" t="s">
        <v>84</v>
      </c>
      <c r="AX69" s="5" t="s">
        <v>293</v>
      </c>
      <c r="AY69" s="5" t="s">
        <v>84</v>
      </c>
      <c r="AZ69" s="5" t="s">
        <v>84</v>
      </c>
      <c r="BA69" s="5" t="s">
        <v>84</v>
      </c>
      <c r="BB69" s="5" t="s">
        <v>84</v>
      </c>
      <c r="BC69" s="5" t="s">
        <v>661</v>
      </c>
      <c r="BD69" s="5" t="s">
        <v>84</v>
      </c>
      <c r="BE69" s="5" t="s">
        <v>774</v>
      </c>
      <c r="BF69" s="5" t="s">
        <v>84</v>
      </c>
      <c r="BG69" s="5" t="s">
        <v>775</v>
      </c>
      <c r="BH69" s="5" t="s">
        <v>84</v>
      </c>
      <c r="BI69" s="5" t="s">
        <v>84</v>
      </c>
      <c r="BJ69" s="5" t="s">
        <v>98</v>
      </c>
      <c r="BK69" s="5" t="s">
        <v>84</v>
      </c>
      <c r="BL69" s="5" t="s">
        <v>84</v>
      </c>
      <c r="BM69" s="5" t="s">
        <v>84</v>
      </c>
      <c r="BN69" s="5" t="s">
        <v>84</v>
      </c>
      <c r="BO69" s="5" t="s">
        <v>84</v>
      </c>
      <c r="BP69" s="5" t="s">
        <v>84</v>
      </c>
      <c r="BQ69" s="5" t="s">
        <v>84</v>
      </c>
      <c r="BR69" s="5" t="s">
        <v>84</v>
      </c>
      <c r="BS69" s="5" t="s">
        <v>84</v>
      </c>
      <c r="BT69" s="5" t="s">
        <v>84</v>
      </c>
      <c r="BU69" s="5" t="s">
        <v>84</v>
      </c>
      <c r="BV69" s="5" t="s">
        <v>84</v>
      </c>
      <c r="BW69" s="5">
        <v>1.0</v>
      </c>
      <c r="BX69" s="9" t="s">
        <v>776</v>
      </c>
      <c r="BY69" s="5" t="s">
        <v>84</v>
      </c>
      <c r="BZ69" s="5" t="s">
        <v>84</v>
      </c>
      <c r="CA69" s="13" t="s">
        <v>777</v>
      </c>
      <c r="CB69" s="6"/>
      <c r="CC69" s="6"/>
      <c r="CD69" s="6"/>
      <c r="CE69" s="6"/>
      <c r="CF69" s="6"/>
      <c r="CG69" s="6"/>
      <c r="CH69" s="6"/>
      <c r="CI69" s="6"/>
      <c r="CJ69" s="6"/>
      <c r="CK69" s="6"/>
      <c r="CL69" s="6"/>
    </row>
    <row r="70">
      <c r="A70" s="5" t="s">
        <v>79</v>
      </c>
      <c r="B70" s="5" t="s">
        <v>332</v>
      </c>
      <c r="C70" s="5" t="s">
        <v>768</v>
      </c>
      <c r="D70" s="5">
        <v>46746.0</v>
      </c>
      <c r="E70" s="5" t="s">
        <v>463</v>
      </c>
      <c r="F70" s="5">
        <v>2014.0</v>
      </c>
      <c r="G70" s="5" t="s">
        <v>113</v>
      </c>
      <c r="H70" s="5">
        <v>17.0</v>
      </c>
      <c r="I70" s="5" t="s">
        <v>114</v>
      </c>
      <c r="J70" s="5" t="s">
        <v>86</v>
      </c>
      <c r="K70" s="5" t="s">
        <v>87</v>
      </c>
      <c r="L70" s="5" t="s">
        <v>84</v>
      </c>
      <c r="M70" s="5" t="s">
        <v>778</v>
      </c>
      <c r="N70" s="5" t="s">
        <v>779</v>
      </c>
      <c r="O70" s="5" t="s">
        <v>780</v>
      </c>
      <c r="P70" s="5" t="s">
        <v>84</v>
      </c>
      <c r="Q70" s="5" t="s">
        <v>84</v>
      </c>
      <c r="R70" s="5" t="s">
        <v>84</v>
      </c>
      <c r="S70" s="5" t="s">
        <v>84</v>
      </c>
      <c r="T70" s="5">
        <v>330.0</v>
      </c>
      <c r="U70" s="5" t="s">
        <v>84</v>
      </c>
      <c r="V70" s="5" t="s">
        <v>781</v>
      </c>
      <c r="W70" s="5" t="s">
        <v>782</v>
      </c>
      <c r="X70" s="5">
        <v>46.0</v>
      </c>
      <c r="Y70" s="5" t="s">
        <v>783</v>
      </c>
      <c r="Z70" s="5" t="s">
        <v>84</v>
      </c>
      <c r="AA70" s="5" t="s">
        <v>84</v>
      </c>
      <c r="AB70" s="5" t="s">
        <v>84</v>
      </c>
      <c r="AC70" s="5" t="s">
        <v>84</v>
      </c>
      <c r="AD70" s="10">
        <f t="shared" si="21"/>
        <v>4.572</v>
      </c>
      <c r="AE70" s="11">
        <f t="shared" si="22"/>
        <v>15</v>
      </c>
      <c r="AF70" s="5">
        <v>5.0</v>
      </c>
      <c r="AG70" s="9" t="s">
        <v>84</v>
      </c>
      <c r="AH70" s="9" t="s">
        <v>784</v>
      </c>
      <c r="AI70" s="5">
        <v>1.0</v>
      </c>
      <c r="AJ70" s="5" t="s">
        <v>84</v>
      </c>
      <c r="AK70" s="5" t="s">
        <v>84</v>
      </c>
      <c r="AL70" s="5" t="s">
        <v>84</v>
      </c>
      <c r="AM70" s="5" t="s">
        <v>84</v>
      </c>
      <c r="AN70" s="5" t="s">
        <v>84</v>
      </c>
      <c r="AO70" s="5" t="s">
        <v>84</v>
      </c>
      <c r="AP70" s="5" t="s">
        <v>84</v>
      </c>
      <c r="AQ70" s="5" t="s">
        <v>84</v>
      </c>
      <c r="AR70" s="5" t="s">
        <v>84</v>
      </c>
      <c r="AS70" s="5" t="s">
        <v>84</v>
      </c>
      <c r="AT70" s="5" t="s">
        <v>84</v>
      </c>
      <c r="AU70" s="5" t="s">
        <v>84</v>
      </c>
      <c r="AV70" s="5" t="s">
        <v>84</v>
      </c>
      <c r="AW70" s="5" t="s">
        <v>84</v>
      </c>
      <c r="AX70" s="5" t="s">
        <v>84</v>
      </c>
      <c r="AY70" s="5" t="s">
        <v>630</v>
      </c>
      <c r="AZ70" s="5" t="s">
        <v>84</v>
      </c>
      <c r="BA70" s="5" t="s">
        <v>84</v>
      </c>
      <c r="BB70" s="5" t="s">
        <v>84</v>
      </c>
      <c r="BC70" s="5" t="s">
        <v>84</v>
      </c>
      <c r="BD70" s="5" t="s">
        <v>84</v>
      </c>
      <c r="BE70" s="5" t="s">
        <v>84</v>
      </c>
      <c r="BF70" s="5" t="s">
        <v>84</v>
      </c>
      <c r="BG70" s="5" t="s">
        <v>209</v>
      </c>
      <c r="BH70" s="5" t="s">
        <v>84</v>
      </c>
      <c r="BI70" s="5" t="s">
        <v>84</v>
      </c>
      <c r="BJ70" s="5" t="s">
        <v>98</v>
      </c>
      <c r="BK70" s="5" t="s">
        <v>84</v>
      </c>
      <c r="BL70" s="5" t="s">
        <v>84</v>
      </c>
      <c r="BM70" s="5" t="s">
        <v>84</v>
      </c>
      <c r="BN70" s="5" t="s">
        <v>84</v>
      </c>
      <c r="BO70" s="5" t="s">
        <v>84</v>
      </c>
      <c r="BP70" s="5" t="s">
        <v>84</v>
      </c>
      <c r="BQ70" s="5" t="s">
        <v>84</v>
      </c>
      <c r="BR70" s="5" t="s">
        <v>84</v>
      </c>
      <c r="BS70" s="5" t="s">
        <v>84</v>
      </c>
      <c r="BT70" s="5" t="s">
        <v>84</v>
      </c>
      <c r="BU70" s="5" t="s">
        <v>84</v>
      </c>
      <c r="BV70" s="5" t="s">
        <v>84</v>
      </c>
      <c r="BW70" s="5">
        <v>1.0</v>
      </c>
      <c r="BX70" s="9" t="s">
        <v>785</v>
      </c>
      <c r="BY70" s="5" t="s">
        <v>84</v>
      </c>
      <c r="BZ70" s="5" t="s">
        <v>84</v>
      </c>
      <c r="CA70" s="13" t="s">
        <v>786</v>
      </c>
      <c r="CB70" s="6"/>
      <c r="CC70" s="6"/>
      <c r="CD70" s="6"/>
      <c r="CE70" s="6"/>
      <c r="CF70" s="6"/>
      <c r="CG70" s="6"/>
      <c r="CH70" s="6"/>
      <c r="CI70" s="6"/>
      <c r="CJ70" s="6"/>
      <c r="CK70" s="6"/>
      <c r="CL70" s="6"/>
    </row>
    <row r="71">
      <c r="A71" s="5" t="s">
        <v>79</v>
      </c>
      <c r="B71" s="5" t="s">
        <v>332</v>
      </c>
      <c r="C71" s="5" t="s">
        <v>479</v>
      </c>
      <c r="D71" s="5">
        <v>38022.0</v>
      </c>
      <c r="E71" s="5" t="s">
        <v>463</v>
      </c>
      <c r="F71" s="5">
        <v>2012.0</v>
      </c>
      <c r="G71" s="5" t="s">
        <v>102</v>
      </c>
      <c r="H71" s="5">
        <v>1.0</v>
      </c>
      <c r="I71" s="5" t="s">
        <v>85</v>
      </c>
      <c r="J71" s="5" t="s">
        <v>103</v>
      </c>
      <c r="K71" s="5" t="s">
        <v>87</v>
      </c>
      <c r="L71" s="5" t="s">
        <v>84</v>
      </c>
      <c r="M71" s="5" t="s">
        <v>787</v>
      </c>
      <c r="N71" s="5" t="s">
        <v>788</v>
      </c>
      <c r="O71" s="5" t="s">
        <v>789</v>
      </c>
      <c r="P71" s="5" t="s">
        <v>790</v>
      </c>
      <c r="Q71" s="5" t="s">
        <v>84</v>
      </c>
      <c r="R71" s="5" t="s">
        <v>84</v>
      </c>
      <c r="S71" s="5" t="s">
        <v>84</v>
      </c>
      <c r="T71" s="5">
        <v>1300.0</v>
      </c>
      <c r="U71" s="5" t="s">
        <v>84</v>
      </c>
      <c r="V71" s="5" t="s">
        <v>791</v>
      </c>
      <c r="W71" s="5" t="s">
        <v>258</v>
      </c>
      <c r="X71" s="5">
        <v>93.0</v>
      </c>
      <c r="Y71" s="5" t="s">
        <v>792</v>
      </c>
      <c r="Z71" s="5" t="s">
        <v>468</v>
      </c>
      <c r="AA71" s="5" t="s">
        <v>84</v>
      </c>
      <c r="AB71" s="5" t="s">
        <v>84</v>
      </c>
      <c r="AC71" s="5" t="s">
        <v>84</v>
      </c>
      <c r="AD71" s="15" t="s">
        <v>84</v>
      </c>
      <c r="AE71" s="14" t="s">
        <v>84</v>
      </c>
      <c r="AF71" s="5" t="s">
        <v>84</v>
      </c>
      <c r="AG71" s="9" t="s">
        <v>97</v>
      </c>
      <c r="AH71" s="9" t="s">
        <v>793</v>
      </c>
      <c r="AI71" s="5">
        <v>1.0</v>
      </c>
      <c r="AJ71" s="5" t="s">
        <v>84</v>
      </c>
      <c r="AK71" s="5" t="s">
        <v>84</v>
      </c>
      <c r="AL71" s="5" t="s">
        <v>84</v>
      </c>
      <c r="AM71" s="5" t="s">
        <v>84</v>
      </c>
      <c r="AN71" s="5" t="s">
        <v>84</v>
      </c>
      <c r="AO71" s="5" t="s">
        <v>147</v>
      </c>
      <c r="AP71" s="5" t="s">
        <v>84</v>
      </c>
      <c r="AQ71" s="5" t="s">
        <v>84</v>
      </c>
      <c r="AR71" s="5" t="s">
        <v>84</v>
      </c>
      <c r="AS71" s="5" t="s">
        <v>84</v>
      </c>
      <c r="AT71" s="5" t="s">
        <v>84</v>
      </c>
      <c r="AU71" s="5" t="s">
        <v>84</v>
      </c>
      <c r="AV71" s="5" t="s">
        <v>84</v>
      </c>
      <c r="AW71" s="5" t="s">
        <v>84</v>
      </c>
      <c r="AX71" s="5" t="s">
        <v>84</v>
      </c>
      <c r="AY71" s="5" t="s">
        <v>84</v>
      </c>
      <c r="AZ71" s="5" t="s">
        <v>84</v>
      </c>
      <c r="BA71" s="5" t="s">
        <v>84</v>
      </c>
      <c r="BB71" s="5" t="s">
        <v>84</v>
      </c>
      <c r="BC71" s="5" t="s">
        <v>84</v>
      </c>
      <c r="BD71" s="5" t="s">
        <v>84</v>
      </c>
      <c r="BE71" s="5" t="s">
        <v>84</v>
      </c>
      <c r="BF71" s="5" t="s">
        <v>84</v>
      </c>
      <c r="BG71" s="5" t="s">
        <v>84</v>
      </c>
      <c r="BH71" s="5" t="s">
        <v>84</v>
      </c>
      <c r="BI71" s="5" t="s">
        <v>84</v>
      </c>
      <c r="BJ71" s="5" t="s">
        <v>84</v>
      </c>
      <c r="BK71" s="5" t="s">
        <v>84</v>
      </c>
      <c r="BL71" s="5" t="s">
        <v>97</v>
      </c>
      <c r="BM71" s="5" t="s">
        <v>84</v>
      </c>
      <c r="BN71" s="5" t="s">
        <v>84</v>
      </c>
      <c r="BO71" s="5" t="s">
        <v>84</v>
      </c>
      <c r="BP71" s="5" t="s">
        <v>84</v>
      </c>
      <c r="BQ71" s="5" t="s">
        <v>84</v>
      </c>
      <c r="BR71" s="5" t="s">
        <v>84</v>
      </c>
      <c r="BS71" s="5" t="s">
        <v>84</v>
      </c>
      <c r="BT71" s="5" t="s">
        <v>84</v>
      </c>
      <c r="BU71" s="5" t="s">
        <v>84</v>
      </c>
      <c r="BV71" s="5" t="s">
        <v>84</v>
      </c>
      <c r="BW71" s="5">
        <v>2.0</v>
      </c>
      <c r="BX71" s="9" t="s">
        <v>794</v>
      </c>
      <c r="BY71" s="5" t="s">
        <v>84</v>
      </c>
      <c r="BZ71" s="5" t="s">
        <v>84</v>
      </c>
      <c r="CA71" s="13" t="s">
        <v>795</v>
      </c>
      <c r="CB71" s="6"/>
      <c r="CC71" s="6"/>
      <c r="CD71" s="6"/>
      <c r="CE71" s="6"/>
      <c r="CF71" s="6"/>
      <c r="CG71" s="6"/>
      <c r="CH71" s="6"/>
      <c r="CI71" s="6"/>
      <c r="CJ71" s="6"/>
      <c r="CK71" s="6"/>
      <c r="CL71" s="6"/>
    </row>
    <row r="72">
      <c r="A72" s="5" t="s">
        <v>79</v>
      </c>
      <c r="B72" s="5" t="s">
        <v>332</v>
      </c>
      <c r="C72" s="5" t="s">
        <v>479</v>
      </c>
      <c r="D72" s="5">
        <v>44479.0</v>
      </c>
      <c r="E72" s="5" t="s">
        <v>463</v>
      </c>
      <c r="F72" s="5">
        <v>2013.0</v>
      </c>
      <c r="G72" s="5" t="s">
        <v>174</v>
      </c>
      <c r="H72" s="5" t="s">
        <v>84</v>
      </c>
      <c r="I72" s="5" t="s">
        <v>127</v>
      </c>
      <c r="J72" s="5" t="s">
        <v>103</v>
      </c>
      <c r="K72" s="5" t="s">
        <v>598</v>
      </c>
      <c r="L72" s="5" t="s">
        <v>84</v>
      </c>
      <c r="M72" s="5" t="s">
        <v>796</v>
      </c>
      <c r="N72" s="5" t="s">
        <v>797</v>
      </c>
      <c r="O72" s="5" t="s">
        <v>798</v>
      </c>
      <c r="P72" s="5" t="s">
        <v>799</v>
      </c>
      <c r="Q72" s="5" t="s">
        <v>84</v>
      </c>
      <c r="R72" s="5" t="s">
        <v>84</v>
      </c>
      <c r="S72" s="5" t="s">
        <v>84</v>
      </c>
      <c r="T72" s="5">
        <v>2200.0</v>
      </c>
      <c r="U72" s="5" t="s">
        <v>387</v>
      </c>
      <c r="V72" s="5" t="s">
        <v>143</v>
      </c>
      <c r="W72" s="5" t="s">
        <v>517</v>
      </c>
      <c r="X72" s="5">
        <v>100.0</v>
      </c>
      <c r="Y72" s="5" t="s">
        <v>800</v>
      </c>
      <c r="Z72" s="5" t="s">
        <v>468</v>
      </c>
      <c r="AA72" s="5" t="s">
        <v>84</v>
      </c>
      <c r="AB72" s="5" t="s">
        <v>84</v>
      </c>
      <c r="AC72" s="5">
        <v>45.0</v>
      </c>
      <c r="AD72" s="15" t="s">
        <v>84</v>
      </c>
      <c r="AE72" s="14" t="s">
        <v>84</v>
      </c>
      <c r="AF72" s="5" t="s">
        <v>84</v>
      </c>
      <c r="AG72" s="9" t="s">
        <v>84</v>
      </c>
      <c r="AH72" s="9" t="s">
        <v>801</v>
      </c>
      <c r="AI72" s="5">
        <v>1.0</v>
      </c>
      <c r="AJ72" s="5" t="s">
        <v>84</v>
      </c>
      <c r="AK72" s="5" t="s">
        <v>84</v>
      </c>
      <c r="AL72" s="5">
        <v>2.0</v>
      </c>
      <c r="AM72" s="5" t="s">
        <v>84</v>
      </c>
      <c r="AN72" s="5" t="s">
        <v>84</v>
      </c>
      <c r="AO72" s="5" t="s">
        <v>121</v>
      </c>
      <c r="AP72" s="5" t="s">
        <v>84</v>
      </c>
      <c r="AQ72" s="5" t="s">
        <v>84</v>
      </c>
      <c r="AR72" s="5" t="s">
        <v>84</v>
      </c>
      <c r="AS72" s="5" t="s">
        <v>84</v>
      </c>
      <c r="AT72" s="5" t="s">
        <v>84</v>
      </c>
      <c r="AU72" s="5" t="s">
        <v>84</v>
      </c>
      <c r="AV72" s="5" t="s">
        <v>84</v>
      </c>
      <c r="AW72" s="5" t="s">
        <v>84</v>
      </c>
      <c r="AX72" s="5" t="s">
        <v>84</v>
      </c>
      <c r="AY72" s="5" t="s">
        <v>84</v>
      </c>
      <c r="AZ72" s="5" t="s">
        <v>84</v>
      </c>
      <c r="BA72" s="5" t="s">
        <v>84</v>
      </c>
      <c r="BB72" s="5" t="s">
        <v>84</v>
      </c>
      <c r="BC72" s="5" t="s">
        <v>84</v>
      </c>
      <c r="BD72" s="5" t="s">
        <v>84</v>
      </c>
      <c r="BE72" s="5" t="s">
        <v>84</v>
      </c>
      <c r="BF72" s="5" t="s">
        <v>84</v>
      </c>
      <c r="BG72" s="5" t="s">
        <v>84</v>
      </c>
      <c r="BH72" s="5" t="s">
        <v>84</v>
      </c>
      <c r="BI72" s="5" t="s">
        <v>84</v>
      </c>
      <c r="BJ72" s="5" t="s">
        <v>84</v>
      </c>
      <c r="BK72" s="5" t="s">
        <v>84</v>
      </c>
      <c r="BL72" s="5" t="s">
        <v>84</v>
      </c>
      <c r="BM72" s="5" t="s">
        <v>84</v>
      </c>
      <c r="BN72" s="5" t="s">
        <v>84</v>
      </c>
      <c r="BO72" s="5" t="s">
        <v>84</v>
      </c>
      <c r="BP72" s="5" t="s">
        <v>84</v>
      </c>
      <c r="BQ72" s="5" t="s">
        <v>84</v>
      </c>
      <c r="BR72" s="5" t="s">
        <v>84</v>
      </c>
      <c r="BS72" s="5" t="s">
        <v>84</v>
      </c>
      <c r="BT72" s="5" t="s">
        <v>84</v>
      </c>
      <c r="BU72" s="5" t="s">
        <v>84</v>
      </c>
      <c r="BV72" s="5" t="s">
        <v>802</v>
      </c>
      <c r="BW72" s="5">
        <v>1.0</v>
      </c>
      <c r="BX72" s="9" t="s">
        <v>803</v>
      </c>
      <c r="BY72" s="5" t="s">
        <v>84</v>
      </c>
      <c r="BZ72" s="5" t="s">
        <v>84</v>
      </c>
      <c r="CA72" s="13" t="s">
        <v>804</v>
      </c>
      <c r="CB72" s="6"/>
      <c r="CC72" s="6"/>
      <c r="CD72" s="6"/>
      <c r="CE72" s="6"/>
      <c r="CF72" s="6"/>
      <c r="CG72" s="6"/>
      <c r="CH72" s="6"/>
      <c r="CI72" s="6"/>
      <c r="CJ72" s="6"/>
      <c r="CK72" s="6"/>
      <c r="CL72" s="6"/>
    </row>
    <row r="73">
      <c r="A73" s="5" t="s">
        <v>79</v>
      </c>
      <c r="B73" s="5" t="s">
        <v>332</v>
      </c>
      <c r="C73" s="5" t="s">
        <v>805</v>
      </c>
      <c r="D73" s="5">
        <v>10498.0</v>
      </c>
      <c r="E73" s="5" t="s">
        <v>125</v>
      </c>
      <c r="F73" s="5">
        <v>1979.0</v>
      </c>
      <c r="G73" s="5" t="s">
        <v>113</v>
      </c>
      <c r="H73" s="5">
        <v>15.0</v>
      </c>
      <c r="I73" s="5" t="s">
        <v>114</v>
      </c>
      <c r="J73" s="5" t="s">
        <v>86</v>
      </c>
      <c r="K73" s="5" t="s">
        <v>87</v>
      </c>
      <c r="L73" s="5" t="s">
        <v>84</v>
      </c>
      <c r="M73" s="5" t="s">
        <v>806</v>
      </c>
      <c r="N73" s="5" t="s">
        <v>807</v>
      </c>
      <c r="O73" s="5" t="s">
        <v>657</v>
      </c>
      <c r="P73" s="5" t="s">
        <v>84</v>
      </c>
      <c r="Q73" s="5" t="s">
        <v>84</v>
      </c>
      <c r="R73" s="5" t="s">
        <v>84</v>
      </c>
      <c r="S73" s="5" t="s">
        <v>84</v>
      </c>
      <c r="T73" s="5" t="s">
        <v>84</v>
      </c>
      <c r="U73" s="5" t="s">
        <v>166</v>
      </c>
      <c r="V73" s="5" t="s">
        <v>143</v>
      </c>
      <c r="W73" s="5" t="s">
        <v>194</v>
      </c>
      <c r="X73" s="5">
        <v>29.7</v>
      </c>
      <c r="Y73" s="5" t="s">
        <v>627</v>
      </c>
      <c r="Z73" s="5" t="s">
        <v>603</v>
      </c>
      <c r="AA73" s="5" t="s">
        <v>84</v>
      </c>
      <c r="AB73" s="5" t="s">
        <v>84</v>
      </c>
      <c r="AC73" s="5" t="s">
        <v>84</v>
      </c>
      <c r="AD73" s="10">
        <f t="shared" ref="AD73:AD74" si="23">CONVERT(AF73, "yd", "m")</f>
        <v>45.72</v>
      </c>
      <c r="AE73" s="11">
        <f t="shared" ref="AE73:AE74" si="24">CONVERT(AD73, "m", "ft")</f>
        <v>150</v>
      </c>
      <c r="AF73" s="5">
        <v>50.0</v>
      </c>
      <c r="AG73" s="9" t="s">
        <v>84</v>
      </c>
      <c r="AH73" s="9" t="s">
        <v>808</v>
      </c>
      <c r="AI73" s="5">
        <v>1.0</v>
      </c>
      <c r="AJ73" s="5">
        <v>7.0</v>
      </c>
      <c r="AK73" s="5" t="s">
        <v>84</v>
      </c>
      <c r="AL73" s="5" t="s">
        <v>84</v>
      </c>
      <c r="AM73" s="5" t="s">
        <v>84</v>
      </c>
      <c r="AN73" s="5" t="s">
        <v>84</v>
      </c>
      <c r="AO73" s="5" t="s">
        <v>424</v>
      </c>
      <c r="AP73" s="5" t="s">
        <v>84</v>
      </c>
      <c r="AQ73" s="5" t="s">
        <v>84</v>
      </c>
      <c r="AR73" s="5" t="s">
        <v>84</v>
      </c>
      <c r="AS73" s="5" t="s">
        <v>84</v>
      </c>
      <c r="AT73" s="5" t="s">
        <v>84</v>
      </c>
      <c r="AU73" s="5" t="s">
        <v>84</v>
      </c>
      <c r="AV73" s="5" t="s">
        <v>84</v>
      </c>
      <c r="AW73" s="5" t="s">
        <v>84</v>
      </c>
      <c r="AX73" s="5" t="s">
        <v>725</v>
      </c>
      <c r="AY73" s="5" t="s">
        <v>84</v>
      </c>
      <c r="AZ73" s="5" t="s">
        <v>84</v>
      </c>
      <c r="BA73" s="5" t="s">
        <v>84</v>
      </c>
      <c r="BB73" s="5" t="s">
        <v>84</v>
      </c>
      <c r="BC73" s="5" t="s">
        <v>84</v>
      </c>
      <c r="BD73" s="5" t="s">
        <v>84</v>
      </c>
      <c r="BE73" s="5" t="s">
        <v>809</v>
      </c>
      <c r="BF73" s="5" t="s">
        <v>84</v>
      </c>
      <c r="BG73" s="5" t="s">
        <v>810</v>
      </c>
      <c r="BH73" s="5" t="s">
        <v>84</v>
      </c>
      <c r="BI73" s="5" t="s">
        <v>811</v>
      </c>
      <c r="BJ73" s="5" t="s">
        <v>98</v>
      </c>
      <c r="BK73" s="5" t="s">
        <v>84</v>
      </c>
      <c r="BL73" s="5" t="s">
        <v>84</v>
      </c>
      <c r="BM73" s="5" t="s">
        <v>84</v>
      </c>
      <c r="BN73" s="5" t="s">
        <v>84</v>
      </c>
      <c r="BO73" s="5" t="s">
        <v>84</v>
      </c>
      <c r="BP73" s="5" t="s">
        <v>84</v>
      </c>
      <c r="BQ73" s="5" t="s">
        <v>84</v>
      </c>
      <c r="BR73" s="5" t="s">
        <v>84</v>
      </c>
      <c r="BS73" s="5" t="s">
        <v>84</v>
      </c>
      <c r="BT73" s="5" t="s">
        <v>84</v>
      </c>
      <c r="BU73" s="5" t="s">
        <v>84</v>
      </c>
      <c r="BV73" s="5" t="s">
        <v>84</v>
      </c>
      <c r="BW73" s="5">
        <v>1.0</v>
      </c>
      <c r="BX73" s="9" t="s">
        <v>812</v>
      </c>
      <c r="BY73" s="5" t="s">
        <v>84</v>
      </c>
      <c r="BZ73" s="5" t="s">
        <v>84</v>
      </c>
      <c r="CA73" s="13" t="s">
        <v>813</v>
      </c>
      <c r="CB73" s="6"/>
      <c r="CC73" s="6"/>
      <c r="CD73" s="6"/>
      <c r="CE73" s="6"/>
      <c r="CF73" s="6"/>
      <c r="CG73" s="6"/>
      <c r="CH73" s="6"/>
      <c r="CI73" s="6"/>
      <c r="CJ73" s="6"/>
      <c r="CK73" s="6"/>
      <c r="CL73" s="6"/>
    </row>
    <row r="74">
      <c r="A74" s="5" t="s">
        <v>79</v>
      </c>
      <c r="B74" s="5" t="s">
        <v>332</v>
      </c>
      <c r="C74" s="5" t="s">
        <v>805</v>
      </c>
      <c r="D74" s="5">
        <v>43689.0</v>
      </c>
      <c r="E74" s="5" t="s">
        <v>407</v>
      </c>
      <c r="F74" s="5">
        <v>2013.0</v>
      </c>
      <c r="G74" s="5" t="s">
        <v>464</v>
      </c>
      <c r="H74" s="5">
        <v>2.0</v>
      </c>
      <c r="I74" s="5" t="s">
        <v>114</v>
      </c>
      <c r="J74" s="5" t="s">
        <v>86</v>
      </c>
      <c r="K74" s="5" t="s">
        <v>87</v>
      </c>
      <c r="L74" s="5" t="s">
        <v>84</v>
      </c>
      <c r="M74" s="5" t="s">
        <v>814</v>
      </c>
      <c r="N74" s="5" t="s">
        <v>430</v>
      </c>
      <c r="O74" s="5" t="s">
        <v>815</v>
      </c>
      <c r="P74" s="5" t="s">
        <v>816</v>
      </c>
      <c r="Q74" s="5" t="s">
        <v>84</v>
      </c>
      <c r="R74" s="5" t="s">
        <v>84</v>
      </c>
      <c r="S74" s="5" t="s">
        <v>84</v>
      </c>
      <c r="T74" s="5" t="s">
        <v>84</v>
      </c>
      <c r="U74" s="5" t="s">
        <v>84</v>
      </c>
      <c r="V74" s="5" t="s">
        <v>84</v>
      </c>
      <c r="W74" s="5" t="s">
        <v>194</v>
      </c>
      <c r="X74" s="5">
        <v>7.0</v>
      </c>
      <c r="Y74" s="5" t="s">
        <v>817</v>
      </c>
      <c r="Z74" s="5" t="s">
        <v>84</v>
      </c>
      <c r="AA74" s="5" t="s">
        <v>84</v>
      </c>
      <c r="AB74" s="5" t="s">
        <v>84</v>
      </c>
      <c r="AC74" s="5">
        <v>30.0</v>
      </c>
      <c r="AD74" s="10">
        <f t="shared" si="23"/>
        <v>182.88</v>
      </c>
      <c r="AE74" s="11">
        <f t="shared" si="24"/>
        <v>600</v>
      </c>
      <c r="AF74" s="5">
        <v>200.0</v>
      </c>
      <c r="AG74" s="9" t="s">
        <v>84</v>
      </c>
      <c r="AH74" s="9" t="s">
        <v>818</v>
      </c>
      <c r="AI74" s="5">
        <v>2.0</v>
      </c>
      <c r="AJ74" s="5">
        <v>7.0</v>
      </c>
      <c r="AK74" s="5" t="s">
        <v>84</v>
      </c>
      <c r="AL74" s="5" t="s">
        <v>84</v>
      </c>
      <c r="AM74" s="5" t="s">
        <v>84</v>
      </c>
      <c r="AN74" s="5" t="s">
        <v>84</v>
      </c>
      <c r="AO74" s="5" t="s">
        <v>84</v>
      </c>
      <c r="AP74" s="5" t="s">
        <v>84</v>
      </c>
      <c r="AQ74" s="5" t="s">
        <v>147</v>
      </c>
      <c r="AR74" s="5" t="s">
        <v>84</v>
      </c>
      <c r="AS74" s="5" t="s">
        <v>84</v>
      </c>
      <c r="AT74" s="5" t="s">
        <v>84</v>
      </c>
      <c r="AU74" s="5" t="s">
        <v>84</v>
      </c>
      <c r="AV74" s="5" t="s">
        <v>84</v>
      </c>
      <c r="AW74" s="5" t="s">
        <v>84</v>
      </c>
      <c r="AX74" s="5" t="s">
        <v>84</v>
      </c>
      <c r="AY74" s="5" t="s">
        <v>84</v>
      </c>
      <c r="AZ74" s="5" t="s">
        <v>84</v>
      </c>
      <c r="BA74" s="5" t="s">
        <v>84</v>
      </c>
      <c r="BB74" s="5" t="s">
        <v>84</v>
      </c>
      <c r="BC74" s="5" t="s">
        <v>84</v>
      </c>
      <c r="BD74" s="5" t="s">
        <v>84</v>
      </c>
      <c r="BE74" s="5" t="s">
        <v>819</v>
      </c>
      <c r="BF74" s="5" t="s">
        <v>84</v>
      </c>
      <c r="BG74" s="5" t="s">
        <v>820</v>
      </c>
      <c r="BH74" s="5" t="s">
        <v>84</v>
      </c>
      <c r="BI74" s="5" t="s">
        <v>821</v>
      </c>
      <c r="BJ74" s="5" t="s">
        <v>98</v>
      </c>
      <c r="BK74" s="5" t="s">
        <v>820</v>
      </c>
      <c r="BL74" s="5" t="s">
        <v>84</v>
      </c>
      <c r="BM74" s="5" t="s">
        <v>84</v>
      </c>
      <c r="BN74" s="5" t="s">
        <v>84</v>
      </c>
      <c r="BO74" s="5" t="s">
        <v>84</v>
      </c>
      <c r="BP74" s="5" t="s">
        <v>84</v>
      </c>
      <c r="BQ74" s="5" t="s">
        <v>84</v>
      </c>
      <c r="BR74" s="5" t="s">
        <v>84</v>
      </c>
      <c r="BS74" s="5" t="s">
        <v>84</v>
      </c>
      <c r="BT74" s="5" t="s">
        <v>84</v>
      </c>
      <c r="BU74" s="5" t="s">
        <v>84</v>
      </c>
      <c r="BV74" s="5" t="s">
        <v>84</v>
      </c>
      <c r="BW74" s="5">
        <v>1.0</v>
      </c>
      <c r="BX74" s="9" t="s">
        <v>822</v>
      </c>
      <c r="BY74" s="5" t="s">
        <v>84</v>
      </c>
      <c r="BZ74" s="5" t="s">
        <v>84</v>
      </c>
      <c r="CA74" s="13" t="s">
        <v>823</v>
      </c>
      <c r="CB74" s="6"/>
      <c r="CC74" s="6"/>
      <c r="CD74" s="6"/>
      <c r="CE74" s="6"/>
      <c r="CF74" s="6"/>
      <c r="CG74" s="6"/>
      <c r="CH74" s="6"/>
      <c r="CI74" s="6"/>
      <c r="CJ74" s="6"/>
      <c r="CK74" s="6"/>
      <c r="CL74" s="6"/>
    </row>
    <row r="75">
      <c r="A75" s="5" t="s">
        <v>79</v>
      </c>
      <c r="B75" s="5" t="s">
        <v>332</v>
      </c>
      <c r="C75" s="5" t="s">
        <v>824</v>
      </c>
      <c r="D75" s="5">
        <v>35475.0</v>
      </c>
      <c r="E75" s="5" t="s">
        <v>463</v>
      </c>
      <c r="F75" s="5">
        <v>2012.0</v>
      </c>
      <c r="G75" s="5" t="s">
        <v>189</v>
      </c>
      <c r="H75" s="5">
        <v>12.0</v>
      </c>
      <c r="I75" s="5" t="s">
        <v>190</v>
      </c>
      <c r="J75" s="5" t="s">
        <v>86</v>
      </c>
      <c r="K75" s="5" t="s">
        <v>87</v>
      </c>
      <c r="L75" s="5" t="s">
        <v>84</v>
      </c>
      <c r="M75" s="5" t="s">
        <v>825</v>
      </c>
      <c r="N75" s="5" t="s">
        <v>826</v>
      </c>
      <c r="O75" s="5" t="s">
        <v>827</v>
      </c>
      <c r="P75" s="5" t="s">
        <v>84</v>
      </c>
      <c r="Q75" s="5" t="s">
        <v>84</v>
      </c>
      <c r="R75" s="5" t="s">
        <v>84</v>
      </c>
      <c r="S75" s="5" t="s">
        <v>84</v>
      </c>
      <c r="T75" s="5">
        <v>1945.0</v>
      </c>
      <c r="U75" s="5" t="s">
        <v>84</v>
      </c>
      <c r="V75" s="5" t="s">
        <v>143</v>
      </c>
      <c r="W75" s="5" t="s">
        <v>132</v>
      </c>
      <c r="X75" s="5">
        <v>0.0</v>
      </c>
      <c r="Y75" s="5" t="s">
        <v>259</v>
      </c>
      <c r="Z75" s="5" t="s">
        <v>84</v>
      </c>
      <c r="AA75" s="5" t="s">
        <v>84</v>
      </c>
      <c r="AB75" s="5" t="s">
        <v>84</v>
      </c>
      <c r="AC75" s="5" t="s">
        <v>84</v>
      </c>
      <c r="AD75" s="15" t="s">
        <v>84</v>
      </c>
      <c r="AE75" s="14" t="s">
        <v>84</v>
      </c>
      <c r="AF75" s="5" t="s">
        <v>84</v>
      </c>
      <c r="AG75" s="9" t="s">
        <v>84</v>
      </c>
      <c r="AH75" s="9" t="s">
        <v>828</v>
      </c>
      <c r="AI75" s="5">
        <v>1.0</v>
      </c>
      <c r="AJ75" s="5">
        <v>6.7</v>
      </c>
      <c r="AK75" s="5" t="s">
        <v>84</v>
      </c>
      <c r="AL75" s="5" t="s">
        <v>84</v>
      </c>
      <c r="AM75" s="5" t="s">
        <v>84</v>
      </c>
      <c r="AN75" s="5" t="s">
        <v>84</v>
      </c>
      <c r="AO75" s="5" t="s">
        <v>829</v>
      </c>
      <c r="AP75" s="5" t="s">
        <v>84</v>
      </c>
      <c r="AQ75" s="5" t="s">
        <v>84</v>
      </c>
      <c r="AR75" s="5" t="s">
        <v>84</v>
      </c>
      <c r="AS75" s="5" t="s">
        <v>84</v>
      </c>
      <c r="AT75" s="5" t="s">
        <v>84</v>
      </c>
      <c r="AU75" s="5" t="s">
        <v>84</v>
      </c>
      <c r="AV75" s="5" t="s">
        <v>84</v>
      </c>
      <c r="AW75" s="5" t="s">
        <v>84</v>
      </c>
      <c r="AX75" s="5" t="s">
        <v>84</v>
      </c>
      <c r="AY75" s="5" t="s">
        <v>84</v>
      </c>
      <c r="AZ75" s="5" t="s">
        <v>84</v>
      </c>
      <c r="BA75" s="5" t="s">
        <v>84</v>
      </c>
      <c r="BB75" s="5" t="s">
        <v>84</v>
      </c>
      <c r="BC75" s="5" t="s">
        <v>661</v>
      </c>
      <c r="BD75" s="5" t="s">
        <v>84</v>
      </c>
      <c r="BE75" s="5" t="s">
        <v>830</v>
      </c>
      <c r="BF75" s="5" t="s">
        <v>84</v>
      </c>
      <c r="BG75" s="5" t="s">
        <v>197</v>
      </c>
      <c r="BH75" s="5" t="s">
        <v>84</v>
      </c>
      <c r="BI75" s="5" t="s">
        <v>831</v>
      </c>
      <c r="BJ75" s="5" t="s">
        <v>98</v>
      </c>
      <c r="BK75" s="5" t="s">
        <v>84</v>
      </c>
      <c r="BL75" s="5" t="s">
        <v>84</v>
      </c>
      <c r="BM75" s="5" t="s">
        <v>84</v>
      </c>
      <c r="BN75" s="5" t="s">
        <v>84</v>
      </c>
      <c r="BO75" s="5" t="s">
        <v>84</v>
      </c>
      <c r="BP75" s="5" t="s">
        <v>84</v>
      </c>
      <c r="BQ75" s="5" t="s">
        <v>84</v>
      </c>
      <c r="BR75" s="5" t="s">
        <v>84</v>
      </c>
      <c r="BS75" s="5" t="s">
        <v>84</v>
      </c>
      <c r="BT75" s="5" t="s">
        <v>84</v>
      </c>
      <c r="BU75" s="5" t="s">
        <v>84</v>
      </c>
      <c r="BV75" s="5" t="s">
        <v>84</v>
      </c>
      <c r="BW75" s="5">
        <v>1.0</v>
      </c>
      <c r="BX75" s="9" t="s">
        <v>832</v>
      </c>
      <c r="BY75" s="5" t="s">
        <v>84</v>
      </c>
      <c r="BZ75" s="5" t="s">
        <v>84</v>
      </c>
      <c r="CA75" s="13" t="s">
        <v>833</v>
      </c>
      <c r="CB75" s="6"/>
      <c r="CC75" s="6"/>
      <c r="CD75" s="6"/>
      <c r="CE75" s="6"/>
      <c r="CF75" s="6"/>
      <c r="CG75" s="6"/>
      <c r="CH75" s="6"/>
      <c r="CI75" s="6"/>
      <c r="CJ75" s="6"/>
      <c r="CK75" s="6"/>
      <c r="CL75" s="6"/>
    </row>
    <row r="76">
      <c r="A76" s="5" t="s">
        <v>79</v>
      </c>
      <c r="B76" s="5" t="s">
        <v>332</v>
      </c>
      <c r="C76" s="5" t="s">
        <v>834</v>
      </c>
      <c r="D76" s="5">
        <v>28326.0</v>
      </c>
      <c r="E76" s="5" t="s">
        <v>588</v>
      </c>
      <c r="F76" s="5">
        <v>1988.0</v>
      </c>
      <c r="G76" s="5" t="s">
        <v>288</v>
      </c>
      <c r="H76" s="5" t="s">
        <v>84</v>
      </c>
      <c r="I76" s="5" t="s">
        <v>190</v>
      </c>
      <c r="J76" s="5" t="s">
        <v>103</v>
      </c>
      <c r="K76" s="5" t="s">
        <v>87</v>
      </c>
      <c r="L76" s="5" t="s">
        <v>84</v>
      </c>
      <c r="M76" s="5" t="s">
        <v>835</v>
      </c>
      <c r="N76" s="5" t="s">
        <v>836</v>
      </c>
      <c r="O76" s="5" t="s">
        <v>837</v>
      </c>
      <c r="P76" s="5" t="s">
        <v>572</v>
      </c>
      <c r="Q76" s="5" t="s">
        <v>84</v>
      </c>
      <c r="R76" s="5" t="s">
        <v>84</v>
      </c>
      <c r="S76" s="5" t="s">
        <v>84</v>
      </c>
      <c r="T76" s="5">
        <v>1830.0</v>
      </c>
      <c r="U76" s="5" t="s">
        <v>84</v>
      </c>
      <c r="V76" s="5" t="s">
        <v>143</v>
      </c>
      <c r="W76" s="5" t="s">
        <v>84</v>
      </c>
      <c r="X76" s="5" t="s">
        <v>84</v>
      </c>
      <c r="Y76" s="5" t="s">
        <v>838</v>
      </c>
      <c r="Z76" s="5" t="s">
        <v>84</v>
      </c>
      <c r="AA76" s="5" t="s">
        <v>84</v>
      </c>
      <c r="AB76" s="5" t="s">
        <v>84</v>
      </c>
      <c r="AC76" s="5" t="s">
        <v>84</v>
      </c>
      <c r="AD76" s="15" t="s">
        <v>84</v>
      </c>
      <c r="AE76" s="14" t="s">
        <v>84</v>
      </c>
      <c r="AF76" s="5" t="s">
        <v>84</v>
      </c>
      <c r="AG76" s="9" t="s">
        <v>84</v>
      </c>
      <c r="AH76" s="9" t="s">
        <v>839</v>
      </c>
      <c r="AI76" s="5">
        <v>1.0</v>
      </c>
      <c r="AJ76" s="5">
        <v>5.5</v>
      </c>
      <c r="AK76" s="5" t="s">
        <v>84</v>
      </c>
      <c r="AL76" s="5" t="s">
        <v>84</v>
      </c>
      <c r="AM76" s="5" t="s">
        <v>84</v>
      </c>
      <c r="AN76" s="5">
        <v>225.0</v>
      </c>
      <c r="AO76" s="5" t="s">
        <v>262</v>
      </c>
      <c r="AP76" s="5" t="s">
        <v>84</v>
      </c>
      <c r="AQ76" s="5" t="s">
        <v>84</v>
      </c>
      <c r="AR76" s="5" t="s">
        <v>84</v>
      </c>
      <c r="AS76" s="5" t="s">
        <v>84</v>
      </c>
      <c r="AT76" s="5" t="s">
        <v>84</v>
      </c>
      <c r="AU76" s="5" t="s">
        <v>84</v>
      </c>
      <c r="AV76" s="5" t="s">
        <v>84</v>
      </c>
      <c r="AW76" s="5" t="s">
        <v>84</v>
      </c>
      <c r="AX76" s="5" t="s">
        <v>84</v>
      </c>
      <c r="AY76" s="5" t="s">
        <v>84</v>
      </c>
      <c r="AZ76" s="5" t="s">
        <v>84</v>
      </c>
      <c r="BA76" s="5" t="s">
        <v>84</v>
      </c>
      <c r="BB76" s="5" t="s">
        <v>84</v>
      </c>
      <c r="BC76" s="5" t="s">
        <v>84</v>
      </c>
      <c r="BD76" s="5" t="s">
        <v>84</v>
      </c>
      <c r="BE76" s="5" t="s">
        <v>84</v>
      </c>
      <c r="BF76" s="5" t="s">
        <v>84</v>
      </c>
      <c r="BG76" s="5" t="s">
        <v>840</v>
      </c>
      <c r="BH76" s="5" t="s">
        <v>84</v>
      </c>
      <c r="BI76" s="5" t="s">
        <v>841</v>
      </c>
      <c r="BJ76" s="5" t="s">
        <v>84</v>
      </c>
      <c r="BK76" s="5" t="s">
        <v>84</v>
      </c>
      <c r="BL76" s="5" t="s">
        <v>84</v>
      </c>
      <c r="BM76" s="5" t="s">
        <v>84</v>
      </c>
      <c r="BN76" s="5" t="s">
        <v>84</v>
      </c>
      <c r="BO76" s="5" t="s">
        <v>84</v>
      </c>
      <c r="BP76" s="5" t="s">
        <v>84</v>
      </c>
      <c r="BQ76" s="5" t="s">
        <v>84</v>
      </c>
      <c r="BR76" s="5" t="s">
        <v>84</v>
      </c>
      <c r="BS76" s="5" t="s">
        <v>84</v>
      </c>
      <c r="BT76" s="5" t="s">
        <v>84</v>
      </c>
      <c r="BU76" s="5" t="s">
        <v>84</v>
      </c>
      <c r="BV76" s="5" t="s">
        <v>84</v>
      </c>
      <c r="BW76" s="5">
        <v>2.0</v>
      </c>
      <c r="BX76" s="9" t="s">
        <v>842</v>
      </c>
      <c r="BY76" s="5" t="s">
        <v>84</v>
      </c>
      <c r="BZ76" s="5" t="s">
        <v>84</v>
      </c>
      <c r="CA76" s="13" t="s">
        <v>843</v>
      </c>
      <c r="CB76" s="6"/>
      <c r="CC76" s="6"/>
      <c r="CD76" s="6"/>
      <c r="CE76" s="6"/>
      <c r="CF76" s="6"/>
      <c r="CG76" s="6"/>
      <c r="CH76" s="6"/>
      <c r="CI76" s="6"/>
      <c r="CJ76" s="6"/>
      <c r="CK76" s="6"/>
      <c r="CL76" s="6"/>
    </row>
    <row r="77">
      <c r="A77" s="5" t="s">
        <v>79</v>
      </c>
      <c r="B77" s="5" t="s">
        <v>332</v>
      </c>
      <c r="C77" s="5" t="s">
        <v>844</v>
      </c>
      <c r="D77" s="5">
        <v>7427.0</v>
      </c>
      <c r="E77" s="5" t="s">
        <v>84</v>
      </c>
      <c r="F77" s="5">
        <v>2000.0</v>
      </c>
      <c r="G77" s="5" t="s">
        <v>368</v>
      </c>
      <c r="H77" s="5">
        <v>5.0</v>
      </c>
      <c r="I77" s="5" t="s">
        <v>85</v>
      </c>
      <c r="J77" s="5" t="s">
        <v>86</v>
      </c>
      <c r="K77" s="5" t="s">
        <v>87</v>
      </c>
      <c r="L77" s="5" t="s">
        <v>84</v>
      </c>
      <c r="M77" s="5" t="s">
        <v>845</v>
      </c>
      <c r="N77" s="5" t="s">
        <v>846</v>
      </c>
      <c r="O77" s="5" t="s">
        <v>847</v>
      </c>
      <c r="P77" s="5" t="s">
        <v>84</v>
      </c>
      <c r="Q77" s="5" t="s">
        <v>84</v>
      </c>
      <c r="R77" s="5" t="s">
        <v>84</v>
      </c>
      <c r="S77" s="5" t="s">
        <v>84</v>
      </c>
      <c r="T77" s="5" t="s">
        <v>84</v>
      </c>
      <c r="U77" s="5" t="s">
        <v>84</v>
      </c>
      <c r="V77" s="5" t="s">
        <v>671</v>
      </c>
      <c r="W77" s="5" t="s">
        <v>848</v>
      </c>
      <c r="X77" s="5">
        <v>0.21</v>
      </c>
      <c r="Y77" s="5" t="s">
        <v>849</v>
      </c>
      <c r="Z77" s="5" t="s">
        <v>603</v>
      </c>
      <c r="AA77" s="5" t="s">
        <v>84</v>
      </c>
      <c r="AB77" s="5" t="s">
        <v>84</v>
      </c>
      <c r="AC77" s="5" t="s">
        <v>84</v>
      </c>
      <c r="AD77" s="10">
        <f t="shared" ref="AD77:AD80" si="25">CONVERT(AF77, "yd", "m")</f>
        <v>22.86</v>
      </c>
      <c r="AE77" s="11">
        <f t="shared" ref="AE77:AE80" si="26">CONVERT(AD77, "m", "ft")</f>
        <v>75</v>
      </c>
      <c r="AF77" s="5">
        <v>25.0</v>
      </c>
      <c r="AG77" s="9" t="s">
        <v>84</v>
      </c>
      <c r="AH77" s="9" t="s">
        <v>850</v>
      </c>
      <c r="AI77" s="5">
        <v>1.0</v>
      </c>
      <c r="AJ77" s="5">
        <v>7.5</v>
      </c>
      <c r="AK77" s="5" t="s">
        <v>84</v>
      </c>
      <c r="AL77" s="5" t="s">
        <v>84</v>
      </c>
      <c r="AM77" s="5" t="s">
        <v>84</v>
      </c>
      <c r="AN77" s="5" t="s">
        <v>84</v>
      </c>
      <c r="AO77" s="5" t="s">
        <v>250</v>
      </c>
      <c r="AP77" s="5" t="s">
        <v>84</v>
      </c>
      <c r="AQ77" s="5" t="s">
        <v>84</v>
      </c>
      <c r="AR77" s="5" t="s">
        <v>84</v>
      </c>
      <c r="AS77" s="5" t="s">
        <v>84</v>
      </c>
      <c r="AT77" s="5" t="s">
        <v>84</v>
      </c>
      <c r="AU77" s="5" t="s">
        <v>84</v>
      </c>
      <c r="AV77" s="5" t="s">
        <v>84</v>
      </c>
      <c r="AW77" s="5" t="s">
        <v>84</v>
      </c>
      <c r="AX77" s="5" t="s">
        <v>84</v>
      </c>
      <c r="AY77" s="5" t="s">
        <v>84</v>
      </c>
      <c r="AZ77" s="5" t="s">
        <v>84</v>
      </c>
      <c r="BA77" s="5" t="s">
        <v>84</v>
      </c>
      <c r="BB77" s="5" t="s">
        <v>84</v>
      </c>
      <c r="BC77" s="5" t="s">
        <v>84</v>
      </c>
      <c r="BD77" s="5" t="s">
        <v>97</v>
      </c>
      <c r="BE77" s="5" t="s">
        <v>492</v>
      </c>
      <c r="BF77" s="5" t="s">
        <v>84</v>
      </c>
      <c r="BG77" s="5" t="s">
        <v>851</v>
      </c>
      <c r="BH77" s="5" t="s">
        <v>84</v>
      </c>
      <c r="BI77" s="5" t="s">
        <v>264</v>
      </c>
      <c r="BJ77" s="5" t="s">
        <v>98</v>
      </c>
      <c r="BK77" s="5" t="s">
        <v>852</v>
      </c>
      <c r="BL77" s="5" t="s">
        <v>84</v>
      </c>
      <c r="BM77" s="5" t="s">
        <v>84</v>
      </c>
      <c r="BN77" s="5">
        <v>15.5</v>
      </c>
      <c r="BO77" s="5" t="s">
        <v>84</v>
      </c>
      <c r="BP77" s="5" t="s">
        <v>84</v>
      </c>
      <c r="BQ77" s="5" t="s">
        <v>84</v>
      </c>
      <c r="BR77" s="5" t="s">
        <v>97</v>
      </c>
      <c r="BS77" s="5">
        <v>5.0</v>
      </c>
      <c r="BT77" s="5" t="s">
        <v>84</v>
      </c>
      <c r="BU77" s="5" t="s">
        <v>84</v>
      </c>
      <c r="BV77" s="5" t="s">
        <v>84</v>
      </c>
      <c r="BW77" s="5">
        <v>2.0</v>
      </c>
      <c r="BX77" s="9" t="s">
        <v>853</v>
      </c>
      <c r="BY77" s="5" t="s">
        <v>84</v>
      </c>
      <c r="BZ77" s="5" t="s">
        <v>84</v>
      </c>
      <c r="CA77" s="13" t="s">
        <v>854</v>
      </c>
      <c r="CB77" s="6"/>
      <c r="CC77" s="6"/>
      <c r="CD77" s="6"/>
      <c r="CE77" s="6"/>
      <c r="CF77" s="6"/>
      <c r="CG77" s="6"/>
      <c r="CH77" s="6"/>
      <c r="CI77" s="6"/>
      <c r="CJ77" s="6"/>
      <c r="CK77" s="6"/>
      <c r="CL77" s="6"/>
    </row>
    <row r="78">
      <c r="A78" s="5" t="s">
        <v>79</v>
      </c>
      <c r="B78" s="5" t="s">
        <v>332</v>
      </c>
      <c r="C78" s="5" t="s">
        <v>844</v>
      </c>
      <c r="D78" s="5">
        <v>18033.0</v>
      </c>
      <c r="E78" s="5" t="s">
        <v>513</v>
      </c>
      <c r="F78" s="5">
        <v>2002.0</v>
      </c>
      <c r="G78" s="5" t="s">
        <v>189</v>
      </c>
      <c r="H78" s="5">
        <v>30.0</v>
      </c>
      <c r="I78" s="5" t="s">
        <v>190</v>
      </c>
      <c r="J78" s="5" t="s">
        <v>103</v>
      </c>
      <c r="K78" s="5" t="s">
        <v>87</v>
      </c>
      <c r="L78" s="5" t="s">
        <v>84</v>
      </c>
      <c r="M78" s="5" t="s">
        <v>855</v>
      </c>
      <c r="N78" s="5" t="s">
        <v>846</v>
      </c>
      <c r="O78" s="5" t="s">
        <v>856</v>
      </c>
      <c r="P78" s="5" t="s">
        <v>857</v>
      </c>
      <c r="Q78" s="5" t="s">
        <v>84</v>
      </c>
      <c r="R78" s="5" t="s">
        <v>84</v>
      </c>
      <c r="S78" s="5" t="s">
        <v>84</v>
      </c>
      <c r="T78" s="5">
        <v>2330.0</v>
      </c>
      <c r="U78" s="5">
        <v>85.0</v>
      </c>
      <c r="V78" s="5" t="s">
        <v>143</v>
      </c>
      <c r="W78" s="5" t="s">
        <v>194</v>
      </c>
      <c r="X78" s="5">
        <v>10.0</v>
      </c>
      <c r="Y78" s="5" t="s">
        <v>858</v>
      </c>
      <c r="Z78" s="5" t="s">
        <v>603</v>
      </c>
      <c r="AA78" s="5" t="s">
        <v>84</v>
      </c>
      <c r="AB78" s="5" t="s">
        <v>84</v>
      </c>
      <c r="AC78" s="5" t="s">
        <v>84</v>
      </c>
      <c r="AD78" s="10">
        <f t="shared" si="25"/>
        <v>14.6304</v>
      </c>
      <c r="AE78" s="11">
        <f t="shared" si="26"/>
        <v>48</v>
      </c>
      <c r="AF78" s="5">
        <v>16.0</v>
      </c>
      <c r="AG78" s="9" t="s">
        <v>84</v>
      </c>
      <c r="AH78" s="9" t="s">
        <v>859</v>
      </c>
      <c r="AI78" s="5" t="s">
        <v>84</v>
      </c>
      <c r="AJ78" s="5" t="s">
        <v>84</v>
      </c>
      <c r="AK78" s="5" t="s">
        <v>84</v>
      </c>
      <c r="AL78" s="5" t="s">
        <v>84</v>
      </c>
      <c r="AM78" s="5" t="s">
        <v>84</v>
      </c>
      <c r="AN78" s="5" t="s">
        <v>84</v>
      </c>
      <c r="AO78" s="5" t="s">
        <v>84</v>
      </c>
      <c r="AP78" s="5" t="s">
        <v>84</v>
      </c>
      <c r="AQ78" s="5" t="s">
        <v>84</v>
      </c>
      <c r="AR78" s="5" t="s">
        <v>84</v>
      </c>
      <c r="AS78" s="5" t="s">
        <v>84</v>
      </c>
      <c r="AT78" s="5" t="s">
        <v>84</v>
      </c>
      <c r="AU78" s="5" t="s">
        <v>84</v>
      </c>
      <c r="AV78" s="5" t="s">
        <v>84</v>
      </c>
      <c r="AW78" s="5" t="s">
        <v>84</v>
      </c>
      <c r="AX78" s="5" t="s">
        <v>84</v>
      </c>
      <c r="AY78" s="5" t="s">
        <v>84</v>
      </c>
      <c r="AZ78" s="5" t="s">
        <v>84</v>
      </c>
      <c r="BA78" s="5" t="s">
        <v>84</v>
      </c>
      <c r="BB78" s="5" t="s">
        <v>84</v>
      </c>
      <c r="BC78" s="5" t="s">
        <v>84</v>
      </c>
      <c r="BD78" s="5" t="s">
        <v>97</v>
      </c>
      <c r="BE78" s="5" t="s">
        <v>492</v>
      </c>
      <c r="BF78" s="5" t="s">
        <v>84</v>
      </c>
      <c r="BG78" s="5" t="s">
        <v>84</v>
      </c>
      <c r="BH78" s="5" t="s">
        <v>84</v>
      </c>
      <c r="BI78" s="5" t="s">
        <v>860</v>
      </c>
      <c r="BJ78" s="5" t="s">
        <v>84</v>
      </c>
      <c r="BK78" s="5" t="s">
        <v>861</v>
      </c>
      <c r="BL78" s="5" t="s">
        <v>84</v>
      </c>
      <c r="BM78" s="5" t="s">
        <v>84</v>
      </c>
      <c r="BN78" s="5" t="s">
        <v>84</v>
      </c>
      <c r="BO78" s="5" t="s">
        <v>84</v>
      </c>
      <c r="BP78" s="5" t="s">
        <v>84</v>
      </c>
      <c r="BQ78" s="5" t="s">
        <v>84</v>
      </c>
      <c r="BR78" s="5" t="s">
        <v>84</v>
      </c>
      <c r="BS78" s="5" t="s">
        <v>84</v>
      </c>
      <c r="BT78" s="5" t="s">
        <v>84</v>
      </c>
      <c r="BU78" s="5" t="s">
        <v>84</v>
      </c>
      <c r="BV78" s="5" t="s">
        <v>84</v>
      </c>
      <c r="BW78" s="5">
        <v>2.0</v>
      </c>
      <c r="BX78" s="9" t="s">
        <v>862</v>
      </c>
      <c r="BY78" s="5" t="s">
        <v>84</v>
      </c>
      <c r="BZ78" s="5" t="s">
        <v>84</v>
      </c>
      <c r="CA78" s="13" t="s">
        <v>863</v>
      </c>
      <c r="CB78" s="6"/>
      <c r="CC78" s="6"/>
      <c r="CD78" s="6"/>
      <c r="CE78" s="6"/>
      <c r="CF78" s="6"/>
      <c r="CG78" s="6"/>
      <c r="CH78" s="6"/>
      <c r="CI78" s="6"/>
      <c r="CJ78" s="6"/>
      <c r="CK78" s="6"/>
      <c r="CL78" s="6"/>
    </row>
    <row r="79">
      <c r="A79" s="5" t="s">
        <v>79</v>
      </c>
      <c r="B79" s="5" t="s">
        <v>332</v>
      </c>
      <c r="C79" s="5" t="s">
        <v>844</v>
      </c>
      <c r="D79" s="5">
        <v>18376.0</v>
      </c>
      <c r="E79" s="5" t="s">
        <v>513</v>
      </c>
      <c r="F79" s="5">
        <v>2007.0</v>
      </c>
      <c r="G79" s="5" t="s">
        <v>368</v>
      </c>
      <c r="H79" s="5">
        <v>30.0</v>
      </c>
      <c r="I79" s="5" t="s">
        <v>85</v>
      </c>
      <c r="J79" s="5" t="s">
        <v>103</v>
      </c>
      <c r="K79" s="5" t="s">
        <v>87</v>
      </c>
      <c r="L79" s="5" t="s">
        <v>84</v>
      </c>
      <c r="M79" s="5" t="s">
        <v>855</v>
      </c>
      <c r="N79" s="5" t="s">
        <v>846</v>
      </c>
      <c r="O79" s="5" t="s">
        <v>864</v>
      </c>
      <c r="P79" s="5" t="s">
        <v>857</v>
      </c>
      <c r="Q79" s="5" t="s">
        <v>84</v>
      </c>
      <c r="R79" s="5" t="s">
        <v>84</v>
      </c>
      <c r="S79" s="5" t="s">
        <v>84</v>
      </c>
      <c r="T79" s="5">
        <v>1700.0</v>
      </c>
      <c r="U79" s="5" t="s">
        <v>84</v>
      </c>
      <c r="V79" s="5" t="s">
        <v>84</v>
      </c>
      <c r="W79" s="5" t="s">
        <v>117</v>
      </c>
      <c r="X79" s="5">
        <v>92.0</v>
      </c>
      <c r="Y79" s="5" t="s">
        <v>858</v>
      </c>
      <c r="Z79" s="5" t="s">
        <v>603</v>
      </c>
      <c r="AA79" s="5" t="s">
        <v>84</v>
      </c>
      <c r="AB79" s="5" t="s">
        <v>84</v>
      </c>
      <c r="AC79" s="5">
        <v>7.5</v>
      </c>
      <c r="AD79" s="10">
        <f t="shared" si="25"/>
        <v>14.6304</v>
      </c>
      <c r="AE79" s="11">
        <f t="shared" si="26"/>
        <v>48</v>
      </c>
      <c r="AF79" s="5">
        <v>16.0</v>
      </c>
      <c r="AG79" s="9" t="s">
        <v>97</v>
      </c>
      <c r="AH79" s="9" t="s">
        <v>865</v>
      </c>
      <c r="AI79" s="5">
        <v>1.0</v>
      </c>
      <c r="AJ79" s="5">
        <v>7.0</v>
      </c>
      <c r="AK79" s="5" t="s">
        <v>84</v>
      </c>
      <c r="AL79" s="5" t="s">
        <v>84</v>
      </c>
      <c r="AM79" s="5" t="s">
        <v>84</v>
      </c>
      <c r="AN79" s="5" t="s">
        <v>84</v>
      </c>
      <c r="AO79" s="5" t="s">
        <v>84</v>
      </c>
      <c r="AP79" s="5" t="s">
        <v>84</v>
      </c>
      <c r="AQ79" s="5" t="s">
        <v>84</v>
      </c>
      <c r="AR79" s="5" t="s">
        <v>413</v>
      </c>
      <c r="AS79" s="5" t="s">
        <v>84</v>
      </c>
      <c r="AT79" s="5" t="s">
        <v>84</v>
      </c>
      <c r="AU79" s="5" t="s">
        <v>84</v>
      </c>
      <c r="AV79" s="5" t="s">
        <v>84</v>
      </c>
      <c r="AW79" s="5" t="s">
        <v>84</v>
      </c>
      <c r="AX79" s="5" t="s">
        <v>84</v>
      </c>
      <c r="AY79" s="5" t="s">
        <v>84</v>
      </c>
      <c r="AZ79" s="5" t="s">
        <v>84</v>
      </c>
      <c r="BA79" s="5" t="s">
        <v>84</v>
      </c>
      <c r="BB79" s="5" t="s">
        <v>84</v>
      </c>
      <c r="BC79" s="5" t="s">
        <v>84</v>
      </c>
      <c r="BD79" s="5" t="s">
        <v>97</v>
      </c>
      <c r="BE79" s="5" t="s">
        <v>492</v>
      </c>
      <c r="BF79" s="5" t="s">
        <v>84</v>
      </c>
      <c r="BG79" s="5" t="s">
        <v>866</v>
      </c>
      <c r="BH79" s="5" t="s">
        <v>84</v>
      </c>
      <c r="BI79" s="5" t="s">
        <v>84</v>
      </c>
      <c r="BJ79" s="5" t="s">
        <v>98</v>
      </c>
      <c r="BK79" s="5" t="s">
        <v>84</v>
      </c>
      <c r="BL79" s="5" t="s">
        <v>84</v>
      </c>
      <c r="BM79" s="5" t="s">
        <v>84</v>
      </c>
      <c r="BN79" s="5" t="s">
        <v>84</v>
      </c>
      <c r="BO79" s="5" t="s">
        <v>84</v>
      </c>
      <c r="BP79" s="5" t="s">
        <v>84</v>
      </c>
      <c r="BQ79" s="5" t="s">
        <v>84</v>
      </c>
      <c r="BR79" s="5" t="s">
        <v>84</v>
      </c>
      <c r="BS79" s="5" t="s">
        <v>84</v>
      </c>
      <c r="BT79" s="5" t="s">
        <v>84</v>
      </c>
      <c r="BU79" s="5" t="s">
        <v>84</v>
      </c>
      <c r="BV79" s="5" t="s">
        <v>84</v>
      </c>
      <c r="BW79" s="5">
        <v>1.0</v>
      </c>
      <c r="BX79" s="9" t="s">
        <v>867</v>
      </c>
      <c r="BY79" s="5" t="s">
        <v>84</v>
      </c>
      <c r="BZ79" s="5" t="s">
        <v>84</v>
      </c>
      <c r="CA79" s="13" t="s">
        <v>868</v>
      </c>
      <c r="CB79" s="6"/>
      <c r="CC79" s="6"/>
      <c r="CD79" s="6"/>
      <c r="CE79" s="6"/>
      <c r="CF79" s="6"/>
      <c r="CG79" s="6"/>
      <c r="CH79" s="6"/>
      <c r="CI79" s="6"/>
      <c r="CJ79" s="6"/>
      <c r="CK79" s="6"/>
      <c r="CL79" s="6"/>
    </row>
    <row r="80">
      <c r="A80" s="5" t="s">
        <v>79</v>
      </c>
      <c r="B80" s="5" t="s">
        <v>332</v>
      </c>
      <c r="C80" s="5" t="s">
        <v>869</v>
      </c>
      <c r="D80" s="5">
        <v>799.0</v>
      </c>
      <c r="E80" s="5" t="s">
        <v>84</v>
      </c>
      <c r="F80" s="5">
        <v>1978.0</v>
      </c>
      <c r="G80" s="5" t="s">
        <v>84</v>
      </c>
      <c r="H80" s="5" t="s">
        <v>84</v>
      </c>
      <c r="I80" s="5" t="s">
        <v>190</v>
      </c>
      <c r="J80" s="5" t="s">
        <v>86</v>
      </c>
      <c r="K80" s="5" t="s">
        <v>87</v>
      </c>
      <c r="L80" s="5" t="s">
        <v>84</v>
      </c>
      <c r="M80" s="5" t="s">
        <v>870</v>
      </c>
      <c r="N80" s="5" t="s">
        <v>871</v>
      </c>
      <c r="O80" s="5" t="s">
        <v>84</v>
      </c>
      <c r="P80" s="5" t="s">
        <v>872</v>
      </c>
      <c r="Q80" s="5" t="s">
        <v>84</v>
      </c>
      <c r="R80" s="5" t="s">
        <v>84</v>
      </c>
      <c r="S80" s="5" t="s">
        <v>84</v>
      </c>
      <c r="T80" s="5" t="s">
        <v>84</v>
      </c>
      <c r="U80" s="5" t="s">
        <v>84</v>
      </c>
      <c r="V80" s="5" t="s">
        <v>143</v>
      </c>
      <c r="W80" s="5" t="s">
        <v>84</v>
      </c>
      <c r="X80" s="5" t="s">
        <v>84</v>
      </c>
      <c r="Y80" s="5" t="s">
        <v>873</v>
      </c>
      <c r="Z80" s="5" t="s">
        <v>874</v>
      </c>
      <c r="AA80" s="5" t="s">
        <v>84</v>
      </c>
      <c r="AB80" s="5" t="s">
        <v>84</v>
      </c>
      <c r="AC80" s="5" t="s">
        <v>84</v>
      </c>
      <c r="AD80" s="10">
        <f t="shared" si="25"/>
        <v>14.6304</v>
      </c>
      <c r="AE80" s="11">
        <f t="shared" si="26"/>
        <v>48</v>
      </c>
      <c r="AF80" s="5">
        <v>16.0</v>
      </c>
      <c r="AG80" s="9" t="s">
        <v>84</v>
      </c>
      <c r="AH80" s="9" t="s">
        <v>875</v>
      </c>
      <c r="AI80" s="5">
        <v>1.0</v>
      </c>
      <c r="AJ80" s="5">
        <v>8.5</v>
      </c>
      <c r="AK80" s="5" t="s">
        <v>84</v>
      </c>
      <c r="AL80" s="5" t="s">
        <v>84</v>
      </c>
      <c r="AM80" s="5" t="s">
        <v>84</v>
      </c>
      <c r="AN80" s="5" t="s">
        <v>84</v>
      </c>
      <c r="AO80" s="5" t="s">
        <v>262</v>
      </c>
      <c r="AP80" s="5" t="s">
        <v>84</v>
      </c>
      <c r="AQ80" s="5" t="s">
        <v>84</v>
      </c>
      <c r="AR80" s="5" t="s">
        <v>84</v>
      </c>
      <c r="AS80" s="5" t="s">
        <v>84</v>
      </c>
      <c r="AT80" s="5" t="s">
        <v>84</v>
      </c>
      <c r="AU80" s="5" t="s">
        <v>84</v>
      </c>
      <c r="AV80" s="5" t="s">
        <v>84</v>
      </c>
      <c r="AW80" s="5" t="s">
        <v>84</v>
      </c>
      <c r="AX80" s="5" t="s">
        <v>84</v>
      </c>
      <c r="AY80" s="5" t="s">
        <v>594</v>
      </c>
      <c r="AZ80" s="5" t="s">
        <v>281</v>
      </c>
      <c r="BA80" s="5" t="s">
        <v>84</v>
      </c>
      <c r="BB80" s="5" t="s">
        <v>84</v>
      </c>
      <c r="BC80" s="5" t="s">
        <v>84</v>
      </c>
      <c r="BD80" s="5" t="s">
        <v>84</v>
      </c>
      <c r="BE80" s="5" t="s">
        <v>876</v>
      </c>
      <c r="BF80" s="5" t="s">
        <v>84</v>
      </c>
      <c r="BG80" s="5" t="s">
        <v>877</v>
      </c>
      <c r="BH80" s="5" t="s">
        <v>84</v>
      </c>
      <c r="BI80" s="5" t="s">
        <v>84</v>
      </c>
      <c r="BJ80" s="5" t="s">
        <v>98</v>
      </c>
      <c r="BK80" s="5" t="s">
        <v>84</v>
      </c>
      <c r="BL80" s="5" t="s">
        <v>84</v>
      </c>
      <c r="BM80" s="5" t="s">
        <v>84</v>
      </c>
      <c r="BN80" s="5" t="s">
        <v>84</v>
      </c>
      <c r="BO80" s="5" t="s">
        <v>84</v>
      </c>
      <c r="BP80" s="5" t="s">
        <v>84</v>
      </c>
      <c r="BQ80" s="5" t="s">
        <v>84</v>
      </c>
      <c r="BR80" s="5" t="s">
        <v>84</v>
      </c>
      <c r="BS80" s="5" t="s">
        <v>84</v>
      </c>
      <c r="BT80" s="5" t="s">
        <v>84</v>
      </c>
      <c r="BU80" s="5" t="s">
        <v>84</v>
      </c>
      <c r="BV80" s="5" t="s">
        <v>84</v>
      </c>
      <c r="BW80" s="5">
        <v>1.0</v>
      </c>
      <c r="BX80" s="5" t="s">
        <v>84</v>
      </c>
      <c r="BY80" s="5" t="s">
        <v>84</v>
      </c>
      <c r="BZ80" s="5" t="s">
        <v>84</v>
      </c>
      <c r="CA80" s="13" t="s">
        <v>878</v>
      </c>
      <c r="CB80" s="6"/>
      <c r="CC80" s="6"/>
      <c r="CD80" s="6"/>
      <c r="CE80" s="6"/>
      <c r="CF80" s="6"/>
      <c r="CG80" s="6"/>
      <c r="CH80" s="6"/>
      <c r="CI80" s="6"/>
      <c r="CJ80" s="6"/>
      <c r="CK80" s="6"/>
      <c r="CL80" s="6"/>
    </row>
    <row r="81">
      <c r="A81" s="5" t="s">
        <v>79</v>
      </c>
      <c r="B81" s="5" t="s">
        <v>332</v>
      </c>
      <c r="C81" s="5" t="s">
        <v>869</v>
      </c>
      <c r="D81" s="5">
        <v>451.0</v>
      </c>
      <c r="E81" s="5" t="s">
        <v>535</v>
      </c>
      <c r="F81" s="5">
        <v>1993.0</v>
      </c>
      <c r="G81" s="5" t="s">
        <v>174</v>
      </c>
      <c r="H81" s="5" t="s">
        <v>84</v>
      </c>
      <c r="I81" s="5" t="s">
        <v>127</v>
      </c>
      <c r="J81" s="5" t="s">
        <v>86</v>
      </c>
      <c r="K81" s="5" t="s">
        <v>87</v>
      </c>
      <c r="L81" s="5" t="s">
        <v>84</v>
      </c>
      <c r="M81" s="5" t="s">
        <v>879</v>
      </c>
      <c r="N81" s="5" t="s">
        <v>880</v>
      </c>
      <c r="O81" s="5" t="s">
        <v>881</v>
      </c>
      <c r="P81" s="5" t="s">
        <v>882</v>
      </c>
      <c r="Q81" s="5" t="s">
        <v>84</v>
      </c>
      <c r="R81" s="5" t="s">
        <v>84</v>
      </c>
      <c r="S81" s="5" t="s">
        <v>84</v>
      </c>
      <c r="T81" s="5">
        <v>2300.0</v>
      </c>
      <c r="U81" s="5" t="s">
        <v>387</v>
      </c>
      <c r="V81" s="5" t="s">
        <v>84</v>
      </c>
      <c r="W81" s="5" t="s">
        <v>84</v>
      </c>
      <c r="X81" s="5" t="s">
        <v>84</v>
      </c>
      <c r="Y81" s="5" t="s">
        <v>883</v>
      </c>
      <c r="Z81" s="5" t="s">
        <v>84</v>
      </c>
      <c r="AA81" s="5" t="s">
        <v>84</v>
      </c>
      <c r="AB81" s="5" t="s">
        <v>84</v>
      </c>
      <c r="AC81" s="5" t="s">
        <v>84</v>
      </c>
      <c r="AD81" s="15" t="s">
        <v>84</v>
      </c>
      <c r="AE81" s="14" t="s">
        <v>84</v>
      </c>
      <c r="AF81" s="5" t="s">
        <v>84</v>
      </c>
      <c r="AG81" s="9" t="s">
        <v>84</v>
      </c>
      <c r="AH81" s="9" t="s">
        <v>884</v>
      </c>
      <c r="AI81" s="5" t="s">
        <v>84</v>
      </c>
      <c r="AJ81" s="5">
        <v>7.5</v>
      </c>
      <c r="AK81" s="5" t="s">
        <v>84</v>
      </c>
      <c r="AL81" s="5" t="s">
        <v>84</v>
      </c>
      <c r="AM81" s="5" t="s">
        <v>84</v>
      </c>
      <c r="AN81" s="5">
        <v>475.0</v>
      </c>
      <c r="AO81" s="5" t="s">
        <v>885</v>
      </c>
      <c r="AP81" s="5" t="s">
        <v>84</v>
      </c>
      <c r="AQ81" s="5" t="s">
        <v>84</v>
      </c>
      <c r="AR81" s="5" t="s">
        <v>84</v>
      </c>
      <c r="AS81" s="5" t="s">
        <v>84</v>
      </c>
      <c r="AT81" s="5" t="s">
        <v>84</v>
      </c>
      <c r="AU81" s="5" t="s">
        <v>84</v>
      </c>
      <c r="AV81" s="5" t="s">
        <v>84</v>
      </c>
      <c r="AW81" s="5" t="s">
        <v>84</v>
      </c>
      <c r="AX81" s="5" t="s">
        <v>84</v>
      </c>
      <c r="AY81" s="5" t="s">
        <v>84</v>
      </c>
      <c r="AZ81" s="5" t="s">
        <v>84</v>
      </c>
      <c r="BA81" s="5" t="s">
        <v>84</v>
      </c>
      <c r="BB81" s="5" t="s">
        <v>726</v>
      </c>
      <c r="BC81" s="5" t="s">
        <v>84</v>
      </c>
      <c r="BD81" s="5" t="s">
        <v>84</v>
      </c>
      <c r="BE81" s="5" t="s">
        <v>886</v>
      </c>
      <c r="BF81" s="5" t="s">
        <v>84</v>
      </c>
      <c r="BG81" s="5" t="s">
        <v>887</v>
      </c>
      <c r="BH81" s="5" t="s">
        <v>84</v>
      </c>
      <c r="BI81" s="5" t="s">
        <v>84</v>
      </c>
      <c r="BJ81" s="5" t="s">
        <v>98</v>
      </c>
      <c r="BK81" s="5" t="s">
        <v>84</v>
      </c>
      <c r="BL81" s="5" t="s">
        <v>84</v>
      </c>
      <c r="BM81" s="5" t="s">
        <v>84</v>
      </c>
      <c r="BN81" s="5" t="s">
        <v>84</v>
      </c>
      <c r="BO81" s="5" t="s">
        <v>84</v>
      </c>
      <c r="BP81" s="5" t="s">
        <v>84</v>
      </c>
      <c r="BQ81" s="5" t="s">
        <v>84</v>
      </c>
      <c r="BR81" s="5" t="s">
        <v>84</v>
      </c>
      <c r="BS81" s="5" t="s">
        <v>84</v>
      </c>
      <c r="BT81" s="5" t="s">
        <v>84</v>
      </c>
      <c r="BU81" s="5" t="s">
        <v>84</v>
      </c>
      <c r="BV81" s="5" t="s">
        <v>84</v>
      </c>
      <c r="BW81" s="5">
        <v>1.0</v>
      </c>
      <c r="BX81" s="9" t="s">
        <v>888</v>
      </c>
      <c r="BY81" s="5" t="s">
        <v>84</v>
      </c>
      <c r="BZ81" s="5" t="s">
        <v>84</v>
      </c>
      <c r="CA81" s="13" t="s">
        <v>889</v>
      </c>
      <c r="CB81" s="6"/>
      <c r="CC81" s="6"/>
      <c r="CD81" s="6"/>
      <c r="CE81" s="6"/>
      <c r="CF81" s="6"/>
      <c r="CG81" s="6"/>
      <c r="CH81" s="6"/>
      <c r="CI81" s="6"/>
      <c r="CJ81" s="6"/>
      <c r="CK81" s="6"/>
      <c r="CL81" s="6"/>
    </row>
    <row r="82">
      <c r="A82" s="5" t="s">
        <v>79</v>
      </c>
      <c r="B82" s="5" t="s">
        <v>332</v>
      </c>
      <c r="C82" s="5" t="s">
        <v>869</v>
      </c>
      <c r="D82" s="5">
        <v>3296.0</v>
      </c>
      <c r="E82" s="5" t="s">
        <v>84</v>
      </c>
      <c r="F82" s="5">
        <v>2001.0</v>
      </c>
      <c r="G82" s="5" t="s">
        <v>84</v>
      </c>
      <c r="H82" s="5" t="s">
        <v>84</v>
      </c>
      <c r="I82" s="5" t="s">
        <v>114</v>
      </c>
      <c r="J82" s="5" t="s">
        <v>86</v>
      </c>
      <c r="K82" s="5" t="s">
        <v>87</v>
      </c>
      <c r="L82" s="5" t="s">
        <v>84</v>
      </c>
      <c r="M82" s="5" t="s">
        <v>890</v>
      </c>
      <c r="N82" s="5" t="s">
        <v>871</v>
      </c>
      <c r="O82" s="5" t="s">
        <v>891</v>
      </c>
      <c r="P82" s="5" t="s">
        <v>890</v>
      </c>
      <c r="Q82" s="5" t="s">
        <v>84</v>
      </c>
      <c r="R82" s="5" t="s">
        <v>84</v>
      </c>
      <c r="S82" s="5" t="s">
        <v>84</v>
      </c>
      <c r="T82" s="5">
        <v>200.0</v>
      </c>
      <c r="U82" s="5" t="s">
        <v>84</v>
      </c>
      <c r="V82" s="5" t="s">
        <v>143</v>
      </c>
      <c r="W82" s="5" t="s">
        <v>84</v>
      </c>
      <c r="X82" s="5" t="s">
        <v>84</v>
      </c>
      <c r="Y82" s="5" t="s">
        <v>238</v>
      </c>
      <c r="Z82" s="5" t="s">
        <v>84</v>
      </c>
      <c r="AA82" s="5" t="s">
        <v>84</v>
      </c>
      <c r="AB82" s="5" t="s">
        <v>84</v>
      </c>
      <c r="AC82" s="5" t="s">
        <v>84</v>
      </c>
      <c r="AD82" s="15" t="s">
        <v>84</v>
      </c>
      <c r="AE82" s="14" t="s">
        <v>84</v>
      </c>
      <c r="AF82" s="5" t="s">
        <v>84</v>
      </c>
      <c r="AG82" s="9" t="s">
        <v>84</v>
      </c>
      <c r="AH82" s="9" t="s">
        <v>892</v>
      </c>
      <c r="AI82" s="5">
        <v>1.0</v>
      </c>
      <c r="AJ82" s="5">
        <v>8.0</v>
      </c>
      <c r="AK82" s="5" t="s">
        <v>84</v>
      </c>
      <c r="AL82" s="5" t="s">
        <v>84</v>
      </c>
      <c r="AM82" s="5" t="s">
        <v>84</v>
      </c>
      <c r="AN82" s="5">
        <v>500.0</v>
      </c>
      <c r="AO82" s="5" t="s">
        <v>548</v>
      </c>
      <c r="AP82" s="5" t="s">
        <v>84</v>
      </c>
      <c r="AQ82" s="5" t="s">
        <v>84</v>
      </c>
      <c r="AR82" s="5" t="s">
        <v>84</v>
      </c>
      <c r="AS82" s="5" t="s">
        <v>84</v>
      </c>
      <c r="AT82" s="5" t="s">
        <v>84</v>
      </c>
      <c r="AU82" s="5" t="s">
        <v>84</v>
      </c>
      <c r="AV82" s="5" t="s">
        <v>84</v>
      </c>
      <c r="AW82" s="5" t="s">
        <v>84</v>
      </c>
      <c r="AX82" s="5" t="s">
        <v>293</v>
      </c>
      <c r="AY82" s="5" t="s">
        <v>84</v>
      </c>
      <c r="AZ82" s="5" t="s">
        <v>281</v>
      </c>
      <c r="BA82" s="5" t="s">
        <v>84</v>
      </c>
      <c r="BB82" s="5" t="s">
        <v>84</v>
      </c>
      <c r="BC82" s="5" t="s">
        <v>84</v>
      </c>
      <c r="BD82" s="5" t="s">
        <v>84</v>
      </c>
      <c r="BE82" s="5" t="s">
        <v>893</v>
      </c>
      <c r="BF82" s="5" t="s">
        <v>84</v>
      </c>
      <c r="BG82" s="5" t="s">
        <v>197</v>
      </c>
      <c r="BH82" s="5" t="s">
        <v>84</v>
      </c>
      <c r="BI82" s="5" t="s">
        <v>894</v>
      </c>
      <c r="BJ82" s="5" t="s">
        <v>98</v>
      </c>
      <c r="BK82" s="5" t="s">
        <v>84</v>
      </c>
      <c r="BL82" s="5" t="s">
        <v>84</v>
      </c>
      <c r="BM82" s="5" t="s">
        <v>84</v>
      </c>
      <c r="BN82" s="5" t="s">
        <v>84</v>
      </c>
      <c r="BO82" s="5" t="s">
        <v>84</v>
      </c>
      <c r="BP82" s="5" t="s">
        <v>84</v>
      </c>
      <c r="BQ82" s="5" t="s">
        <v>84</v>
      </c>
      <c r="BR82" s="5" t="s">
        <v>84</v>
      </c>
      <c r="BS82" s="5" t="s">
        <v>84</v>
      </c>
      <c r="BT82" s="5" t="s">
        <v>84</v>
      </c>
      <c r="BU82" s="5" t="s">
        <v>84</v>
      </c>
      <c r="BV82" s="5" t="s">
        <v>84</v>
      </c>
      <c r="BW82" s="5">
        <v>1.0</v>
      </c>
      <c r="BX82" s="9" t="s">
        <v>895</v>
      </c>
      <c r="BY82" s="5" t="s">
        <v>84</v>
      </c>
      <c r="BZ82" s="5" t="s">
        <v>84</v>
      </c>
      <c r="CA82" s="13" t="s">
        <v>896</v>
      </c>
      <c r="CB82" s="6"/>
      <c r="CC82" s="6"/>
      <c r="CD82" s="6"/>
      <c r="CE82" s="6"/>
      <c r="CF82" s="6"/>
      <c r="CG82" s="6"/>
      <c r="CH82" s="6"/>
      <c r="CI82" s="6"/>
      <c r="CJ82" s="6"/>
      <c r="CK82" s="6"/>
      <c r="CL82" s="6"/>
    </row>
    <row r="83">
      <c r="A83" s="5" t="s">
        <v>79</v>
      </c>
      <c r="B83" s="5" t="s">
        <v>332</v>
      </c>
      <c r="C83" s="5" t="s">
        <v>869</v>
      </c>
      <c r="D83" s="5">
        <v>15597.0</v>
      </c>
      <c r="E83" s="5" t="s">
        <v>383</v>
      </c>
      <c r="F83" s="5">
        <v>2006.0</v>
      </c>
      <c r="G83" s="5" t="s">
        <v>126</v>
      </c>
      <c r="H83" s="5">
        <v>28.0</v>
      </c>
      <c r="I83" s="5" t="s">
        <v>127</v>
      </c>
      <c r="J83" s="5" t="s">
        <v>103</v>
      </c>
      <c r="K83" s="5" t="s">
        <v>176</v>
      </c>
      <c r="L83" s="5" t="s">
        <v>84</v>
      </c>
      <c r="M83" s="5" t="s">
        <v>897</v>
      </c>
      <c r="N83" s="5" t="s">
        <v>898</v>
      </c>
      <c r="O83" s="5" t="s">
        <v>899</v>
      </c>
      <c r="P83" s="5" t="s">
        <v>84</v>
      </c>
      <c r="Q83" s="5" t="s">
        <v>84</v>
      </c>
      <c r="R83" s="5" t="s">
        <v>84</v>
      </c>
      <c r="S83" s="5" t="s">
        <v>84</v>
      </c>
      <c r="T83" s="5">
        <v>2300.0</v>
      </c>
      <c r="U83" s="5" t="s">
        <v>84</v>
      </c>
      <c r="V83" s="5" t="s">
        <v>84</v>
      </c>
      <c r="W83" s="5" t="s">
        <v>132</v>
      </c>
      <c r="X83" s="5">
        <v>10.0</v>
      </c>
      <c r="Y83" s="5" t="s">
        <v>900</v>
      </c>
      <c r="Z83" s="5" t="s">
        <v>84</v>
      </c>
      <c r="AA83" s="5" t="s">
        <v>84</v>
      </c>
      <c r="AB83" s="5" t="s">
        <v>84</v>
      </c>
      <c r="AC83" s="5" t="s">
        <v>84</v>
      </c>
      <c r="AD83" s="10">
        <f>CONVERT(AF83, "yd", "m")</f>
        <v>114.3</v>
      </c>
      <c r="AE83" s="11">
        <f>CONVERT(AD83, "m", "ft")</f>
        <v>375</v>
      </c>
      <c r="AF83" s="5">
        <v>125.0</v>
      </c>
      <c r="AG83" s="9" t="s">
        <v>84</v>
      </c>
      <c r="AH83" s="9" t="s">
        <v>901</v>
      </c>
      <c r="AI83" s="5" t="s">
        <v>84</v>
      </c>
      <c r="AJ83" s="5" t="s">
        <v>84</v>
      </c>
      <c r="AK83" s="5" t="s">
        <v>84</v>
      </c>
      <c r="AL83" s="5" t="s">
        <v>84</v>
      </c>
      <c r="AM83" s="5" t="s">
        <v>84</v>
      </c>
      <c r="AN83" s="5" t="s">
        <v>84</v>
      </c>
      <c r="AO83" s="5" t="s">
        <v>84</v>
      </c>
      <c r="AP83" s="5" t="s">
        <v>84</v>
      </c>
      <c r="AQ83" s="5" t="s">
        <v>84</v>
      </c>
      <c r="AR83" s="5" t="s">
        <v>84</v>
      </c>
      <c r="AS83" s="5" t="s">
        <v>84</v>
      </c>
      <c r="AT83" s="5" t="s">
        <v>84</v>
      </c>
      <c r="AU83" s="5" t="s">
        <v>84</v>
      </c>
      <c r="AV83" s="5" t="s">
        <v>84</v>
      </c>
      <c r="AW83" s="5" t="s">
        <v>84</v>
      </c>
      <c r="AX83" s="5" t="s">
        <v>84</v>
      </c>
      <c r="AY83" s="5" t="s">
        <v>84</v>
      </c>
      <c r="AZ83" s="5" t="s">
        <v>84</v>
      </c>
      <c r="BA83" s="5" t="s">
        <v>84</v>
      </c>
      <c r="BB83" s="5" t="s">
        <v>84</v>
      </c>
      <c r="BC83" s="5" t="s">
        <v>84</v>
      </c>
      <c r="BD83" s="5" t="s">
        <v>84</v>
      </c>
      <c r="BE83" s="5" t="s">
        <v>84</v>
      </c>
      <c r="BF83" s="5" t="s">
        <v>84</v>
      </c>
      <c r="BG83" s="5" t="s">
        <v>84</v>
      </c>
      <c r="BH83" s="5" t="s">
        <v>84</v>
      </c>
      <c r="BI83" s="5" t="s">
        <v>84</v>
      </c>
      <c r="BJ83" s="5" t="s">
        <v>84</v>
      </c>
      <c r="BK83" s="5" t="s">
        <v>902</v>
      </c>
      <c r="BL83" s="5" t="s">
        <v>84</v>
      </c>
      <c r="BM83" s="5" t="s">
        <v>84</v>
      </c>
      <c r="BN83" s="5" t="s">
        <v>84</v>
      </c>
      <c r="BO83" s="5" t="s">
        <v>84</v>
      </c>
      <c r="BP83" s="5" t="s">
        <v>84</v>
      </c>
      <c r="BQ83" s="5" t="s">
        <v>84</v>
      </c>
      <c r="BR83" s="5" t="s">
        <v>84</v>
      </c>
      <c r="BS83" s="5" t="s">
        <v>84</v>
      </c>
      <c r="BT83" s="5" t="s">
        <v>84</v>
      </c>
      <c r="BU83" s="5" t="s">
        <v>84</v>
      </c>
      <c r="BV83" s="5" t="s">
        <v>903</v>
      </c>
      <c r="BW83" s="5">
        <v>1.0</v>
      </c>
      <c r="BX83" s="5" t="s">
        <v>84</v>
      </c>
      <c r="BY83" s="5" t="s">
        <v>84</v>
      </c>
      <c r="BZ83" s="5" t="s">
        <v>84</v>
      </c>
      <c r="CA83" s="13" t="s">
        <v>904</v>
      </c>
      <c r="CB83" s="6"/>
      <c r="CC83" s="6"/>
      <c r="CD83" s="6"/>
      <c r="CE83" s="6"/>
      <c r="CF83" s="6"/>
      <c r="CG83" s="6"/>
      <c r="CH83" s="6"/>
      <c r="CI83" s="6"/>
      <c r="CJ83" s="6"/>
      <c r="CK83" s="6"/>
      <c r="CL83" s="6"/>
    </row>
    <row r="84">
      <c r="A84" s="5" t="s">
        <v>79</v>
      </c>
      <c r="B84" s="5" t="s">
        <v>332</v>
      </c>
      <c r="C84" s="5" t="s">
        <v>905</v>
      </c>
      <c r="D84" s="5">
        <v>24646.0</v>
      </c>
      <c r="E84" s="5" t="s">
        <v>383</v>
      </c>
      <c r="F84" s="5">
        <v>2001.0</v>
      </c>
      <c r="G84" s="5" t="s">
        <v>288</v>
      </c>
      <c r="H84" s="5">
        <v>13.0</v>
      </c>
      <c r="I84" s="5" t="s">
        <v>190</v>
      </c>
      <c r="J84" s="5" t="s">
        <v>86</v>
      </c>
      <c r="K84" s="5" t="s">
        <v>87</v>
      </c>
      <c r="L84" s="5" t="s">
        <v>84</v>
      </c>
      <c r="M84" s="5" t="s">
        <v>906</v>
      </c>
      <c r="N84" s="5" t="s">
        <v>907</v>
      </c>
      <c r="O84" s="5" t="s">
        <v>908</v>
      </c>
      <c r="P84" s="5" t="s">
        <v>909</v>
      </c>
      <c r="Q84" s="5" t="s">
        <v>84</v>
      </c>
      <c r="R84" s="5" t="s">
        <v>84</v>
      </c>
      <c r="S84" s="5" t="s">
        <v>84</v>
      </c>
      <c r="T84" s="5">
        <v>700.0</v>
      </c>
      <c r="U84" s="5" t="s">
        <v>246</v>
      </c>
      <c r="V84" s="5" t="s">
        <v>84</v>
      </c>
      <c r="W84" s="5" t="s">
        <v>258</v>
      </c>
      <c r="X84" s="5">
        <v>70.0</v>
      </c>
      <c r="Y84" s="5" t="s">
        <v>910</v>
      </c>
      <c r="Z84" s="5" t="s">
        <v>911</v>
      </c>
      <c r="AA84" s="5" t="s">
        <v>84</v>
      </c>
      <c r="AB84" s="5" t="s">
        <v>84</v>
      </c>
      <c r="AC84" s="6">
        <f>(6+10)/2</f>
        <v>8</v>
      </c>
      <c r="AD84" s="15" t="s">
        <v>84</v>
      </c>
      <c r="AE84" s="14" t="s">
        <v>84</v>
      </c>
      <c r="AF84" s="5" t="s">
        <v>84</v>
      </c>
      <c r="AG84" s="9" t="s">
        <v>84</v>
      </c>
      <c r="AH84" s="9" t="s">
        <v>912</v>
      </c>
      <c r="AI84" s="5">
        <v>1.0</v>
      </c>
      <c r="AJ84" s="5" t="s">
        <v>84</v>
      </c>
      <c r="AK84" s="5" t="s">
        <v>84</v>
      </c>
      <c r="AL84" s="5" t="s">
        <v>84</v>
      </c>
      <c r="AM84" s="5" t="s">
        <v>84</v>
      </c>
      <c r="AN84" s="5" t="s">
        <v>84</v>
      </c>
      <c r="AO84" s="5" t="s">
        <v>529</v>
      </c>
      <c r="AP84" s="5" t="s">
        <v>84</v>
      </c>
      <c r="AQ84" s="5" t="s">
        <v>84</v>
      </c>
      <c r="AR84" s="5" t="s">
        <v>84</v>
      </c>
      <c r="AS84" s="5" t="s">
        <v>84</v>
      </c>
      <c r="AT84" s="5" t="s">
        <v>84</v>
      </c>
      <c r="AU84" s="5" t="s">
        <v>84</v>
      </c>
      <c r="AV84" s="5" t="s">
        <v>84</v>
      </c>
      <c r="AW84" s="5" t="s">
        <v>84</v>
      </c>
      <c r="AX84" s="5" t="s">
        <v>84</v>
      </c>
      <c r="AY84" s="5" t="s">
        <v>84</v>
      </c>
      <c r="AZ84" s="5" t="s">
        <v>84</v>
      </c>
      <c r="BA84" s="5" t="s">
        <v>84</v>
      </c>
      <c r="BB84" s="5" t="s">
        <v>84</v>
      </c>
      <c r="BC84" s="5" t="s">
        <v>84</v>
      </c>
      <c r="BD84" s="5" t="s">
        <v>84</v>
      </c>
      <c r="BE84" s="5" t="s">
        <v>913</v>
      </c>
      <c r="BF84" s="5" t="s">
        <v>84</v>
      </c>
      <c r="BG84" s="5" t="s">
        <v>914</v>
      </c>
      <c r="BH84" s="5" t="s">
        <v>97</v>
      </c>
      <c r="BI84" s="5" t="s">
        <v>915</v>
      </c>
      <c r="BJ84" s="5" t="s">
        <v>98</v>
      </c>
      <c r="BK84" s="5" t="s">
        <v>84</v>
      </c>
      <c r="BL84" s="5" t="s">
        <v>84</v>
      </c>
      <c r="BM84" s="5" t="s">
        <v>84</v>
      </c>
      <c r="BN84" s="5" t="s">
        <v>84</v>
      </c>
      <c r="BO84" s="5" t="s">
        <v>84</v>
      </c>
      <c r="BP84" s="5" t="s">
        <v>84</v>
      </c>
      <c r="BQ84" s="5" t="s">
        <v>84</v>
      </c>
      <c r="BR84" s="5" t="s">
        <v>84</v>
      </c>
      <c r="BS84" s="5" t="s">
        <v>84</v>
      </c>
      <c r="BT84" s="5" t="s">
        <v>84</v>
      </c>
      <c r="BU84" s="5" t="s">
        <v>84</v>
      </c>
      <c r="BV84" s="5" t="s">
        <v>84</v>
      </c>
      <c r="BW84" s="5">
        <v>1.0</v>
      </c>
      <c r="BX84" s="9" t="s">
        <v>916</v>
      </c>
      <c r="BY84" s="5" t="s">
        <v>84</v>
      </c>
      <c r="BZ84" s="5" t="s">
        <v>84</v>
      </c>
      <c r="CA84" s="13" t="s">
        <v>917</v>
      </c>
      <c r="CB84" s="6"/>
      <c r="CC84" s="6"/>
      <c r="CD84" s="6"/>
      <c r="CE84" s="6"/>
      <c r="CF84" s="6"/>
      <c r="CG84" s="6"/>
      <c r="CH84" s="6"/>
      <c r="CI84" s="6"/>
      <c r="CJ84" s="6"/>
      <c r="CK84" s="6"/>
      <c r="CL84" s="6"/>
    </row>
    <row r="85">
      <c r="A85" s="5" t="s">
        <v>79</v>
      </c>
      <c r="B85" s="5" t="s">
        <v>332</v>
      </c>
      <c r="C85" s="5" t="s">
        <v>918</v>
      </c>
      <c r="D85" s="5">
        <v>17455.0</v>
      </c>
      <c r="E85" s="5" t="s">
        <v>383</v>
      </c>
      <c r="F85" s="5">
        <v>2007.0</v>
      </c>
      <c r="G85" s="5" t="s">
        <v>368</v>
      </c>
      <c r="H85" s="5">
        <v>28.0</v>
      </c>
      <c r="I85" s="5" t="s">
        <v>85</v>
      </c>
      <c r="J85" s="5" t="s">
        <v>86</v>
      </c>
      <c r="K85" s="5" t="s">
        <v>87</v>
      </c>
      <c r="L85" s="5" t="s">
        <v>84</v>
      </c>
      <c r="M85" s="5" t="s">
        <v>919</v>
      </c>
      <c r="N85" s="5" t="s">
        <v>920</v>
      </c>
      <c r="O85" s="5" t="s">
        <v>921</v>
      </c>
      <c r="P85" s="5" t="s">
        <v>922</v>
      </c>
      <c r="Q85" s="5" t="s">
        <v>84</v>
      </c>
      <c r="R85" s="5" t="s">
        <v>84</v>
      </c>
      <c r="S85" s="5" t="s">
        <v>84</v>
      </c>
      <c r="T85" s="5">
        <v>1530.0</v>
      </c>
      <c r="U85" s="5" t="s">
        <v>84</v>
      </c>
      <c r="V85" s="5" t="s">
        <v>84</v>
      </c>
      <c r="W85" s="5" t="s">
        <v>132</v>
      </c>
      <c r="X85" s="5">
        <v>14.0</v>
      </c>
      <c r="Y85" s="5" t="s">
        <v>923</v>
      </c>
      <c r="Z85" s="5" t="s">
        <v>603</v>
      </c>
      <c r="AA85" s="5" t="s">
        <v>84</v>
      </c>
      <c r="AB85" s="5" t="s">
        <v>84</v>
      </c>
      <c r="AC85" s="5">
        <v>0.3</v>
      </c>
      <c r="AD85" s="10">
        <f t="shared" ref="AD85:AD86" si="27">CONVERT(AF85, "yd", "m")</f>
        <v>114.3</v>
      </c>
      <c r="AE85" s="11">
        <f t="shared" ref="AE85:AE86" si="28">CONVERT(AD85, "m", "ft")</f>
        <v>375</v>
      </c>
      <c r="AF85" s="5">
        <v>125.0</v>
      </c>
      <c r="AG85" s="9" t="s">
        <v>84</v>
      </c>
      <c r="AH85" s="9" t="s">
        <v>924</v>
      </c>
      <c r="AI85" s="5">
        <v>1.0</v>
      </c>
      <c r="AJ85" s="5">
        <v>7.0</v>
      </c>
      <c r="AK85" s="5" t="s">
        <v>84</v>
      </c>
      <c r="AL85" s="5" t="s">
        <v>84</v>
      </c>
      <c r="AM85" s="5" t="s">
        <v>84</v>
      </c>
      <c r="AN85" s="5" t="s">
        <v>84</v>
      </c>
      <c r="AO85" s="5" t="s">
        <v>262</v>
      </c>
      <c r="AP85" s="5" t="s">
        <v>84</v>
      </c>
      <c r="AQ85" s="5" t="s">
        <v>84</v>
      </c>
      <c r="AR85" s="5" t="s">
        <v>84</v>
      </c>
      <c r="AS85" s="5" t="s">
        <v>84</v>
      </c>
      <c r="AT85" s="5" t="s">
        <v>84</v>
      </c>
      <c r="AU85" s="5" t="s">
        <v>84</v>
      </c>
      <c r="AV85" s="5" t="s">
        <v>84</v>
      </c>
      <c r="AW85" s="5" t="s">
        <v>84</v>
      </c>
      <c r="AX85" s="5" t="s">
        <v>84</v>
      </c>
      <c r="AY85" s="5" t="s">
        <v>84</v>
      </c>
      <c r="AZ85" s="5" t="s">
        <v>84</v>
      </c>
      <c r="BA85" s="5" t="s">
        <v>84</v>
      </c>
      <c r="BB85" s="5" t="s">
        <v>726</v>
      </c>
      <c r="BC85" s="5" t="s">
        <v>84</v>
      </c>
      <c r="BD85" s="5" t="s">
        <v>84</v>
      </c>
      <c r="BE85" s="5" t="s">
        <v>84</v>
      </c>
      <c r="BF85" s="5" t="s">
        <v>84</v>
      </c>
      <c r="BG85" s="5" t="s">
        <v>925</v>
      </c>
      <c r="BH85" s="5" t="s">
        <v>84</v>
      </c>
      <c r="BI85" s="5" t="s">
        <v>84</v>
      </c>
      <c r="BJ85" s="5" t="s">
        <v>98</v>
      </c>
      <c r="BK85" s="5" t="s">
        <v>84</v>
      </c>
      <c r="BL85" s="5" t="s">
        <v>84</v>
      </c>
      <c r="BM85" s="5" t="s">
        <v>84</v>
      </c>
      <c r="BN85" s="5" t="s">
        <v>84</v>
      </c>
      <c r="BO85" s="5" t="s">
        <v>84</v>
      </c>
      <c r="BP85" s="5" t="s">
        <v>84</v>
      </c>
      <c r="BQ85" s="5" t="s">
        <v>84</v>
      </c>
      <c r="BR85" s="5" t="s">
        <v>84</v>
      </c>
      <c r="BS85" s="5" t="s">
        <v>84</v>
      </c>
      <c r="BT85" s="5" t="s">
        <v>84</v>
      </c>
      <c r="BU85" s="5" t="s">
        <v>84</v>
      </c>
      <c r="BV85" s="5" t="s">
        <v>84</v>
      </c>
      <c r="BW85" s="5">
        <v>3.0</v>
      </c>
      <c r="BX85" s="9" t="s">
        <v>926</v>
      </c>
      <c r="BY85" s="5" t="s">
        <v>84</v>
      </c>
      <c r="BZ85" s="5" t="s">
        <v>84</v>
      </c>
      <c r="CA85" s="13" t="s">
        <v>927</v>
      </c>
      <c r="CB85" s="6"/>
      <c r="CC85" s="6"/>
      <c r="CD85" s="6"/>
      <c r="CE85" s="6"/>
      <c r="CF85" s="6"/>
      <c r="CG85" s="6"/>
      <c r="CH85" s="6"/>
      <c r="CI85" s="6"/>
      <c r="CJ85" s="6"/>
      <c r="CK85" s="6"/>
      <c r="CL85" s="6"/>
    </row>
    <row r="86">
      <c r="A86" s="5" t="s">
        <v>79</v>
      </c>
      <c r="B86" s="5" t="s">
        <v>332</v>
      </c>
      <c r="C86" s="5" t="s">
        <v>928</v>
      </c>
      <c r="D86" s="5">
        <v>7235.0</v>
      </c>
      <c r="E86" s="5" t="s">
        <v>84</v>
      </c>
      <c r="F86" s="5">
        <v>1949.0</v>
      </c>
      <c r="G86" s="5" t="s">
        <v>84</v>
      </c>
      <c r="H86" s="5" t="s">
        <v>84</v>
      </c>
      <c r="I86" s="5" t="s">
        <v>127</v>
      </c>
      <c r="J86" s="5" t="s">
        <v>86</v>
      </c>
      <c r="K86" s="5" t="s">
        <v>87</v>
      </c>
      <c r="L86" s="5" t="s">
        <v>84</v>
      </c>
      <c r="M86" s="5" t="s">
        <v>929</v>
      </c>
      <c r="N86" s="5" t="s">
        <v>930</v>
      </c>
      <c r="O86" s="5" t="s">
        <v>931</v>
      </c>
      <c r="P86" s="5" t="s">
        <v>932</v>
      </c>
      <c r="Q86" s="5" t="s">
        <v>84</v>
      </c>
      <c r="R86" s="5" t="s">
        <v>84</v>
      </c>
      <c r="S86" s="5" t="s">
        <v>84</v>
      </c>
      <c r="T86" s="5" t="s">
        <v>432</v>
      </c>
      <c r="U86" s="5" t="s">
        <v>166</v>
      </c>
      <c r="V86" s="5" t="s">
        <v>143</v>
      </c>
      <c r="W86" s="5" t="s">
        <v>84</v>
      </c>
      <c r="X86" s="5" t="s">
        <v>84</v>
      </c>
      <c r="Y86" s="5" t="s">
        <v>933</v>
      </c>
      <c r="Z86" s="5" t="s">
        <v>84</v>
      </c>
      <c r="AA86" s="5" t="s">
        <v>84</v>
      </c>
      <c r="AB86" s="5" t="s">
        <v>84</v>
      </c>
      <c r="AC86" s="5" t="s">
        <v>84</v>
      </c>
      <c r="AD86" s="10">
        <f t="shared" si="27"/>
        <v>64.008</v>
      </c>
      <c r="AE86" s="11">
        <f t="shared" si="28"/>
        <v>210</v>
      </c>
      <c r="AF86" s="5">
        <v>70.0</v>
      </c>
      <c r="AG86" s="9" t="s">
        <v>84</v>
      </c>
      <c r="AH86" s="9" t="s">
        <v>934</v>
      </c>
      <c r="AI86" s="5">
        <v>1.0</v>
      </c>
      <c r="AJ86" s="5">
        <v>8.0</v>
      </c>
      <c r="AK86" s="5" t="s">
        <v>84</v>
      </c>
      <c r="AL86" s="5" t="s">
        <v>84</v>
      </c>
      <c r="AM86" s="5" t="s">
        <v>84</v>
      </c>
      <c r="AN86" s="5" t="s">
        <v>84</v>
      </c>
      <c r="AO86" s="5" t="s">
        <v>229</v>
      </c>
      <c r="AP86" s="5">
        <v>3.5</v>
      </c>
      <c r="AQ86" s="5" t="s">
        <v>84</v>
      </c>
      <c r="AR86" s="5" t="s">
        <v>84</v>
      </c>
      <c r="AS86" s="5" t="s">
        <v>84</v>
      </c>
      <c r="AT86" s="5" t="s">
        <v>84</v>
      </c>
      <c r="AU86" s="5" t="s">
        <v>84</v>
      </c>
      <c r="AV86" s="5" t="s">
        <v>84</v>
      </c>
      <c r="AW86" s="5" t="s">
        <v>84</v>
      </c>
      <c r="AX86" s="5" t="s">
        <v>935</v>
      </c>
      <c r="AY86" s="5" t="s">
        <v>84</v>
      </c>
      <c r="AZ86" s="5" t="s">
        <v>84</v>
      </c>
      <c r="BA86" s="5" t="s">
        <v>84</v>
      </c>
      <c r="BB86" s="5" t="s">
        <v>84</v>
      </c>
      <c r="BC86" s="5" t="s">
        <v>661</v>
      </c>
      <c r="BD86" s="5" t="s">
        <v>84</v>
      </c>
      <c r="BE86" s="5" t="s">
        <v>936</v>
      </c>
      <c r="BF86" s="5" t="s">
        <v>84</v>
      </c>
      <c r="BG86" s="5" t="s">
        <v>937</v>
      </c>
      <c r="BH86" s="5" t="s">
        <v>84</v>
      </c>
      <c r="BI86" s="5" t="s">
        <v>84</v>
      </c>
      <c r="BJ86" s="5" t="s">
        <v>98</v>
      </c>
      <c r="BK86" s="5" t="s">
        <v>84</v>
      </c>
      <c r="BL86" s="5" t="s">
        <v>84</v>
      </c>
      <c r="BM86" s="5" t="s">
        <v>84</v>
      </c>
      <c r="BN86" s="5" t="s">
        <v>84</v>
      </c>
      <c r="BO86" s="5" t="s">
        <v>84</v>
      </c>
      <c r="BP86" s="5" t="s">
        <v>84</v>
      </c>
      <c r="BQ86" s="5" t="s">
        <v>84</v>
      </c>
      <c r="BR86" s="5" t="s">
        <v>84</v>
      </c>
      <c r="BS86" s="5" t="s">
        <v>84</v>
      </c>
      <c r="BT86" s="5" t="s">
        <v>84</v>
      </c>
      <c r="BU86" s="5" t="s">
        <v>84</v>
      </c>
      <c r="BV86" s="5" t="s">
        <v>84</v>
      </c>
      <c r="BW86" s="5">
        <v>2.0</v>
      </c>
      <c r="BX86" s="9" t="s">
        <v>938</v>
      </c>
      <c r="BY86" s="5" t="s">
        <v>84</v>
      </c>
      <c r="BZ86" s="5" t="s">
        <v>84</v>
      </c>
      <c r="CA86" s="13" t="s">
        <v>939</v>
      </c>
      <c r="CB86" s="6"/>
      <c r="CC86" s="6"/>
      <c r="CD86" s="6"/>
      <c r="CE86" s="6"/>
      <c r="CF86" s="6"/>
      <c r="CG86" s="6"/>
      <c r="CH86" s="6"/>
      <c r="CI86" s="6"/>
      <c r="CJ86" s="6"/>
      <c r="CK86" s="6"/>
      <c r="CL86" s="6"/>
    </row>
    <row r="87">
      <c r="A87" s="5" t="s">
        <v>79</v>
      </c>
      <c r="B87" s="5" t="s">
        <v>332</v>
      </c>
      <c r="C87" s="5" t="s">
        <v>928</v>
      </c>
      <c r="D87" s="5">
        <v>416.0</v>
      </c>
      <c r="E87" s="5" t="s">
        <v>940</v>
      </c>
      <c r="F87" s="5">
        <v>1983.0</v>
      </c>
      <c r="G87" s="5" t="s">
        <v>215</v>
      </c>
      <c r="H87" s="5">
        <v>15.0</v>
      </c>
      <c r="I87" s="5" t="s">
        <v>114</v>
      </c>
      <c r="J87" s="5" t="s">
        <v>86</v>
      </c>
      <c r="K87" s="5" t="s">
        <v>87</v>
      </c>
      <c r="L87" s="5" t="s">
        <v>84</v>
      </c>
      <c r="M87" s="5" t="s">
        <v>941</v>
      </c>
      <c r="N87" s="5" t="s">
        <v>942</v>
      </c>
      <c r="O87" s="5" t="s">
        <v>941</v>
      </c>
      <c r="P87" s="5" t="s">
        <v>84</v>
      </c>
      <c r="Q87" s="5" t="s">
        <v>84</v>
      </c>
      <c r="R87" s="5" t="s">
        <v>84</v>
      </c>
      <c r="S87" s="5" t="s">
        <v>84</v>
      </c>
      <c r="T87" s="5" t="s">
        <v>84</v>
      </c>
      <c r="U87" s="5" t="s">
        <v>84</v>
      </c>
      <c r="V87" s="5" t="s">
        <v>84</v>
      </c>
      <c r="W87" s="5" t="s">
        <v>117</v>
      </c>
      <c r="X87" s="5">
        <v>81.98</v>
      </c>
      <c r="Y87" s="5" t="s">
        <v>943</v>
      </c>
      <c r="Z87" s="5" t="s">
        <v>468</v>
      </c>
      <c r="AA87" s="5" t="s">
        <v>84</v>
      </c>
      <c r="AB87" s="5" t="s">
        <v>84</v>
      </c>
      <c r="AC87" s="5" t="s">
        <v>84</v>
      </c>
      <c r="AD87" s="15" t="s">
        <v>84</v>
      </c>
      <c r="AE87" s="14" t="s">
        <v>84</v>
      </c>
      <c r="AF87" s="5" t="s">
        <v>84</v>
      </c>
      <c r="AG87" s="9" t="s">
        <v>97</v>
      </c>
      <c r="AH87" s="9" t="s">
        <v>944</v>
      </c>
      <c r="AI87" s="5">
        <v>1.0</v>
      </c>
      <c r="AJ87" s="5">
        <v>7.0</v>
      </c>
      <c r="AK87" s="5" t="s">
        <v>84</v>
      </c>
      <c r="AL87" s="5" t="s">
        <v>84</v>
      </c>
      <c r="AM87" s="5" t="s">
        <v>84</v>
      </c>
      <c r="AN87" s="5" t="s">
        <v>84</v>
      </c>
      <c r="AO87" s="5" t="s">
        <v>262</v>
      </c>
      <c r="AP87" s="5" t="s">
        <v>84</v>
      </c>
      <c r="AQ87" s="5" t="s">
        <v>84</v>
      </c>
      <c r="AR87" s="5" t="s">
        <v>84</v>
      </c>
      <c r="AS87" s="5" t="s">
        <v>84</v>
      </c>
      <c r="AT87" s="5" t="s">
        <v>84</v>
      </c>
      <c r="AU87" s="5" t="s">
        <v>84</v>
      </c>
      <c r="AV87" s="5" t="s">
        <v>84</v>
      </c>
      <c r="AW87" s="5" t="s">
        <v>84</v>
      </c>
      <c r="AX87" s="5" t="s">
        <v>448</v>
      </c>
      <c r="AY87" s="5" t="s">
        <v>594</v>
      </c>
      <c r="AZ87" s="5" t="s">
        <v>84</v>
      </c>
      <c r="BA87" s="5" t="s">
        <v>84</v>
      </c>
      <c r="BB87" s="5" t="s">
        <v>351</v>
      </c>
      <c r="BC87" s="5" t="s">
        <v>84</v>
      </c>
      <c r="BD87" s="5" t="s">
        <v>84</v>
      </c>
      <c r="BE87" s="5" t="s">
        <v>945</v>
      </c>
      <c r="BF87" s="5" t="s">
        <v>84</v>
      </c>
      <c r="BG87" s="5" t="s">
        <v>946</v>
      </c>
      <c r="BH87" s="5" t="s">
        <v>84</v>
      </c>
      <c r="BI87" s="5" t="s">
        <v>947</v>
      </c>
      <c r="BJ87" s="5" t="s">
        <v>98</v>
      </c>
      <c r="BK87" s="5" t="s">
        <v>84</v>
      </c>
      <c r="BL87" s="5" t="s">
        <v>84</v>
      </c>
      <c r="BM87" s="5" t="s">
        <v>84</v>
      </c>
      <c r="BN87" s="5">
        <v>12.5</v>
      </c>
      <c r="BO87" s="5">
        <v>3.75</v>
      </c>
      <c r="BP87" s="5" t="s">
        <v>84</v>
      </c>
      <c r="BQ87" s="5">
        <v>0.25</v>
      </c>
      <c r="BR87" s="5" t="s">
        <v>97</v>
      </c>
      <c r="BS87" s="5">
        <v>3.0</v>
      </c>
      <c r="BT87" s="5" t="s">
        <v>84</v>
      </c>
      <c r="BU87" s="5" t="s">
        <v>84</v>
      </c>
      <c r="BV87" s="5" t="s">
        <v>84</v>
      </c>
      <c r="BW87" s="5">
        <v>2.0</v>
      </c>
      <c r="BX87" s="5" t="s">
        <v>84</v>
      </c>
      <c r="BY87" s="5" t="s">
        <v>84</v>
      </c>
      <c r="BZ87" s="5" t="s">
        <v>84</v>
      </c>
      <c r="CA87" s="13" t="s">
        <v>948</v>
      </c>
      <c r="CB87" s="6"/>
      <c r="CC87" s="6"/>
      <c r="CD87" s="6"/>
      <c r="CE87" s="6"/>
      <c r="CF87" s="6"/>
      <c r="CG87" s="6"/>
      <c r="CH87" s="6"/>
      <c r="CI87" s="6"/>
      <c r="CJ87" s="6"/>
      <c r="CK87" s="6"/>
      <c r="CL87" s="6"/>
    </row>
    <row r="88">
      <c r="A88" s="5" t="s">
        <v>79</v>
      </c>
      <c r="B88" s="5" t="s">
        <v>332</v>
      </c>
      <c r="C88" s="5" t="s">
        <v>928</v>
      </c>
      <c r="D88" s="5">
        <v>25559.0</v>
      </c>
      <c r="E88" s="5" t="s">
        <v>344</v>
      </c>
      <c r="F88" s="5">
        <v>2009.0</v>
      </c>
      <c r="G88" s="5" t="s">
        <v>83</v>
      </c>
      <c r="H88" s="5">
        <v>24.0</v>
      </c>
      <c r="I88" s="5" t="s">
        <v>85</v>
      </c>
      <c r="J88" s="5" t="s">
        <v>86</v>
      </c>
      <c r="K88" s="5" t="s">
        <v>87</v>
      </c>
      <c r="L88" s="5" t="s">
        <v>84</v>
      </c>
      <c r="M88" s="5" t="s">
        <v>949</v>
      </c>
      <c r="N88" s="5" t="s">
        <v>930</v>
      </c>
      <c r="O88" s="5" t="s">
        <v>950</v>
      </c>
      <c r="P88" s="9" t="s">
        <v>951</v>
      </c>
      <c r="Q88" s="20">
        <v>34.71008</v>
      </c>
      <c r="R88" s="20">
        <v>-86.649813</v>
      </c>
      <c r="S88" s="5">
        <v>200.829</v>
      </c>
      <c r="T88" s="5">
        <v>540.0</v>
      </c>
      <c r="U88" s="5" t="s">
        <v>84</v>
      </c>
      <c r="V88" s="5" t="s">
        <v>84</v>
      </c>
      <c r="W88" s="5" t="s">
        <v>194</v>
      </c>
      <c r="X88" s="5">
        <v>0.0</v>
      </c>
      <c r="Y88" s="5" t="s">
        <v>952</v>
      </c>
      <c r="Z88" s="5" t="s">
        <v>84</v>
      </c>
      <c r="AA88" s="5" t="s">
        <v>84</v>
      </c>
      <c r="AB88" s="5" t="s">
        <v>84</v>
      </c>
      <c r="AC88" s="5">
        <v>5.5</v>
      </c>
      <c r="AD88" s="10">
        <f t="shared" ref="AD88:AD89" si="29">CONVERT(AF88, "yd", "m")</f>
        <v>109.728</v>
      </c>
      <c r="AE88" s="11">
        <f t="shared" ref="AE88:AE89" si="30">CONVERT(AD88, "m", "ft")</f>
        <v>360</v>
      </c>
      <c r="AF88" s="5">
        <v>120.0</v>
      </c>
      <c r="AG88" s="9" t="s">
        <v>84</v>
      </c>
      <c r="AH88" s="9" t="s">
        <v>953</v>
      </c>
      <c r="AI88" s="5">
        <v>1.0</v>
      </c>
      <c r="AJ88" s="5">
        <v>6.5</v>
      </c>
      <c r="AK88" s="5" t="s">
        <v>84</v>
      </c>
      <c r="AL88" s="5" t="s">
        <v>84</v>
      </c>
      <c r="AM88" s="5" t="s">
        <v>84</v>
      </c>
      <c r="AN88" s="5" t="s">
        <v>84</v>
      </c>
      <c r="AO88" s="5" t="s">
        <v>121</v>
      </c>
      <c r="AP88" s="5" t="s">
        <v>84</v>
      </c>
      <c r="AQ88" s="5" t="s">
        <v>95</v>
      </c>
      <c r="AR88" s="5" t="s">
        <v>95</v>
      </c>
      <c r="AS88" s="5" t="s">
        <v>84</v>
      </c>
      <c r="AT88" s="5" t="s">
        <v>954</v>
      </c>
      <c r="AU88" s="5" t="s">
        <v>84</v>
      </c>
      <c r="AV88" s="5" t="s">
        <v>84</v>
      </c>
      <c r="AW88" s="5" t="s">
        <v>84</v>
      </c>
      <c r="AX88" s="5" t="s">
        <v>84</v>
      </c>
      <c r="AY88" s="5" t="s">
        <v>84</v>
      </c>
      <c r="AZ88" s="5" t="s">
        <v>84</v>
      </c>
      <c r="BA88" s="5" t="s">
        <v>84</v>
      </c>
      <c r="BB88" s="5" t="s">
        <v>726</v>
      </c>
      <c r="BC88" s="5" t="s">
        <v>84</v>
      </c>
      <c r="BD88" s="5" t="s">
        <v>84</v>
      </c>
      <c r="BE88" s="5" t="s">
        <v>955</v>
      </c>
      <c r="BF88" s="5" t="s">
        <v>84</v>
      </c>
      <c r="BG88" s="5" t="s">
        <v>956</v>
      </c>
      <c r="BH88" s="5" t="s">
        <v>84</v>
      </c>
      <c r="BI88" s="5" t="s">
        <v>957</v>
      </c>
      <c r="BJ88" s="5" t="s">
        <v>98</v>
      </c>
      <c r="BK88" s="5" t="s">
        <v>84</v>
      </c>
      <c r="BL88" s="5" t="s">
        <v>84</v>
      </c>
      <c r="BM88" s="5" t="s">
        <v>84</v>
      </c>
      <c r="BN88" s="5" t="s">
        <v>84</v>
      </c>
      <c r="BO88" s="5" t="s">
        <v>84</v>
      </c>
      <c r="BP88" s="5" t="s">
        <v>84</v>
      </c>
      <c r="BQ88" s="5" t="s">
        <v>84</v>
      </c>
      <c r="BR88" s="5" t="s">
        <v>84</v>
      </c>
      <c r="BS88" s="5" t="s">
        <v>84</v>
      </c>
      <c r="BT88" s="5" t="s">
        <v>84</v>
      </c>
      <c r="BU88" s="5" t="s">
        <v>84</v>
      </c>
      <c r="BV88" s="5" t="s">
        <v>84</v>
      </c>
      <c r="BW88" s="5">
        <v>1.0</v>
      </c>
      <c r="BX88" s="9" t="s">
        <v>958</v>
      </c>
      <c r="BY88" s="5" t="s">
        <v>97</v>
      </c>
      <c r="BZ88" s="5" t="s">
        <v>84</v>
      </c>
      <c r="CA88" s="13" t="s">
        <v>959</v>
      </c>
      <c r="CB88" s="6"/>
      <c r="CC88" s="6"/>
      <c r="CD88" s="6"/>
      <c r="CE88" s="6"/>
      <c r="CF88" s="6"/>
      <c r="CG88" s="6"/>
      <c r="CH88" s="6"/>
      <c r="CI88" s="6"/>
      <c r="CJ88" s="6"/>
      <c r="CK88" s="6"/>
      <c r="CL88" s="6"/>
    </row>
    <row r="89">
      <c r="A89" s="5" t="s">
        <v>79</v>
      </c>
      <c r="B89" s="5" t="s">
        <v>332</v>
      </c>
      <c r="C89" s="5" t="s">
        <v>960</v>
      </c>
      <c r="D89" s="5">
        <v>18043.0</v>
      </c>
      <c r="E89" s="5" t="s">
        <v>84</v>
      </c>
      <c r="F89" s="5">
        <v>1992.0</v>
      </c>
      <c r="G89" s="5" t="s">
        <v>84</v>
      </c>
      <c r="H89" s="5" t="s">
        <v>84</v>
      </c>
      <c r="I89" s="5" t="s">
        <v>127</v>
      </c>
      <c r="J89" s="5" t="s">
        <v>86</v>
      </c>
      <c r="K89" s="5" t="s">
        <v>87</v>
      </c>
      <c r="L89" s="5" t="s">
        <v>84</v>
      </c>
      <c r="M89" s="5" t="s">
        <v>961</v>
      </c>
      <c r="N89" s="5" t="s">
        <v>962</v>
      </c>
      <c r="O89" s="5" t="s">
        <v>963</v>
      </c>
      <c r="P89" s="5" t="s">
        <v>84</v>
      </c>
      <c r="Q89" s="5">
        <v>34.463996</v>
      </c>
      <c r="R89" s="5">
        <v>-86.298382</v>
      </c>
      <c r="S89" s="5">
        <v>181.789</v>
      </c>
      <c r="T89" s="5">
        <v>2030.0</v>
      </c>
      <c r="U89" s="5" t="s">
        <v>84</v>
      </c>
      <c r="V89" s="5" t="s">
        <v>143</v>
      </c>
      <c r="W89" s="5" t="s">
        <v>517</v>
      </c>
      <c r="X89" s="5">
        <v>100.0</v>
      </c>
      <c r="Y89" s="5" t="s">
        <v>817</v>
      </c>
      <c r="Z89" s="5" t="s">
        <v>84</v>
      </c>
      <c r="AA89" s="5" t="s">
        <v>84</v>
      </c>
      <c r="AB89" s="5" t="s">
        <v>84</v>
      </c>
      <c r="AC89" s="5" t="s">
        <v>84</v>
      </c>
      <c r="AD89" s="10">
        <f t="shared" si="29"/>
        <v>45.72</v>
      </c>
      <c r="AE89" s="11">
        <f t="shared" si="30"/>
        <v>150</v>
      </c>
      <c r="AF89" s="5">
        <v>50.0</v>
      </c>
      <c r="AG89" s="9" t="s">
        <v>84</v>
      </c>
      <c r="AH89" s="9" t="s">
        <v>964</v>
      </c>
      <c r="AI89" s="5">
        <v>1.0</v>
      </c>
      <c r="AJ89" s="5">
        <v>8.0</v>
      </c>
      <c r="AK89" s="5" t="s">
        <v>84</v>
      </c>
      <c r="AL89" s="5" t="s">
        <v>84</v>
      </c>
      <c r="AM89" s="5" t="s">
        <v>84</v>
      </c>
      <c r="AN89" s="5" t="s">
        <v>84</v>
      </c>
      <c r="AO89" s="5" t="s">
        <v>147</v>
      </c>
      <c r="AP89" s="5" t="s">
        <v>84</v>
      </c>
      <c r="AQ89" s="5" t="s">
        <v>84</v>
      </c>
      <c r="AR89" s="5" t="s">
        <v>84</v>
      </c>
      <c r="AS89" s="5" t="s">
        <v>84</v>
      </c>
      <c r="AT89" s="5" t="s">
        <v>84</v>
      </c>
      <c r="AU89" s="5" t="s">
        <v>84</v>
      </c>
      <c r="AV89" s="5" t="s">
        <v>84</v>
      </c>
      <c r="AW89" s="5" t="s">
        <v>84</v>
      </c>
      <c r="AX89" s="5" t="s">
        <v>84</v>
      </c>
      <c r="AY89" s="5" t="s">
        <v>84</v>
      </c>
      <c r="AZ89" s="5" t="s">
        <v>84</v>
      </c>
      <c r="BA89" s="5" t="s">
        <v>84</v>
      </c>
      <c r="BB89" s="5" t="s">
        <v>84</v>
      </c>
      <c r="BC89" s="5" t="s">
        <v>84</v>
      </c>
      <c r="BD89" s="5" t="s">
        <v>84</v>
      </c>
      <c r="BE89" s="5" t="s">
        <v>965</v>
      </c>
      <c r="BF89" s="5" t="s">
        <v>84</v>
      </c>
      <c r="BG89" s="5" t="s">
        <v>966</v>
      </c>
      <c r="BH89" s="5" t="s">
        <v>84</v>
      </c>
      <c r="BI89" s="5" t="s">
        <v>197</v>
      </c>
      <c r="BJ89" s="5" t="s">
        <v>98</v>
      </c>
      <c r="BK89" s="5" t="s">
        <v>84</v>
      </c>
      <c r="BL89" s="5" t="s">
        <v>84</v>
      </c>
      <c r="BM89" s="5" t="s">
        <v>84</v>
      </c>
      <c r="BN89" s="5" t="s">
        <v>84</v>
      </c>
      <c r="BO89" s="5" t="s">
        <v>84</v>
      </c>
      <c r="BP89" s="5" t="s">
        <v>84</v>
      </c>
      <c r="BQ89" s="5" t="s">
        <v>84</v>
      </c>
      <c r="BR89" s="5" t="s">
        <v>84</v>
      </c>
      <c r="BS89" s="5" t="s">
        <v>84</v>
      </c>
      <c r="BT89" s="5" t="s">
        <v>84</v>
      </c>
      <c r="BU89" s="5" t="s">
        <v>84</v>
      </c>
      <c r="BV89" s="5" t="s">
        <v>967</v>
      </c>
      <c r="BW89" s="5">
        <v>1.0</v>
      </c>
      <c r="BX89" s="9" t="s">
        <v>968</v>
      </c>
      <c r="BY89" s="5" t="s">
        <v>97</v>
      </c>
      <c r="BZ89" s="5" t="s">
        <v>84</v>
      </c>
      <c r="CA89" s="13" t="s">
        <v>969</v>
      </c>
      <c r="CB89" s="6"/>
      <c r="CC89" s="6"/>
      <c r="CD89" s="6"/>
      <c r="CE89" s="6"/>
      <c r="CF89" s="6"/>
      <c r="CG89" s="6"/>
      <c r="CH89" s="6"/>
      <c r="CI89" s="6"/>
      <c r="CJ89" s="6"/>
      <c r="CK89" s="6"/>
      <c r="CL89" s="6"/>
    </row>
    <row r="90">
      <c r="A90" s="5" t="s">
        <v>79</v>
      </c>
      <c r="B90" s="5" t="s">
        <v>332</v>
      </c>
      <c r="C90" s="5" t="s">
        <v>970</v>
      </c>
      <c r="D90" s="5">
        <v>17168.0</v>
      </c>
      <c r="E90" s="5" t="s">
        <v>383</v>
      </c>
      <c r="F90" s="5">
        <v>1997.0</v>
      </c>
      <c r="G90" s="5" t="s">
        <v>84</v>
      </c>
      <c r="H90" s="5" t="s">
        <v>84</v>
      </c>
      <c r="I90" s="5" t="s">
        <v>127</v>
      </c>
      <c r="J90" s="5" t="s">
        <v>103</v>
      </c>
      <c r="K90" s="5" t="s">
        <v>87</v>
      </c>
      <c r="L90" s="5" t="s">
        <v>84</v>
      </c>
      <c r="M90" s="5" t="s">
        <v>971</v>
      </c>
      <c r="N90" s="5" t="s">
        <v>972</v>
      </c>
      <c r="O90" s="5" t="s">
        <v>973</v>
      </c>
      <c r="P90" s="5" t="s">
        <v>974</v>
      </c>
      <c r="Q90" s="5">
        <v>30.554329</v>
      </c>
      <c r="R90" s="5">
        <v>-88.344528</v>
      </c>
      <c r="S90" s="5">
        <v>25.104</v>
      </c>
      <c r="T90" s="5">
        <v>200.0</v>
      </c>
      <c r="U90" s="5" t="s">
        <v>84</v>
      </c>
      <c r="V90" s="5" t="s">
        <v>84</v>
      </c>
      <c r="W90" s="5" t="s">
        <v>84</v>
      </c>
      <c r="X90" s="5" t="s">
        <v>84</v>
      </c>
      <c r="Y90" s="5" t="s">
        <v>975</v>
      </c>
      <c r="Z90" s="5" t="s">
        <v>84</v>
      </c>
      <c r="AA90" s="5" t="s">
        <v>84</v>
      </c>
      <c r="AB90" s="5" t="s">
        <v>84</v>
      </c>
      <c r="AC90" s="5" t="s">
        <v>84</v>
      </c>
      <c r="AD90" s="15" t="s">
        <v>84</v>
      </c>
      <c r="AE90" s="14" t="s">
        <v>84</v>
      </c>
      <c r="AF90" s="5" t="s">
        <v>84</v>
      </c>
      <c r="AG90" s="9" t="s">
        <v>84</v>
      </c>
      <c r="AH90" s="9" t="s">
        <v>976</v>
      </c>
      <c r="AI90" s="5">
        <v>1.0</v>
      </c>
      <c r="AJ90" s="5" t="s">
        <v>84</v>
      </c>
      <c r="AK90" s="5" t="s">
        <v>84</v>
      </c>
      <c r="AL90" s="5" t="s">
        <v>84</v>
      </c>
      <c r="AM90" s="5" t="s">
        <v>84</v>
      </c>
      <c r="AN90" s="5" t="s">
        <v>84</v>
      </c>
      <c r="AO90" s="5" t="s">
        <v>470</v>
      </c>
      <c r="AP90" s="5" t="s">
        <v>84</v>
      </c>
      <c r="AQ90" s="5" t="s">
        <v>147</v>
      </c>
      <c r="AR90" s="5" t="s">
        <v>147</v>
      </c>
      <c r="AS90" s="5" t="s">
        <v>84</v>
      </c>
      <c r="AT90" s="5" t="s">
        <v>84</v>
      </c>
      <c r="AU90" s="5" t="s">
        <v>97</v>
      </c>
      <c r="AV90" s="5" t="s">
        <v>954</v>
      </c>
      <c r="AW90" s="5" t="s">
        <v>84</v>
      </c>
      <c r="AX90" s="5" t="s">
        <v>84</v>
      </c>
      <c r="AY90" s="5" t="s">
        <v>84</v>
      </c>
      <c r="AZ90" s="5" t="s">
        <v>84</v>
      </c>
      <c r="BA90" s="5" t="s">
        <v>84</v>
      </c>
      <c r="BB90" s="5" t="s">
        <v>712</v>
      </c>
      <c r="BC90" s="5" t="s">
        <v>84</v>
      </c>
      <c r="BD90" s="5" t="s">
        <v>84</v>
      </c>
      <c r="BE90" s="5" t="s">
        <v>84</v>
      </c>
      <c r="BF90" s="5" t="s">
        <v>84</v>
      </c>
      <c r="BG90" s="5" t="s">
        <v>977</v>
      </c>
      <c r="BH90" s="5" t="s">
        <v>84</v>
      </c>
      <c r="BI90" s="5" t="s">
        <v>978</v>
      </c>
      <c r="BJ90" s="5" t="s">
        <v>84</v>
      </c>
      <c r="BK90" s="5" t="s">
        <v>84</v>
      </c>
      <c r="BL90" s="5" t="s">
        <v>84</v>
      </c>
      <c r="BM90" s="5" t="s">
        <v>84</v>
      </c>
      <c r="BN90" s="5" t="s">
        <v>84</v>
      </c>
      <c r="BO90" s="5" t="s">
        <v>84</v>
      </c>
      <c r="BP90" s="5" t="s">
        <v>84</v>
      </c>
      <c r="BQ90" s="5" t="s">
        <v>84</v>
      </c>
      <c r="BR90" s="5" t="s">
        <v>84</v>
      </c>
      <c r="BS90" s="5" t="s">
        <v>84</v>
      </c>
      <c r="BT90" s="5" t="s">
        <v>84</v>
      </c>
      <c r="BU90" s="5" t="s">
        <v>84</v>
      </c>
      <c r="BV90" s="5" t="s">
        <v>84</v>
      </c>
      <c r="BW90" s="5">
        <v>2.0</v>
      </c>
      <c r="BX90" s="9" t="s">
        <v>979</v>
      </c>
      <c r="BY90" s="5" t="s">
        <v>97</v>
      </c>
      <c r="BZ90" s="5" t="s">
        <v>84</v>
      </c>
      <c r="CA90" s="13" t="s">
        <v>980</v>
      </c>
      <c r="CB90" s="6"/>
      <c r="CC90" s="6"/>
      <c r="CD90" s="6"/>
      <c r="CE90" s="6"/>
      <c r="CF90" s="6"/>
      <c r="CG90" s="6"/>
      <c r="CH90" s="6"/>
      <c r="CI90" s="6"/>
      <c r="CJ90" s="6"/>
      <c r="CK90" s="6"/>
      <c r="CL90" s="6"/>
    </row>
    <row r="91">
      <c r="A91" s="5" t="s">
        <v>79</v>
      </c>
      <c r="B91" s="5" t="s">
        <v>332</v>
      </c>
      <c r="C91" s="5" t="s">
        <v>981</v>
      </c>
      <c r="D91" s="5">
        <v>40542.0</v>
      </c>
      <c r="E91" s="5" t="s">
        <v>463</v>
      </c>
      <c r="F91" s="5">
        <v>2012.0</v>
      </c>
      <c r="G91" s="5" t="s">
        <v>83</v>
      </c>
      <c r="H91" s="5" t="s">
        <v>84</v>
      </c>
      <c r="I91" s="5" t="s">
        <v>85</v>
      </c>
      <c r="J91" s="5" t="s">
        <v>103</v>
      </c>
      <c r="K91" s="5" t="s">
        <v>87</v>
      </c>
      <c r="L91" s="5" t="s">
        <v>84</v>
      </c>
      <c r="M91" s="5" t="s">
        <v>982</v>
      </c>
      <c r="N91" s="5" t="s">
        <v>983</v>
      </c>
      <c r="O91" s="5" t="s">
        <v>984</v>
      </c>
      <c r="P91" s="5" t="s">
        <v>983</v>
      </c>
      <c r="Q91" s="5" t="s">
        <v>84</v>
      </c>
      <c r="R91" s="5" t="s">
        <v>84</v>
      </c>
      <c r="S91" s="5" t="s">
        <v>84</v>
      </c>
      <c r="T91" s="5">
        <v>130.0</v>
      </c>
      <c r="U91" s="5" t="s">
        <v>84</v>
      </c>
      <c r="V91" s="5" t="s">
        <v>143</v>
      </c>
      <c r="W91" s="5" t="s">
        <v>84</v>
      </c>
      <c r="X91" s="5" t="s">
        <v>84</v>
      </c>
      <c r="Y91" s="5" t="s">
        <v>985</v>
      </c>
      <c r="Z91" s="5" t="s">
        <v>986</v>
      </c>
      <c r="AA91" s="5" t="s">
        <v>84</v>
      </c>
      <c r="AB91" s="5" t="s">
        <v>84</v>
      </c>
      <c r="AC91" s="5">
        <v>10.0</v>
      </c>
      <c r="AD91" s="15" t="s">
        <v>84</v>
      </c>
      <c r="AE91" s="14" t="s">
        <v>84</v>
      </c>
      <c r="AF91" s="5" t="s">
        <v>84</v>
      </c>
      <c r="AG91" s="9" t="s">
        <v>84</v>
      </c>
      <c r="AH91" s="9" t="s">
        <v>987</v>
      </c>
      <c r="AI91" s="5">
        <v>1.0</v>
      </c>
      <c r="AJ91" s="5">
        <v>8.5</v>
      </c>
      <c r="AK91" s="5">
        <v>3.5</v>
      </c>
      <c r="AL91" s="5" t="s">
        <v>84</v>
      </c>
      <c r="AM91" s="5" t="s">
        <v>84</v>
      </c>
      <c r="AN91" s="5">
        <v>550.0</v>
      </c>
      <c r="AO91" s="5" t="s">
        <v>84</v>
      </c>
      <c r="AP91" s="5" t="s">
        <v>84</v>
      </c>
      <c r="AQ91" s="5" t="s">
        <v>84</v>
      </c>
      <c r="AR91" s="5" t="s">
        <v>84</v>
      </c>
      <c r="AS91" s="5" t="s">
        <v>84</v>
      </c>
      <c r="AT91" s="5" t="s">
        <v>84</v>
      </c>
      <c r="AU91" s="5" t="s">
        <v>84</v>
      </c>
      <c r="AV91" s="5" t="s">
        <v>84</v>
      </c>
      <c r="AW91" s="5" t="s">
        <v>84</v>
      </c>
      <c r="AX91" s="5" t="s">
        <v>84</v>
      </c>
      <c r="AY91" s="5" t="s">
        <v>84</v>
      </c>
      <c r="AZ91" s="5" t="s">
        <v>84</v>
      </c>
      <c r="BA91" s="5" t="s">
        <v>84</v>
      </c>
      <c r="BB91" s="5" t="s">
        <v>84</v>
      </c>
      <c r="BC91" s="5" t="s">
        <v>84</v>
      </c>
      <c r="BD91" s="5" t="s">
        <v>84</v>
      </c>
      <c r="BE91" s="5" t="s">
        <v>84</v>
      </c>
      <c r="BF91" s="5" t="s">
        <v>84</v>
      </c>
      <c r="BG91" s="5" t="s">
        <v>988</v>
      </c>
      <c r="BH91" s="5" t="s">
        <v>84</v>
      </c>
      <c r="BI91" s="5" t="s">
        <v>84</v>
      </c>
      <c r="BJ91" s="5" t="s">
        <v>98</v>
      </c>
      <c r="BK91" s="5" t="s">
        <v>989</v>
      </c>
      <c r="BL91" s="5" t="s">
        <v>84</v>
      </c>
      <c r="BM91" s="5" t="s">
        <v>84</v>
      </c>
      <c r="BN91" s="5" t="s">
        <v>84</v>
      </c>
      <c r="BO91" s="5" t="s">
        <v>84</v>
      </c>
      <c r="BP91" s="5" t="s">
        <v>84</v>
      </c>
      <c r="BQ91" s="5" t="s">
        <v>84</v>
      </c>
      <c r="BR91" s="5" t="s">
        <v>84</v>
      </c>
      <c r="BS91" s="5" t="s">
        <v>84</v>
      </c>
      <c r="BT91" s="5">
        <v>3.5</v>
      </c>
      <c r="BU91" s="5" t="s">
        <v>84</v>
      </c>
      <c r="BV91" s="5" t="s">
        <v>84</v>
      </c>
      <c r="BW91" s="5">
        <v>1.0</v>
      </c>
      <c r="BX91" s="9" t="s">
        <v>990</v>
      </c>
      <c r="BY91" s="5" t="s">
        <v>84</v>
      </c>
      <c r="BZ91" s="5" t="s">
        <v>84</v>
      </c>
      <c r="CA91" s="13" t="s">
        <v>991</v>
      </c>
      <c r="CB91" s="6"/>
      <c r="CC91" s="6"/>
      <c r="CD91" s="6"/>
      <c r="CE91" s="6"/>
      <c r="CF91" s="6"/>
      <c r="CG91" s="6"/>
      <c r="CH91" s="6"/>
      <c r="CI91" s="6"/>
      <c r="CJ91" s="6"/>
      <c r="CK91" s="6"/>
      <c r="CL91" s="6"/>
    </row>
    <row r="92">
      <c r="A92" s="5" t="s">
        <v>79</v>
      </c>
      <c r="B92" s="5" t="s">
        <v>332</v>
      </c>
      <c r="C92" s="5" t="s">
        <v>992</v>
      </c>
      <c r="D92" s="5">
        <v>3028.0</v>
      </c>
      <c r="E92" s="5" t="s">
        <v>84</v>
      </c>
      <c r="F92" s="5">
        <v>2000.0</v>
      </c>
      <c r="G92" s="5" t="s">
        <v>84</v>
      </c>
      <c r="H92" s="5" t="s">
        <v>84</v>
      </c>
      <c r="I92" s="5" t="s">
        <v>127</v>
      </c>
      <c r="J92" s="5" t="s">
        <v>86</v>
      </c>
      <c r="K92" s="5" t="s">
        <v>87</v>
      </c>
      <c r="L92" s="5" t="s">
        <v>84</v>
      </c>
      <c r="M92" s="5" t="s">
        <v>993</v>
      </c>
      <c r="N92" s="5" t="s">
        <v>930</v>
      </c>
      <c r="O92" s="5" t="s">
        <v>994</v>
      </c>
      <c r="P92" s="5" t="s">
        <v>995</v>
      </c>
      <c r="Q92" s="5" t="s">
        <v>84</v>
      </c>
      <c r="R92" s="5" t="s">
        <v>84</v>
      </c>
      <c r="S92" s="5" t="s">
        <v>84</v>
      </c>
      <c r="T92" s="5" t="s">
        <v>432</v>
      </c>
      <c r="U92" s="5" t="s">
        <v>84</v>
      </c>
      <c r="V92" s="5" t="s">
        <v>143</v>
      </c>
      <c r="W92" s="5" t="s">
        <v>84</v>
      </c>
      <c r="X92" s="5" t="s">
        <v>84</v>
      </c>
      <c r="Y92" s="5" t="s">
        <v>996</v>
      </c>
      <c r="Z92" s="5" t="s">
        <v>84</v>
      </c>
      <c r="AA92" s="5" t="s">
        <v>84</v>
      </c>
      <c r="AB92" s="5" t="s">
        <v>84</v>
      </c>
      <c r="AC92" s="5" t="s">
        <v>84</v>
      </c>
      <c r="AD92" s="15" t="s">
        <v>84</v>
      </c>
      <c r="AE92" s="14" t="s">
        <v>84</v>
      </c>
      <c r="AF92" s="5" t="s">
        <v>84</v>
      </c>
      <c r="AG92" s="9" t="s">
        <v>84</v>
      </c>
      <c r="AH92" s="9" t="s">
        <v>997</v>
      </c>
      <c r="AI92" s="5">
        <v>1.0</v>
      </c>
      <c r="AJ92" s="5" t="s">
        <v>84</v>
      </c>
      <c r="AK92" s="5" t="s">
        <v>84</v>
      </c>
      <c r="AL92" s="5" t="s">
        <v>84</v>
      </c>
      <c r="AM92" s="5" t="s">
        <v>84</v>
      </c>
      <c r="AN92" s="5" t="s">
        <v>84</v>
      </c>
      <c r="AO92" s="5" t="s">
        <v>229</v>
      </c>
      <c r="AP92" s="5" t="s">
        <v>84</v>
      </c>
      <c r="AQ92" s="5" t="s">
        <v>84</v>
      </c>
      <c r="AR92" s="5" t="s">
        <v>84</v>
      </c>
      <c r="AS92" s="5" t="s">
        <v>84</v>
      </c>
      <c r="AT92" s="5" t="s">
        <v>84</v>
      </c>
      <c r="AU92" s="5" t="s">
        <v>97</v>
      </c>
      <c r="AV92" s="5" t="s">
        <v>84</v>
      </c>
      <c r="AW92" s="5" t="s">
        <v>84</v>
      </c>
      <c r="AX92" s="5" t="s">
        <v>84</v>
      </c>
      <c r="AY92" s="5" t="s">
        <v>84</v>
      </c>
      <c r="AZ92" s="5" t="s">
        <v>281</v>
      </c>
      <c r="BA92" s="5" t="s">
        <v>84</v>
      </c>
      <c r="BB92" s="5" t="s">
        <v>84</v>
      </c>
      <c r="BC92" s="5" t="s">
        <v>84</v>
      </c>
      <c r="BD92" s="5" t="s">
        <v>84</v>
      </c>
      <c r="BE92" s="5" t="s">
        <v>998</v>
      </c>
      <c r="BF92" s="5" t="s">
        <v>84</v>
      </c>
      <c r="BG92" s="5" t="s">
        <v>999</v>
      </c>
      <c r="BH92" s="5" t="s">
        <v>84</v>
      </c>
      <c r="BI92" s="5" t="s">
        <v>84</v>
      </c>
      <c r="BJ92" s="5" t="s">
        <v>98</v>
      </c>
      <c r="BK92" s="5" t="s">
        <v>1000</v>
      </c>
      <c r="BL92" s="5" t="s">
        <v>84</v>
      </c>
      <c r="BM92" s="5" t="s">
        <v>84</v>
      </c>
      <c r="BN92" s="5" t="s">
        <v>84</v>
      </c>
      <c r="BO92" s="5" t="s">
        <v>84</v>
      </c>
      <c r="BP92" s="5" t="s">
        <v>84</v>
      </c>
      <c r="BQ92" s="5" t="s">
        <v>84</v>
      </c>
      <c r="BR92" s="5" t="s">
        <v>84</v>
      </c>
      <c r="BS92" s="5" t="s">
        <v>84</v>
      </c>
      <c r="BT92" s="5">
        <v>3.5</v>
      </c>
      <c r="BU92" s="5" t="s">
        <v>84</v>
      </c>
      <c r="BV92" s="5" t="s">
        <v>84</v>
      </c>
      <c r="BW92" s="5">
        <v>2.0</v>
      </c>
      <c r="BX92" s="9" t="s">
        <v>1001</v>
      </c>
      <c r="BY92" s="5" t="s">
        <v>84</v>
      </c>
      <c r="BZ92" s="5" t="s">
        <v>84</v>
      </c>
      <c r="CA92" s="13" t="s">
        <v>1002</v>
      </c>
      <c r="CB92" s="6"/>
      <c r="CC92" s="6"/>
      <c r="CD92" s="6"/>
      <c r="CE92" s="6"/>
      <c r="CF92" s="6"/>
      <c r="CG92" s="6"/>
      <c r="CH92" s="6"/>
      <c r="CI92" s="6"/>
      <c r="CJ92" s="6"/>
      <c r="CK92" s="6"/>
      <c r="CL92" s="6"/>
    </row>
    <row r="93">
      <c r="A93" s="5" t="s">
        <v>79</v>
      </c>
      <c r="B93" s="5" t="s">
        <v>332</v>
      </c>
      <c r="C93" s="5" t="s">
        <v>992</v>
      </c>
      <c r="D93" s="5">
        <v>435.0</v>
      </c>
      <c r="E93" s="5" t="s">
        <v>84</v>
      </c>
      <c r="F93" s="5">
        <v>2000.0</v>
      </c>
      <c r="G93" s="5" t="s">
        <v>464</v>
      </c>
      <c r="H93" s="5">
        <v>10.0</v>
      </c>
      <c r="I93" s="5" t="s">
        <v>114</v>
      </c>
      <c r="J93" s="5" t="s">
        <v>86</v>
      </c>
      <c r="K93" s="5" t="s">
        <v>87</v>
      </c>
      <c r="L93" s="5" t="s">
        <v>84</v>
      </c>
      <c r="M93" s="5" t="s">
        <v>1003</v>
      </c>
      <c r="N93" s="5" t="s">
        <v>1004</v>
      </c>
      <c r="O93" s="5" t="s">
        <v>1005</v>
      </c>
      <c r="P93" s="5" t="s">
        <v>1006</v>
      </c>
      <c r="Q93" s="5">
        <v>34.5385763</v>
      </c>
      <c r="R93" s="5">
        <v>-86.6520456</v>
      </c>
      <c r="S93" s="5">
        <v>175.84</v>
      </c>
      <c r="T93" s="5">
        <v>1330.0</v>
      </c>
      <c r="U93" s="5">
        <v>60.0</v>
      </c>
      <c r="V93" s="5" t="s">
        <v>143</v>
      </c>
      <c r="W93" s="5" t="s">
        <v>132</v>
      </c>
      <c r="X93" s="5">
        <v>10.0</v>
      </c>
      <c r="Y93" s="5" t="s">
        <v>1007</v>
      </c>
      <c r="Z93" s="5" t="s">
        <v>373</v>
      </c>
      <c r="AA93" s="5" t="s">
        <v>84</v>
      </c>
      <c r="AB93" s="5" t="s">
        <v>84</v>
      </c>
      <c r="AC93" s="5" t="s">
        <v>84</v>
      </c>
      <c r="AD93" s="10">
        <f>CONVERT(AF93, "yd", "m")</f>
        <v>22.86</v>
      </c>
      <c r="AE93" s="11">
        <f>CONVERT(AD93, "m", "ft")</f>
        <v>75</v>
      </c>
      <c r="AF93" s="5">
        <v>25.0</v>
      </c>
      <c r="AG93" s="9" t="s">
        <v>84</v>
      </c>
      <c r="AH93" s="9" t="s">
        <v>1008</v>
      </c>
      <c r="AI93" s="5">
        <v>1.0</v>
      </c>
      <c r="AJ93" s="5">
        <v>7.5</v>
      </c>
      <c r="AK93" s="5" t="s">
        <v>84</v>
      </c>
      <c r="AL93" s="5" t="s">
        <v>84</v>
      </c>
      <c r="AM93" s="5" t="s">
        <v>84</v>
      </c>
      <c r="AN93" s="5" t="s">
        <v>84</v>
      </c>
      <c r="AO93" s="5" t="s">
        <v>548</v>
      </c>
      <c r="AP93" s="5" t="s">
        <v>84</v>
      </c>
      <c r="AQ93" s="5" t="s">
        <v>84</v>
      </c>
      <c r="AR93" s="5" t="s">
        <v>84</v>
      </c>
      <c r="AS93" s="5" t="s">
        <v>84</v>
      </c>
      <c r="AT93" s="5" t="s">
        <v>84</v>
      </c>
      <c r="AU93" s="5" t="s">
        <v>84</v>
      </c>
      <c r="AV93" s="5" t="s">
        <v>84</v>
      </c>
      <c r="AW93" s="5" t="s">
        <v>84</v>
      </c>
      <c r="AX93" s="5" t="s">
        <v>293</v>
      </c>
      <c r="AY93" s="5" t="s">
        <v>84</v>
      </c>
      <c r="AZ93" s="5" t="s">
        <v>84</v>
      </c>
      <c r="BA93" s="5" t="s">
        <v>84</v>
      </c>
      <c r="BB93" s="5" t="s">
        <v>84</v>
      </c>
      <c r="BC93" s="5" t="s">
        <v>84</v>
      </c>
      <c r="BD93" s="5" t="s">
        <v>84</v>
      </c>
      <c r="BE93" s="5" t="s">
        <v>1009</v>
      </c>
      <c r="BF93" s="5" t="s">
        <v>84</v>
      </c>
      <c r="BG93" s="5" t="s">
        <v>1010</v>
      </c>
      <c r="BH93" s="5" t="s">
        <v>84</v>
      </c>
      <c r="BI93" s="5" t="s">
        <v>1011</v>
      </c>
      <c r="BJ93" s="5" t="s">
        <v>98</v>
      </c>
      <c r="BK93" s="5" t="s">
        <v>84</v>
      </c>
      <c r="BL93" s="5" t="s">
        <v>84</v>
      </c>
      <c r="BM93" s="5" t="s">
        <v>84</v>
      </c>
      <c r="BN93" s="5">
        <v>13.0</v>
      </c>
      <c r="BO93" s="5" t="s">
        <v>84</v>
      </c>
      <c r="BP93" s="5" t="s">
        <v>84</v>
      </c>
      <c r="BQ93" s="5" t="s">
        <v>84</v>
      </c>
      <c r="BR93" s="5" t="s">
        <v>84</v>
      </c>
      <c r="BS93" s="5" t="s">
        <v>84</v>
      </c>
      <c r="BT93" s="5" t="s">
        <v>84</v>
      </c>
      <c r="BU93" s="5" t="s">
        <v>84</v>
      </c>
      <c r="BV93" s="5" t="s">
        <v>1012</v>
      </c>
      <c r="BW93" s="5">
        <v>2.0</v>
      </c>
      <c r="BX93" s="5" t="s">
        <v>84</v>
      </c>
      <c r="BY93" s="5" t="s">
        <v>97</v>
      </c>
      <c r="BZ93" s="5" t="s">
        <v>84</v>
      </c>
      <c r="CA93" s="13" t="s">
        <v>1013</v>
      </c>
      <c r="CB93" s="6"/>
      <c r="CC93" s="6"/>
      <c r="CD93" s="6"/>
      <c r="CE93" s="6"/>
      <c r="CF93" s="6"/>
      <c r="CG93" s="6"/>
      <c r="CH93" s="6"/>
      <c r="CI93" s="6"/>
      <c r="CJ93" s="6"/>
      <c r="CK93" s="6"/>
      <c r="CL93" s="6"/>
    </row>
    <row r="94">
      <c r="A94" s="5" t="s">
        <v>79</v>
      </c>
      <c r="B94" s="5" t="s">
        <v>332</v>
      </c>
      <c r="C94" s="5" t="s">
        <v>992</v>
      </c>
      <c r="D94" s="5">
        <v>25111.0</v>
      </c>
      <c r="E94" s="5" t="s">
        <v>344</v>
      </c>
      <c r="F94" s="5">
        <v>2008.0</v>
      </c>
      <c r="G94" s="5" t="s">
        <v>215</v>
      </c>
      <c r="H94" s="5">
        <v>28.0</v>
      </c>
      <c r="I94" s="5" t="s">
        <v>114</v>
      </c>
      <c r="J94" s="5" t="s">
        <v>103</v>
      </c>
      <c r="K94" s="5" t="s">
        <v>176</v>
      </c>
      <c r="L94" s="5" t="s">
        <v>84</v>
      </c>
      <c r="M94" s="5" t="s">
        <v>1014</v>
      </c>
      <c r="N94" s="5" t="s">
        <v>1015</v>
      </c>
      <c r="O94" s="5" t="s">
        <v>1016</v>
      </c>
      <c r="P94" s="5" t="s">
        <v>572</v>
      </c>
      <c r="Q94" s="5" t="s">
        <v>84</v>
      </c>
      <c r="R94" s="5" t="s">
        <v>84</v>
      </c>
      <c r="S94" s="5" t="s">
        <v>84</v>
      </c>
      <c r="T94" s="5">
        <v>400.0</v>
      </c>
      <c r="U94" s="5" t="s">
        <v>1017</v>
      </c>
      <c r="V94" s="5" t="s">
        <v>143</v>
      </c>
      <c r="W94" s="5" t="s">
        <v>132</v>
      </c>
      <c r="X94" s="5">
        <v>1.0</v>
      </c>
      <c r="Y94" s="5" t="s">
        <v>1018</v>
      </c>
      <c r="Z94" s="5" t="s">
        <v>84</v>
      </c>
      <c r="AA94" s="5" t="s">
        <v>84</v>
      </c>
      <c r="AB94" s="5" t="s">
        <v>84</v>
      </c>
      <c r="AC94" s="5" t="s">
        <v>84</v>
      </c>
      <c r="AD94" s="15" t="s">
        <v>84</v>
      </c>
      <c r="AE94" s="14" t="s">
        <v>84</v>
      </c>
      <c r="AF94" s="5" t="s">
        <v>84</v>
      </c>
      <c r="AG94" s="9" t="s">
        <v>84</v>
      </c>
      <c r="AH94" s="9" t="s">
        <v>1019</v>
      </c>
      <c r="AI94" s="5" t="s">
        <v>84</v>
      </c>
      <c r="AJ94" s="5" t="s">
        <v>84</v>
      </c>
      <c r="AK94" s="5" t="s">
        <v>84</v>
      </c>
      <c r="AL94" s="5" t="s">
        <v>84</v>
      </c>
      <c r="AM94" s="5" t="s">
        <v>84</v>
      </c>
      <c r="AN94" s="5" t="s">
        <v>84</v>
      </c>
      <c r="AO94" s="5" t="s">
        <v>84</v>
      </c>
      <c r="AP94" s="5" t="s">
        <v>84</v>
      </c>
      <c r="AQ94" s="5" t="s">
        <v>84</v>
      </c>
      <c r="AR94" s="5" t="s">
        <v>84</v>
      </c>
      <c r="AS94" s="5" t="s">
        <v>84</v>
      </c>
      <c r="AT94" s="5" t="s">
        <v>84</v>
      </c>
      <c r="AU94" s="5" t="s">
        <v>84</v>
      </c>
      <c r="AV94" s="5" t="s">
        <v>84</v>
      </c>
      <c r="AW94" s="5" t="s">
        <v>84</v>
      </c>
      <c r="AX94" s="5" t="s">
        <v>84</v>
      </c>
      <c r="AY94" s="5" t="s">
        <v>84</v>
      </c>
      <c r="AZ94" s="5" t="s">
        <v>84</v>
      </c>
      <c r="BA94" s="5" t="s">
        <v>84</v>
      </c>
      <c r="BB94" s="5" t="s">
        <v>84</v>
      </c>
      <c r="BC94" s="5" t="s">
        <v>84</v>
      </c>
      <c r="BD94" s="5" t="s">
        <v>84</v>
      </c>
      <c r="BE94" s="5" t="s">
        <v>84</v>
      </c>
      <c r="BF94" s="5" t="s">
        <v>84</v>
      </c>
      <c r="BG94" s="5" t="s">
        <v>84</v>
      </c>
      <c r="BH94" s="5" t="s">
        <v>84</v>
      </c>
      <c r="BI94" s="5" t="s">
        <v>84</v>
      </c>
      <c r="BJ94" s="5" t="s">
        <v>84</v>
      </c>
      <c r="BK94" s="5" t="s">
        <v>1020</v>
      </c>
      <c r="BL94" s="5" t="s">
        <v>84</v>
      </c>
      <c r="BM94" s="5" t="s">
        <v>84</v>
      </c>
      <c r="BN94" s="5" t="s">
        <v>84</v>
      </c>
      <c r="BO94" s="5" t="s">
        <v>84</v>
      </c>
      <c r="BP94" s="5" t="s">
        <v>84</v>
      </c>
      <c r="BQ94" s="5" t="s">
        <v>84</v>
      </c>
      <c r="BR94" s="5" t="s">
        <v>84</v>
      </c>
      <c r="BS94" s="5" t="s">
        <v>84</v>
      </c>
      <c r="BT94" s="5" t="s">
        <v>84</v>
      </c>
      <c r="BU94" s="5" t="s">
        <v>84</v>
      </c>
      <c r="BV94" s="5" t="s">
        <v>1021</v>
      </c>
      <c r="BW94" s="5">
        <v>1.0</v>
      </c>
      <c r="BX94" s="9" t="s">
        <v>1022</v>
      </c>
      <c r="BY94" s="5" t="s">
        <v>84</v>
      </c>
      <c r="BZ94" s="5" t="s">
        <v>84</v>
      </c>
      <c r="CA94" s="13" t="s">
        <v>1023</v>
      </c>
      <c r="CB94" s="6"/>
      <c r="CC94" s="6"/>
      <c r="CD94" s="6"/>
      <c r="CE94" s="6"/>
      <c r="CF94" s="6"/>
      <c r="CG94" s="6"/>
      <c r="CH94" s="6"/>
      <c r="CI94" s="6"/>
      <c r="CJ94" s="6"/>
      <c r="CK94" s="6"/>
      <c r="CL94" s="6"/>
    </row>
    <row r="95">
      <c r="A95" s="5" t="s">
        <v>79</v>
      </c>
      <c r="B95" s="5" t="s">
        <v>332</v>
      </c>
      <c r="C95" s="5" t="s">
        <v>992</v>
      </c>
      <c r="D95" s="5">
        <v>25111.0</v>
      </c>
      <c r="E95" s="5" t="s">
        <v>344</v>
      </c>
      <c r="F95" s="5">
        <v>2004.0</v>
      </c>
      <c r="G95" s="5" t="s">
        <v>84</v>
      </c>
      <c r="H95" s="5" t="s">
        <v>84</v>
      </c>
      <c r="I95" s="5" t="s">
        <v>114</v>
      </c>
      <c r="J95" s="5" t="s">
        <v>86</v>
      </c>
      <c r="K95" s="5" t="s">
        <v>87</v>
      </c>
      <c r="L95" s="5" t="s">
        <v>84</v>
      </c>
      <c r="M95" s="5" t="s">
        <v>1024</v>
      </c>
      <c r="N95" s="5" t="s">
        <v>84</v>
      </c>
      <c r="O95" s="5" t="s">
        <v>84</v>
      </c>
      <c r="P95" s="5" t="s">
        <v>1024</v>
      </c>
      <c r="Q95" s="5" t="s">
        <v>84</v>
      </c>
      <c r="R95" s="5" t="s">
        <v>84</v>
      </c>
      <c r="S95" s="5" t="s">
        <v>84</v>
      </c>
      <c r="T95" s="5" t="s">
        <v>84</v>
      </c>
      <c r="U95" s="5" t="s">
        <v>84</v>
      </c>
      <c r="V95" s="5" t="s">
        <v>84</v>
      </c>
      <c r="W95" s="5" t="s">
        <v>84</v>
      </c>
      <c r="X95" s="5" t="s">
        <v>84</v>
      </c>
      <c r="Y95" s="5" t="s">
        <v>84</v>
      </c>
      <c r="Z95" s="5" t="s">
        <v>84</v>
      </c>
      <c r="AA95" s="5" t="s">
        <v>84</v>
      </c>
      <c r="AB95" s="5" t="s">
        <v>84</v>
      </c>
      <c r="AC95" s="5" t="s">
        <v>84</v>
      </c>
      <c r="AD95" s="10">
        <f>CONVERT(AF95, "yd", "m")</f>
        <v>137.16</v>
      </c>
      <c r="AE95" s="11">
        <f>CONVERT(AD95, "m", "ft")</f>
        <v>450</v>
      </c>
      <c r="AF95" s="5">
        <v>150.0</v>
      </c>
      <c r="AG95" s="9" t="s">
        <v>84</v>
      </c>
      <c r="AH95" s="9" t="s">
        <v>1025</v>
      </c>
      <c r="AI95" s="5">
        <v>1.0</v>
      </c>
      <c r="AJ95" s="5" t="s">
        <v>84</v>
      </c>
      <c r="AK95" s="5" t="s">
        <v>84</v>
      </c>
      <c r="AL95" s="5" t="s">
        <v>84</v>
      </c>
      <c r="AM95" s="5" t="s">
        <v>84</v>
      </c>
      <c r="AN95" s="5" t="s">
        <v>84</v>
      </c>
      <c r="AO95" s="5" t="s">
        <v>84</v>
      </c>
      <c r="AP95" s="5" t="s">
        <v>84</v>
      </c>
      <c r="AQ95" s="5" t="s">
        <v>84</v>
      </c>
      <c r="AR95" s="5" t="s">
        <v>84</v>
      </c>
      <c r="AS95" s="5" t="s">
        <v>84</v>
      </c>
      <c r="AT95" s="5" t="s">
        <v>84</v>
      </c>
      <c r="AU95" s="5" t="s">
        <v>84</v>
      </c>
      <c r="AV95" s="5" t="s">
        <v>84</v>
      </c>
      <c r="AW95" s="5" t="s">
        <v>84</v>
      </c>
      <c r="AX95" s="5" t="s">
        <v>84</v>
      </c>
      <c r="AY95" s="5" t="s">
        <v>84</v>
      </c>
      <c r="AZ95" s="5" t="s">
        <v>84</v>
      </c>
      <c r="BA95" s="5" t="s">
        <v>84</v>
      </c>
      <c r="BB95" s="5" t="s">
        <v>84</v>
      </c>
      <c r="BC95" s="5" t="s">
        <v>84</v>
      </c>
      <c r="BD95" s="5" t="s">
        <v>84</v>
      </c>
      <c r="BE95" s="5" t="s">
        <v>84</v>
      </c>
      <c r="BF95" s="5" t="s">
        <v>84</v>
      </c>
      <c r="BG95" s="5" t="s">
        <v>1026</v>
      </c>
      <c r="BH95" s="5" t="s">
        <v>97</v>
      </c>
      <c r="BI95" s="5" t="s">
        <v>84</v>
      </c>
      <c r="BJ95" s="5" t="s">
        <v>98</v>
      </c>
      <c r="BK95" s="5" t="s">
        <v>84</v>
      </c>
      <c r="BL95" s="5" t="s">
        <v>84</v>
      </c>
      <c r="BM95" s="5" t="s">
        <v>84</v>
      </c>
      <c r="BN95" s="5" t="s">
        <v>84</v>
      </c>
      <c r="BO95" s="5" t="s">
        <v>84</v>
      </c>
      <c r="BP95" s="5" t="s">
        <v>84</v>
      </c>
      <c r="BQ95" s="5" t="s">
        <v>84</v>
      </c>
      <c r="BR95" s="5" t="s">
        <v>84</v>
      </c>
      <c r="BS95" s="5" t="s">
        <v>84</v>
      </c>
      <c r="BT95" s="5" t="s">
        <v>84</v>
      </c>
      <c r="BU95" s="5" t="s">
        <v>84</v>
      </c>
      <c r="BV95" s="5" t="s">
        <v>84</v>
      </c>
      <c r="BW95" s="5">
        <v>1.0</v>
      </c>
      <c r="BX95" s="9" t="s">
        <v>1022</v>
      </c>
      <c r="BY95" s="5" t="s">
        <v>84</v>
      </c>
      <c r="BZ95" s="5" t="s">
        <v>84</v>
      </c>
      <c r="CA95" s="5" t="s">
        <v>1027</v>
      </c>
      <c r="CB95" s="6"/>
      <c r="CC95" s="6"/>
      <c r="CD95" s="6"/>
      <c r="CE95" s="6"/>
      <c r="CF95" s="6"/>
      <c r="CG95" s="6"/>
      <c r="CH95" s="6"/>
      <c r="CI95" s="6"/>
      <c r="CJ95" s="6"/>
      <c r="CK95" s="6"/>
      <c r="CL95" s="6"/>
    </row>
    <row r="96">
      <c r="A96" s="5" t="s">
        <v>79</v>
      </c>
      <c r="B96" s="5" t="s">
        <v>332</v>
      </c>
      <c r="C96" s="5" t="s">
        <v>992</v>
      </c>
      <c r="D96" s="5">
        <v>39383.0</v>
      </c>
      <c r="E96" s="5" t="s">
        <v>463</v>
      </c>
      <c r="F96" s="5">
        <v>2012.0</v>
      </c>
      <c r="G96" s="5" t="s">
        <v>174</v>
      </c>
      <c r="H96" s="5" t="s">
        <v>84</v>
      </c>
      <c r="I96" s="5" t="s">
        <v>127</v>
      </c>
      <c r="J96" s="5" t="s">
        <v>86</v>
      </c>
      <c r="K96" s="5" t="s">
        <v>87</v>
      </c>
      <c r="L96" s="5" t="s">
        <v>84</v>
      </c>
      <c r="M96" s="5" t="s">
        <v>1028</v>
      </c>
      <c r="N96" s="5" t="s">
        <v>1029</v>
      </c>
      <c r="O96" s="5" t="s">
        <v>1030</v>
      </c>
      <c r="P96" s="5" t="s">
        <v>572</v>
      </c>
      <c r="Q96" s="5" t="s">
        <v>84</v>
      </c>
      <c r="R96" s="5" t="s">
        <v>84</v>
      </c>
      <c r="S96" s="5" t="s">
        <v>84</v>
      </c>
      <c r="T96" s="5">
        <v>1330.0</v>
      </c>
      <c r="U96" s="5">
        <v>95.0</v>
      </c>
      <c r="V96" s="5" t="s">
        <v>1031</v>
      </c>
      <c r="W96" s="5" t="s">
        <v>84</v>
      </c>
      <c r="X96" s="5" t="s">
        <v>84</v>
      </c>
      <c r="Y96" s="5" t="s">
        <v>399</v>
      </c>
      <c r="Z96" s="5" t="s">
        <v>603</v>
      </c>
      <c r="AA96" s="5" t="s">
        <v>84</v>
      </c>
      <c r="AB96" s="5" t="s">
        <v>84</v>
      </c>
      <c r="AC96" s="5">
        <f>45/60</f>
        <v>0.75</v>
      </c>
      <c r="AD96" s="15" t="s">
        <v>84</v>
      </c>
      <c r="AE96" s="14" t="s">
        <v>84</v>
      </c>
      <c r="AF96" s="5" t="s">
        <v>84</v>
      </c>
      <c r="AG96" s="9" t="s">
        <v>84</v>
      </c>
      <c r="AH96" s="9" t="s">
        <v>1032</v>
      </c>
      <c r="AI96" s="5">
        <v>1.0</v>
      </c>
      <c r="AJ96" s="5">
        <v>7.0</v>
      </c>
      <c r="AK96" s="5">
        <v>3.5</v>
      </c>
      <c r="AL96" s="5" t="s">
        <v>84</v>
      </c>
      <c r="AM96" s="5" t="s">
        <v>84</v>
      </c>
      <c r="AN96" s="5">
        <v>400.0</v>
      </c>
      <c r="AO96" s="5" t="s">
        <v>829</v>
      </c>
      <c r="AP96" s="5">
        <v>4.5</v>
      </c>
      <c r="AQ96" s="5" t="s">
        <v>262</v>
      </c>
      <c r="AR96" s="5" t="s">
        <v>84</v>
      </c>
      <c r="AS96" s="5" t="s">
        <v>84</v>
      </c>
      <c r="AT96" s="5" t="s">
        <v>84</v>
      </c>
      <c r="AU96" s="5" t="s">
        <v>84</v>
      </c>
      <c r="AV96" s="5" t="s">
        <v>954</v>
      </c>
      <c r="AW96" s="5" t="s">
        <v>84</v>
      </c>
      <c r="AX96" s="5" t="s">
        <v>84</v>
      </c>
      <c r="AY96" s="5" t="s">
        <v>630</v>
      </c>
      <c r="AZ96" s="5" t="s">
        <v>84</v>
      </c>
      <c r="BA96" s="5" t="s">
        <v>84</v>
      </c>
      <c r="BB96" s="5" t="s">
        <v>84</v>
      </c>
      <c r="BC96" s="5" t="s">
        <v>84</v>
      </c>
      <c r="BD96" s="5" t="s">
        <v>97</v>
      </c>
      <c r="BE96" s="5" t="s">
        <v>1033</v>
      </c>
      <c r="BF96" s="5" t="s">
        <v>84</v>
      </c>
      <c r="BG96" s="5" t="s">
        <v>1034</v>
      </c>
      <c r="BH96" s="5" t="s">
        <v>97</v>
      </c>
      <c r="BI96" s="5" t="s">
        <v>1035</v>
      </c>
      <c r="BJ96" s="5" t="s">
        <v>98</v>
      </c>
      <c r="BK96" s="5" t="s">
        <v>84</v>
      </c>
      <c r="BL96" s="5" t="s">
        <v>84</v>
      </c>
      <c r="BM96" s="5" t="s">
        <v>84</v>
      </c>
      <c r="BN96" s="5" t="s">
        <v>84</v>
      </c>
      <c r="BO96" s="5" t="s">
        <v>84</v>
      </c>
      <c r="BP96" s="5" t="s">
        <v>84</v>
      </c>
      <c r="BQ96" s="5" t="s">
        <v>84</v>
      </c>
      <c r="BR96" s="5" t="s">
        <v>84</v>
      </c>
      <c r="BS96" s="5" t="s">
        <v>84</v>
      </c>
      <c r="BT96" s="5" t="s">
        <v>84</v>
      </c>
      <c r="BU96" s="5" t="s">
        <v>84</v>
      </c>
      <c r="BV96" s="5" t="s">
        <v>1036</v>
      </c>
      <c r="BW96" s="5">
        <v>1.0</v>
      </c>
      <c r="BX96" s="9" t="s">
        <v>1037</v>
      </c>
      <c r="BY96" s="5" t="s">
        <v>84</v>
      </c>
      <c r="BZ96" s="5" t="s">
        <v>84</v>
      </c>
      <c r="CA96" s="13" t="s">
        <v>1038</v>
      </c>
      <c r="CB96" s="6"/>
      <c r="CC96" s="6"/>
      <c r="CD96" s="6"/>
      <c r="CE96" s="6"/>
      <c r="CF96" s="6"/>
      <c r="CG96" s="6"/>
      <c r="CH96" s="6"/>
      <c r="CI96" s="6"/>
      <c r="CJ96" s="6"/>
      <c r="CK96" s="6"/>
      <c r="CL96" s="6"/>
    </row>
    <row r="97">
      <c r="A97" s="5" t="s">
        <v>79</v>
      </c>
      <c r="B97" s="5" t="s">
        <v>332</v>
      </c>
      <c r="C97" s="5" t="s">
        <v>992</v>
      </c>
      <c r="D97" s="5">
        <v>40417.0</v>
      </c>
      <c r="E97" s="5" t="s">
        <v>463</v>
      </c>
      <c r="F97" s="5">
        <v>2013.0</v>
      </c>
      <c r="G97" s="5" t="s">
        <v>645</v>
      </c>
      <c r="H97" s="5">
        <v>16.0</v>
      </c>
      <c r="I97" s="5" t="s">
        <v>190</v>
      </c>
      <c r="J97" s="5" t="s">
        <v>86</v>
      </c>
      <c r="K97" s="5" t="s">
        <v>87</v>
      </c>
      <c r="L97" s="5" t="s">
        <v>84</v>
      </c>
      <c r="M97" s="5" t="s">
        <v>1039</v>
      </c>
      <c r="N97" s="5" t="s">
        <v>992</v>
      </c>
      <c r="O97" s="5" t="s">
        <v>1040</v>
      </c>
      <c r="P97" s="5" t="s">
        <v>84</v>
      </c>
      <c r="Q97" s="5" t="s">
        <v>84</v>
      </c>
      <c r="R97" s="5" t="s">
        <v>84</v>
      </c>
      <c r="S97" s="5" t="s">
        <v>84</v>
      </c>
      <c r="T97" s="5">
        <v>2100.0</v>
      </c>
      <c r="U97" s="5" t="s">
        <v>84</v>
      </c>
      <c r="V97" s="5" t="s">
        <v>84</v>
      </c>
      <c r="W97" s="5" t="s">
        <v>84</v>
      </c>
      <c r="X97" s="5" t="s">
        <v>84</v>
      </c>
      <c r="Y97" s="5" t="s">
        <v>1041</v>
      </c>
      <c r="Z97" s="5" t="s">
        <v>373</v>
      </c>
      <c r="AA97" s="5" t="s">
        <v>84</v>
      </c>
      <c r="AB97" s="5" t="s">
        <v>84</v>
      </c>
      <c r="AC97" s="5" t="s">
        <v>84</v>
      </c>
      <c r="AD97" s="15" t="s">
        <v>84</v>
      </c>
      <c r="AE97" s="14" t="s">
        <v>84</v>
      </c>
      <c r="AF97" s="5" t="s">
        <v>84</v>
      </c>
      <c r="AG97" s="9" t="s">
        <v>84</v>
      </c>
      <c r="AH97" s="9" t="s">
        <v>1042</v>
      </c>
      <c r="AI97" s="5">
        <v>1.0</v>
      </c>
      <c r="AJ97" s="5">
        <v>8.5</v>
      </c>
      <c r="AK97" s="5" t="s">
        <v>84</v>
      </c>
      <c r="AL97" s="5">
        <v>1.5</v>
      </c>
      <c r="AM97" s="5" t="s">
        <v>84</v>
      </c>
      <c r="AN97" s="5">
        <v>500.0</v>
      </c>
      <c r="AO97" s="5" t="s">
        <v>95</v>
      </c>
      <c r="AP97" s="5">
        <v>3.5</v>
      </c>
      <c r="AQ97" s="5" t="s">
        <v>84</v>
      </c>
      <c r="AR97" s="5" t="s">
        <v>84</v>
      </c>
      <c r="AS97" s="5" t="s">
        <v>84</v>
      </c>
      <c r="AT97" s="5" t="s">
        <v>84</v>
      </c>
      <c r="AU97" s="5" t="s">
        <v>84</v>
      </c>
      <c r="AV97" s="5" t="s">
        <v>84</v>
      </c>
      <c r="AW97" s="5" t="s">
        <v>84</v>
      </c>
      <c r="AX97" s="5" t="s">
        <v>935</v>
      </c>
      <c r="AY97" s="5" t="s">
        <v>630</v>
      </c>
      <c r="AZ97" s="5" t="s">
        <v>84</v>
      </c>
      <c r="BA97" s="5" t="s">
        <v>84</v>
      </c>
      <c r="BB97" s="5" t="s">
        <v>84</v>
      </c>
      <c r="BC97" s="5" t="s">
        <v>84</v>
      </c>
      <c r="BD97" s="5" t="s">
        <v>84</v>
      </c>
      <c r="BE97" s="5" t="s">
        <v>1043</v>
      </c>
      <c r="BF97" s="5" t="s">
        <v>84</v>
      </c>
      <c r="BG97" s="5" t="s">
        <v>1044</v>
      </c>
      <c r="BH97" s="5" t="s">
        <v>84</v>
      </c>
      <c r="BI97" s="5" t="s">
        <v>1045</v>
      </c>
      <c r="BJ97" s="5" t="s">
        <v>98</v>
      </c>
      <c r="BK97" s="5" t="s">
        <v>1046</v>
      </c>
      <c r="BL97" s="5" t="s">
        <v>84</v>
      </c>
      <c r="BM97" s="5" t="s">
        <v>84</v>
      </c>
      <c r="BN97" s="5" t="s">
        <v>84</v>
      </c>
      <c r="BO97" s="5" t="s">
        <v>84</v>
      </c>
      <c r="BP97" s="5" t="s">
        <v>84</v>
      </c>
      <c r="BQ97" s="5" t="s">
        <v>84</v>
      </c>
      <c r="BR97" s="5" t="s">
        <v>84</v>
      </c>
      <c r="BS97" s="5" t="s">
        <v>84</v>
      </c>
      <c r="BT97" s="5" t="s">
        <v>84</v>
      </c>
      <c r="BU97" s="5" t="s">
        <v>84</v>
      </c>
      <c r="BV97" s="5" t="s">
        <v>84</v>
      </c>
      <c r="BW97" s="5">
        <v>1.0</v>
      </c>
      <c r="BX97" s="9" t="s">
        <v>1047</v>
      </c>
      <c r="BY97" s="5" t="s">
        <v>84</v>
      </c>
      <c r="BZ97" s="5" t="s">
        <v>84</v>
      </c>
      <c r="CA97" s="13" t="s">
        <v>1048</v>
      </c>
      <c r="CB97" s="6"/>
      <c r="CC97" s="6"/>
      <c r="CD97" s="6"/>
      <c r="CE97" s="6"/>
      <c r="CF97" s="6"/>
      <c r="CG97" s="6"/>
      <c r="CH97" s="6"/>
      <c r="CI97" s="6"/>
      <c r="CJ97" s="6"/>
      <c r="CK97" s="6"/>
      <c r="CL97" s="6"/>
    </row>
    <row r="98">
      <c r="A98" s="5" t="s">
        <v>79</v>
      </c>
      <c r="B98" s="5" t="s">
        <v>332</v>
      </c>
      <c r="C98" s="5" t="s">
        <v>992</v>
      </c>
      <c r="D98" s="5">
        <v>40417.0</v>
      </c>
      <c r="E98" s="5" t="s">
        <v>463</v>
      </c>
      <c r="F98" s="5">
        <v>2010.0</v>
      </c>
      <c r="G98" s="5" t="s">
        <v>84</v>
      </c>
      <c r="H98" s="5" t="s">
        <v>84</v>
      </c>
      <c r="I98" s="5" t="s">
        <v>114</v>
      </c>
      <c r="J98" s="5" t="s">
        <v>86</v>
      </c>
      <c r="K98" s="5" t="s">
        <v>87</v>
      </c>
      <c r="L98" s="5" t="s">
        <v>84</v>
      </c>
      <c r="M98" s="5" t="s">
        <v>1049</v>
      </c>
      <c r="N98" s="5" t="s">
        <v>992</v>
      </c>
      <c r="O98" s="5" t="s">
        <v>1050</v>
      </c>
      <c r="P98" s="5" t="s">
        <v>84</v>
      </c>
      <c r="Q98" s="5" t="s">
        <v>84</v>
      </c>
      <c r="R98" s="5" t="s">
        <v>84</v>
      </c>
      <c r="S98" s="5" t="s">
        <v>84</v>
      </c>
      <c r="T98" s="5">
        <v>1830.0</v>
      </c>
      <c r="U98" s="5" t="s">
        <v>84</v>
      </c>
      <c r="V98" s="5" t="s">
        <v>84</v>
      </c>
      <c r="W98" s="5" t="s">
        <v>84</v>
      </c>
      <c r="X98" s="5" t="s">
        <v>84</v>
      </c>
      <c r="Y98" s="5" t="s">
        <v>1041</v>
      </c>
      <c r="Z98" s="5" t="s">
        <v>373</v>
      </c>
      <c r="AA98" s="5" t="s">
        <v>84</v>
      </c>
      <c r="AB98" s="5" t="s">
        <v>84</v>
      </c>
      <c r="AC98" s="5" t="s">
        <v>84</v>
      </c>
      <c r="AD98" s="10">
        <f t="shared" ref="AD98:AD99" si="31">CONVERT(AF98, "yd", "m")</f>
        <v>9.144</v>
      </c>
      <c r="AE98" s="11">
        <f t="shared" ref="AE98:AE99" si="32">CONVERT(AD98, "m", "ft")</f>
        <v>30</v>
      </c>
      <c r="AF98" s="5">
        <v>10.0</v>
      </c>
      <c r="AG98" s="9" t="s">
        <v>84</v>
      </c>
      <c r="AH98" s="9" t="s">
        <v>1051</v>
      </c>
      <c r="AI98" s="5">
        <v>1.0</v>
      </c>
      <c r="AJ98" s="5">
        <v>7.5</v>
      </c>
      <c r="AK98" s="5" t="s">
        <v>84</v>
      </c>
      <c r="AL98" s="5" t="s">
        <v>84</v>
      </c>
      <c r="AM98" s="5" t="s">
        <v>84</v>
      </c>
      <c r="AN98" s="5" t="s">
        <v>84</v>
      </c>
      <c r="AO98" s="5" t="s">
        <v>84</v>
      </c>
      <c r="AP98" s="5" t="s">
        <v>84</v>
      </c>
      <c r="AQ98" s="5" t="s">
        <v>84</v>
      </c>
      <c r="AR98" s="5" t="s">
        <v>84</v>
      </c>
      <c r="AS98" s="5" t="s">
        <v>84</v>
      </c>
      <c r="AT98" s="5" t="s">
        <v>84</v>
      </c>
      <c r="AU98" s="5" t="s">
        <v>84</v>
      </c>
      <c r="AV98" s="5" t="s">
        <v>84</v>
      </c>
      <c r="AW98" s="5" t="s">
        <v>84</v>
      </c>
      <c r="AX98" s="5" t="s">
        <v>84</v>
      </c>
      <c r="AY98" s="5" t="s">
        <v>84</v>
      </c>
      <c r="AZ98" s="5" t="s">
        <v>84</v>
      </c>
      <c r="BA98" s="5" t="s">
        <v>84</v>
      </c>
      <c r="BB98" s="5" t="s">
        <v>84</v>
      </c>
      <c r="BC98" s="5" t="s">
        <v>84</v>
      </c>
      <c r="BD98" s="5" t="s">
        <v>84</v>
      </c>
      <c r="BE98" s="5" t="s">
        <v>84</v>
      </c>
      <c r="BF98" s="5" t="s">
        <v>84</v>
      </c>
      <c r="BG98" s="5" t="s">
        <v>1052</v>
      </c>
      <c r="BH98" s="5" t="s">
        <v>84</v>
      </c>
      <c r="BI98" s="5" t="s">
        <v>84</v>
      </c>
      <c r="BJ98" s="5" t="s">
        <v>98</v>
      </c>
      <c r="BK98" s="5" t="s">
        <v>1053</v>
      </c>
      <c r="BL98" s="5" t="s">
        <v>84</v>
      </c>
      <c r="BM98" s="5" t="s">
        <v>84</v>
      </c>
      <c r="BN98" s="5">
        <v>18.0</v>
      </c>
      <c r="BO98" s="5" t="s">
        <v>84</v>
      </c>
      <c r="BP98" s="5" t="s">
        <v>84</v>
      </c>
      <c r="BQ98" s="5" t="s">
        <v>84</v>
      </c>
      <c r="BR98" s="5" t="s">
        <v>84</v>
      </c>
      <c r="BS98" s="5" t="s">
        <v>84</v>
      </c>
      <c r="BT98" s="5" t="s">
        <v>84</v>
      </c>
      <c r="BU98" s="5" t="s">
        <v>84</v>
      </c>
      <c r="BV98" s="5" t="s">
        <v>84</v>
      </c>
      <c r="BW98" s="5">
        <v>1.0</v>
      </c>
      <c r="BX98" s="9" t="s">
        <v>1047</v>
      </c>
      <c r="BY98" s="5" t="s">
        <v>84</v>
      </c>
      <c r="BZ98" s="5" t="s">
        <v>84</v>
      </c>
      <c r="CA98" s="5" t="s">
        <v>1054</v>
      </c>
      <c r="CB98" s="6"/>
      <c r="CC98" s="6"/>
      <c r="CD98" s="6"/>
      <c r="CE98" s="6"/>
      <c r="CF98" s="6"/>
      <c r="CG98" s="6"/>
      <c r="CH98" s="6"/>
      <c r="CI98" s="6"/>
      <c r="CJ98" s="6"/>
      <c r="CK98" s="6"/>
      <c r="CL98" s="6"/>
    </row>
    <row r="99">
      <c r="A99" s="5" t="s">
        <v>79</v>
      </c>
      <c r="B99" s="5" t="s">
        <v>332</v>
      </c>
      <c r="C99" s="5" t="s">
        <v>1055</v>
      </c>
      <c r="D99" s="5">
        <v>5954.0</v>
      </c>
      <c r="E99" s="5" t="s">
        <v>383</v>
      </c>
      <c r="F99" s="5">
        <v>1958.0</v>
      </c>
      <c r="G99" s="5" t="s">
        <v>140</v>
      </c>
      <c r="H99" s="5" t="s">
        <v>84</v>
      </c>
      <c r="I99" s="5" t="s">
        <v>127</v>
      </c>
      <c r="J99" s="5" t="s">
        <v>86</v>
      </c>
      <c r="K99" s="5" t="s">
        <v>87</v>
      </c>
      <c r="L99" s="5" t="s">
        <v>84</v>
      </c>
      <c r="M99" s="5" t="s">
        <v>1056</v>
      </c>
      <c r="N99" s="5" t="s">
        <v>1057</v>
      </c>
      <c r="O99" s="5" t="s">
        <v>1058</v>
      </c>
      <c r="P99" s="5" t="s">
        <v>1058</v>
      </c>
      <c r="Q99" s="5" t="s">
        <v>84</v>
      </c>
      <c r="R99" s="5" t="s">
        <v>84</v>
      </c>
      <c r="S99" s="5" t="s">
        <v>84</v>
      </c>
      <c r="T99" s="5" t="s">
        <v>84</v>
      </c>
      <c r="U99" s="5" t="s">
        <v>84</v>
      </c>
      <c r="V99" s="5" t="s">
        <v>143</v>
      </c>
      <c r="W99" s="5" t="s">
        <v>84</v>
      </c>
      <c r="X99" s="5" t="s">
        <v>84</v>
      </c>
      <c r="Y99" s="5" t="s">
        <v>1059</v>
      </c>
      <c r="Z99" s="5" t="s">
        <v>1060</v>
      </c>
      <c r="AA99" s="5" t="s">
        <v>84</v>
      </c>
      <c r="AB99" s="5" t="s">
        <v>84</v>
      </c>
      <c r="AC99" s="5">
        <v>10.0</v>
      </c>
      <c r="AD99" s="10">
        <f t="shared" si="31"/>
        <v>45.72</v>
      </c>
      <c r="AE99" s="11">
        <f t="shared" si="32"/>
        <v>150</v>
      </c>
      <c r="AF99" s="5">
        <v>50.0</v>
      </c>
      <c r="AG99" s="9" t="s">
        <v>84</v>
      </c>
      <c r="AH99" s="9" t="s">
        <v>1061</v>
      </c>
      <c r="AI99" s="5">
        <v>1.0</v>
      </c>
      <c r="AJ99" s="5">
        <v>8.0</v>
      </c>
      <c r="AK99" s="5" t="s">
        <v>84</v>
      </c>
      <c r="AL99" s="5" t="s">
        <v>84</v>
      </c>
      <c r="AM99" s="5" t="s">
        <v>84</v>
      </c>
      <c r="AN99" s="5" t="s">
        <v>84</v>
      </c>
      <c r="AO99" s="5" t="s">
        <v>147</v>
      </c>
      <c r="AP99" s="5" t="s">
        <v>84</v>
      </c>
      <c r="AQ99" s="5" t="s">
        <v>84</v>
      </c>
      <c r="AR99" s="5" t="s">
        <v>84</v>
      </c>
      <c r="AS99" s="5" t="s">
        <v>84</v>
      </c>
      <c r="AT99" s="5" t="s">
        <v>84</v>
      </c>
      <c r="AU99" s="5" t="s">
        <v>84</v>
      </c>
      <c r="AV99" s="5" t="s">
        <v>84</v>
      </c>
      <c r="AW99" s="5" t="s">
        <v>84</v>
      </c>
      <c r="AX99" s="5" t="s">
        <v>84</v>
      </c>
      <c r="AY99" s="5" t="s">
        <v>84</v>
      </c>
      <c r="AZ99" s="5" t="s">
        <v>84</v>
      </c>
      <c r="BA99" s="5" t="s">
        <v>84</v>
      </c>
      <c r="BB99" s="5" t="s">
        <v>84</v>
      </c>
      <c r="BC99" s="5" t="s">
        <v>661</v>
      </c>
      <c r="BD99" s="5" t="s">
        <v>84</v>
      </c>
      <c r="BE99" s="5" t="s">
        <v>84</v>
      </c>
      <c r="BF99" s="5" t="s">
        <v>84</v>
      </c>
      <c r="BG99" s="5" t="s">
        <v>1062</v>
      </c>
      <c r="BH99" s="5" t="s">
        <v>84</v>
      </c>
      <c r="BI99" s="5" t="s">
        <v>1063</v>
      </c>
      <c r="BJ99" s="5" t="s">
        <v>98</v>
      </c>
      <c r="BK99" s="5" t="s">
        <v>84</v>
      </c>
      <c r="BL99" s="5" t="s">
        <v>84</v>
      </c>
      <c r="BM99" s="5" t="s">
        <v>84</v>
      </c>
      <c r="BN99" s="5" t="s">
        <v>84</v>
      </c>
      <c r="BO99" s="5" t="s">
        <v>84</v>
      </c>
      <c r="BP99" s="5" t="s">
        <v>84</v>
      </c>
      <c r="BQ99" s="5" t="s">
        <v>84</v>
      </c>
      <c r="BR99" s="5" t="s">
        <v>84</v>
      </c>
      <c r="BS99" s="5" t="s">
        <v>84</v>
      </c>
      <c r="BT99" s="5" t="s">
        <v>84</v>
      </c>
      <c r="BU99" s="5" t="s">
        <v>84</v>
      </c>
      <c r="BV99" s="5" t="s">
        <v>84</v>
      </c>
      <c r="BW99" s="5">
        <v>1.0</v>
      </c>
      <c r="BX99" s="9" t="s">
        <v>1064</v>
      </c>
      <c r="BY99" s="5" t="s">
        <v>84</v>
      </c>
      <c r="BZ99" s="5" t="s">
        <v>84</v>
      </c>
      <c r="CA99" s="13" t="s">
        <v>1065</v>
      </c>
      <c r="CB99" s="6"/>
      <c r="CC99" s="6"/>
      <c r="CD99" s="6"/>
      <c r="CE99" s="6"/>
      <c r="CF99" s="6"/>
      <c r="CG99" s="6"/>
      <c r="CH99" s="6"/>
      <c r="CI99" s="6"/>
      <c r="CJ99" s="6"/>
      <c r="CK99" s="6"/>
      <c r="CL99" s="6"/>
    </row>
    <row r="100">
      <c r="A100" s="5" t="s">
        <v>79</v>
      </c>
      <c r="B100" s="5" t="s">
        <v>332</v>
      </c>
      <c r="C100" s="5" t="s">
        <v>1055</v>
      </c>
      <c r="D100" s="5">
        <v>832.0</v>
      </c>
      <c r="E100" s="5" t="s">
        <v>84</v>
      </c>
      <c r="F100" s="5">
        <v>1980.0</v>
      </c>
      <c r="G100" s="5" t="s">
        <v>215</v>
      </c>
      <c r="H100" s="5">
        <v>15.0</v>
      </c>
      <c r="I100" s="5" t="s">
        <v>114</v>
      </c>
      <c r="J100" s="5" t="s">
        <v>86</v>
      </c>
      <c r="K100" s="5" t="s">
        <v>87</v>
      </c>
      <c r="L100" s="5" t="s">
        <v>84</v>
      </c>
      <c r="M100" s="5" t="s">
        <v>1066</v>
      </c>
      <c r="N100" s="5" t="s">
        <v>1057</v>
      </c>
      <c r="O100" s="5" t="s">
        <v>84</v>
      </c>
      <c r="P100" s="5" t="s">
        <v>1058</v>
      </c>
      <c r="Q100" s="5" t="s">
        <v>84</v>
      </c>
      <c r="R100" s="5" t="s">
        <v>84</v>
      </c>
      <c r="S100" s="5" t="s">
        <v>84</v>
      </c>
      <c r="T100" s="5" t="s">
        <v>91</v>
      </c>
      <c r="U100" s="5" t="s">
        <v>84</v>
      </c>
      <c r="V100" s="5" t="s">
        <v>84</v>
      </c>
      <c r="W100" s="5" t="s">
        <v>84</v>
      </c>
      <c r="X100" s="5" t="s">
        <v>84</v>
      </c>
      <c r="Y100" s="5" t="s">
        <v>1067</v>
      </c>
      <c r="Z100" s="5" t="s">
        <v>1060</v>
      </c>
      <c r="AA100" s="5" t="s">
        <v>84</v>
      </c>
      <c r="AB100" s="5" t="s">
        <v>84</v>
      </c>
      <c r="AC100" s="5" t="s">
        <v>84</v>
      </c>
      <c r="AD100" s="15" t="s">
        <v>84</v>
      </c>
      <c r="AE100" s="14" t="s">
        <v>84</v>
      </c>
      <c r="AF100" s="5" t="s">
        <v>84</v>
      </c>
      <c r="AG100" s="9" t="s">
        <v>84</v>
      </c>
      <c r="AH100" s="9" t="s">
        <v>1068</v>
      </c>
      <c r="AI100" s="5">
        <v>1.0</v>
      </c>
      <c r="AJ100" s="5" t="s">
        <v>84</v>
      </c>
      <c r="AK100" s="5" t="s">
        <v>84</v>
      </c>
      <c r="AL100" s="5" t="s">
        <v>84</v>
      </c>
      <c r="AM100" s="5" t="s">
        <v>84</v>
      </c>
      <c r="AN100" s="5" t="s">
        <v>84</v>
      </c>
      <c r="AO100" s="5" t="s">
        <v>84</v>
      </c>
      <c r="AP100" s="5" t="s">
        <v>84</v>
      </c>
      <c r="AQ100" s="5" t="s">
        <v>84</v>
      </c>
      <c r="AR100" s="5" t="s">
        <v>84</v>
      </c>
      <c r="AS100" s="5" t="s">
        <v>84</v>
      </c>
      <c r="AT100" s="5" t="s">
        <v>84</v>
      </c>
      <c r="AU100" s="5" t="s">
        <v>84</v>
      </c>
      <c r="AV100" s="5" t="s">
        <v>84</v>
      </c>
      <c r="AW100" s="5" t="s">
        <v>84</v>
      </c>
      <c r="AX100" s="5" t="s">
        <v>84</v>
      </c>
      <c r="AY100" s="5" t="s">
        <v>84</v>
      </c>
      <c r="AZ100" s="5" t="s">
        <v>84</v>
      </c>
      <c r="BA100" s="5" t="s">
        <v>84</v>
      </c>
      <c r="BB100" s="5" t="s">
        <v>84</v>
      </c>
      <c r="BC100" s="5" t="s">
        <v>84</v>
      </c>
      <c r="BD100" s="5" t="s">
        <v>84</v>
      </c>
      <c r="BE100" s="5" t="s">
        <v>84</v>
      </c>
      <c r="BF100" s="5" t="s">
        <v>84</v>
      </c>
      <c r="BG100" s="5" t="s">
        <v>1069</v>
      </c>
      <c r="BH100" s="5" t="s">
        <v>84</v>
      </c>
      <c r="BI100" s="5" t="s">
        <v>84</v>
      </c>
      <c r="BJ100" s="5" t="s">
        <v>98</v>
      </c>
      <c r="BK100" s="5" t="s">
        <v>1070</v>
      </c>
      <c r="BL100" s="5" t="s">
        <v>84</v>
      </c>
      <c r="BM100" s="5" t="s">
        <v>84</v>
      </c>
      <c r="BN100" s="5" t="s">
        <v>84</v>
      </c>
      <c r="BO100" s="5" t="s">
        <v>84</v>
      </c>
      <c r="BP100" s="5" t="s">
        <v>84</v>
      </c>
      <c r="BQ100" s="5" t="s">
        <v>84</v>
      </c>
      <c r="BR100" s="5" t="s">
        <v>84</v>
      </c>
      <c r="BS100" s="5" t="s">
        <v>84</v>
      </c>
      <c r="BT100" s="5" t="s">
        <v>84</v>
      </c>
      <c r="BU100" s="5" t="s">
        <v>84</v>
      </c>
      <c r="BV100" s="5" t="s">
        <v>84</v>
      </c>
      <c r="BW100" s="5">
        <v>4.0</v>
      </c>
      <c r="BX100" s="5" t="s">
        <v>84</v>
      </c>
      <c r="BY100" s="5" t="s">
        <v>84</v>
      </c>
      <c r="BZ100" s="5" t="s">
        <v>84</v>
      </c>
      <c r="CA100" s="13" t="s">
        <v>1071</v>
      </c>
      <c r="CB100" s="6"/>
      <c r="CC100" s="6"/>
      <c r="CD100" s="6"/>
      <c r="CE100" s="6"/>
      <c r="CF100" s="6"/>
      <c r="CG100" s="6"/>
      <c r="CH100" s="6"/>
      <c r="CI100" s="6"/>
      <c r="CJ100" s="6"/>
      <c r="CK100" s="6"/>
      <c r="CL100" s="6"/>
    </row>
    <row r="101">
      <c r="A101" s="5" t="s">
        <v>79</v>
      </c>
      <c r="B101" s="5" t="s">
        <v>332</v>
      </c>
      <c r="C101" s="5" t="s">
        <v>1072</v>
      </c>
      <c r="D101" s="5">
        <v>16473.0</v>
      </c>
      <c r="E101" s="5" t="s">
        <v>383</v>
      </c>
      <c r="F101" s="5">
        <v>1994.0</v>
      </c>
      <c r="G101" s="5" t="s">
        <v>288</v>
      </c>
      <c r="H101" s="5" t="s">
        <v>84</v>
      </c>
      <c r="I101" s="5" t="s">
        <v>190</v>
      </c>
      <c r="J101" s="5" t="s">
        <v>103</v>
      </c>
      <c r="K101" s="5" t="s">
        <v>598</v>
      </c>
      <c r="L101" s="5" t="s">
        <v>84</v>
      </c>
      <c r="M101" s="5" t="s">
        <v>721</v>
      </c>
      <c r="N101" s="5" t="s">
        <v>1073</v>
      </c>
      <c r="O101" s="5" t="s">
        <v>1074</v>
      </c>
      <c r="P101" s="5" t="s">
        <v>721</v>
      </c>
      <c r="Q101" s="5" t="s">
        <v>84</v>
      </c>
      <c r="R101" s="5" t="s">
        <v>84</v>
      </c>
      <c r="S101" s="5" t="s">
        <v>84</v>
      </c>
      <c r="T101" s="5">
        <v>2345.0</v>
      </c>
      <c r="U101" s="5" t="s">
        <v>84</v>
      </c>
      <c r="V101" s="5" t="s">
        <v>84</v>
      </c>
      <c r="W101" s="5" t="s">
        <v>84</v>
      </c>
      <c r="X101" s="5" t="s">
        <v>84</v>
      </c>
      <c r="Y101" s="5" t="s">
        <v>1075</v>
      </c>
      <c r="Z101" s="5" t="s">
        <v>373</v>
      </c>
      <c r="AA101" s="5" t="s">
        <v>84</v>
      </c>
      <c r="AB101" s="5" t="s">
        <v>84</v>
      </c>
      <c r="AC101" s="5" t="s">
        <v>84</v>
      </c>
      <c r="AD101" s="15" t="s">
        <v>84</v>
      </c>
      <c r="AE101" s="14" t="s">
        <v>84</v>
      </c>
      <c r="AF101" s="5" t="s">
        <v>84</v>
      </c>
      <c r="AG101" s="9" t="s">
        <v>84</v>
      </c>
      <c r="AH101" s="9" t="s">
        <v>1076</v>
      </c>
      <c r="AI101" s="5" t="s">
        <v>84</v>
      </c>
      <c r="AJ101" s="5" t="s">
        <v>84</v>
      </c>
      <c r="AK101" s="5" t="s">
        <v>84</v>
      </c>
      <c r="AL101" s="5" t="s">
        <v>84</v>
      </c>
      <c r="AM101" s="5" t="s">
        <v>84</v>
      </c>
      <c r="AN101" s="5" t="s">
        <v>84</v>
      </c>
      <c r="AO101" s="5" t="s">
        <v>84</v>
      </c>
      <c r="AP101" s="5" t="s">
        <v>84</v>
      </c>
      <c r="AQ101" s="5" t="s">
        <v>84</v>
      </c>
      <c r="AR101" s="5" t="s">
        <v>84</v>
      </c>
      <c r="AS101" s="5" t="s">
        <v>84</v>
      </c>
      <c r="AT101" s="5" t="s">
        <v>84</v>
      </c>
      <c r="AU101" s="5" t="s">
        <v>84</v>
      </c>
      <c r="AV101" s="5" t="s">
        <v>84</v>
      </c>
      <c r="AW101" s="5" t="s">
        <v>84</v>
      </c>
      <c r="AX101" s="5" t="s">
        <v>84</v>
      </c>
      <c r="AY101" s="5" t="s">
        <v>84</v>
      </c>
      <c r="AZ101" s="5" t="s">
        <v>84</v>
      </c>
      <c r="BA101" s="5" t="s">
        <v>84</v>
      </c>
      <c r="BB101" s="5" t="s">
        <v>84</v>
      </c>
      <c r="BC101" s="5" t="s">
        <v>84</v>
      </c>
      <c r="BD101" s="5" t="s">
        <v>84</v>
      </c>
      <c r="BE101" s="5" t="s">
        <v>84</v>
      </c>
      <c r="BF101" s="5" t="s">
        <v>84</v>
      </c>
      <c r="BG101" s="5" t="s">
        <v>1077</v>
      </c>
      <c r="BH101" s="5" t="s">
        <v>84</v>
      </c>
      <c r="BI101" s="5" t="s">
        <v>84</v>
      </c>
      <c r="BJ101" s="5" t="s">
        <v>84</v>
      </c>
      <c r="BK101" s="5" t="s">
        <v>84</v>
      </c>
      <c r="BL101" s="5" t="s">
        <v>84</v>
      </c>
      <c r="BM101" s="5" t="s">
        <v>84</v>
      </c>
      <c r="BN101" s="5" t="s">
        <v>84</v>
      </c>
      <c r="BO101" s="5" t="s">
        <v>84</v>
      </c>
      <c r="BP101" s="5" t="s">
        <v>84</v>
      </c>
      <c r="BQ101" s="5" t="s">
        <v>84</v>
      </c>
      <c r="BR101" s="5" t="s">
        <v>84</v>
      </c>
      <c r="BS101" s="5" t="s">
        <v>84</v>
      </c>
      <c r="BT101" s="5" t="s">
        <v>84</v>
      </c>
      <c r="BU101" s="5" t="s">
        <v>84</v>
      </c>
      <c r="BV101" s="5" t="s">
        <v>84</v>
      </c>
      <c r="BW101" s="5">
        <v>3.0</v>
      </c>
      <c r="BX101" s="9" t="s">
        <v>1078</v>
      </c>
      <c r="BY101" s="5" t="s">
        <v>84</v>
      </c>
      <c r="BZ101" s="5" t="s">
        <v>84</v>
      </c>
      <c r="CA101" s="13" t="s">
        <v>1079</v>
      </c>
      <c r="CB101" s="6"/>
      <c r="CC101" s="6"/>
      <c r="CD101" s="6"/>
      <c r="CE101" s="6"/>
      <c r="CF101" s="6"/>
      <c r="CG101" s="6"/>
      <c r="CH101" s="6"/>
      <c r="CI101" s="6"/>
      <c r="CJ101" s="6"/>
      <c r="CK101" s="6"/>
      <c r="CL101" s="6"/>
    </row>
    <row r="102">
      <c r="A102" s="5" t="s">
        <v>79</v>
      </c>
      <c r="B102" s="5" t="s">
        <v>332</v>
      </c>
      <c r="C102" s="5" t="s">
        <v>1080</v>
      </c>
      <c r="D102" s="5">
        <v>179.0</v>
      </c>
      <c r="E102" s="5" t="s">
        <v>535</v>
      </c>
      <c r="F102" s="5">
        <v>1981.0</v>
      </c>
      <c r="G102" s="5" t="s">
        <v>113</v>
      </c>
      <c r="H102" s="5" t="s">
        <v>84</v>
      </c>
      <c r="I102" s="5" t="s">
        <v>114</v>
      </c>
      <c r="J102" s="5" t="s">
        <v>86</v>
      </c>
      <c r="K102" s="5" t="s">
        <v>87</v>
      </c>
      <c r="L102" s="5" t="s">
        <v>84</v>
      </c>
      <c r="M102" s="5" t="s">
        <v>1081</v>
      </c>
      <c r="N102" s="5" t="s">
        <v>1082</v>
      </c>
      <c r="O102" s="5" t="s">
        <v>1083</v>
      </c>
      <c r="P102" s="5" t="s">
        <v>771</v>
      </c>
      <c r="Q102" s="5" t="s">
        <v>84</v>
      </c>
      <c r="R102" s="5" t="s">
        <v>84</v>
      </c>
      <c r="S102" s="5" t="s">
        <v>84</v>
      </c>
      <c r="T102" s="5" t="s">
        <v>91</v>
      </c>
      <c r="U102" s="5" t="s">
        <v>84</v>
      </c>
      <c r="V102" s="5" t="s">
        <v>84</v>
      </c>
      <c r="W102" s="5" t="s">
        <v>84</v>
      </c>
      <c r="X102" s="5" t="s">
        <v>84</v>
      </c>
      <c r="Y102" s="5" t="s">
        <v>1084</v>
      </c>
      <c r="Z102" s="5" t="s">
        <v>1085</v>
      </c>
      <c r="AA102" s="5" t="s">
        <v>84</v>
      </c>
      <c r="AB102" s="5" t="s">
        <v>84</v>
      </c>
      <c r="AC102" s="5" t="s">
        <v>84</v>
      </c>
      <c r="AD102" s="15" t="s">
        <v>84</v>
      </c>
      <c r="AE102" s="14" t="s">
        <v>84</v>
      </c>
      <c r="AF102" s="5" t="s">
        <v>84</v>
      </c>
      <c r="AG102" s="9" t="s">
        <v>84</v>
      </c>
      <c r="AH102" s="9" t="s">
        <v>1086</v>
      </c>
      <c r="AI102" s="5">
        <v>1.0</v>
      </c>
      <c r="AJ102" s="5" t="s">
        <v>84</v>
      </c>
      <c r="AK102" s="5" t="s">
        <v>84</v>
      </c>
      <c r="AL102" s="5" t="s">
        <v>84</v>
      </c>
      <c r="AM102" s="5" t="s">
        <v>84</v>
      </c>
      <c r="AN102" s="5" t="s">
        <v>84</v>
      </c>
      <c r="AO102" s="5" t="s">
        <v>84</v>
      </c>
      <c r="AP102" s="5" t="s">
        <v>84</v>
      </c>
      <c r="AQ102" s="5" t="s">
        <v>84</v>
      </c>
      <c r="AR102" s="5" t="s">
        <v>84</v>
      </c>
      <c r="AS102" s="5" t="s">
        <v>229</v>
      </c>
      <c r="AT102" s="5" t="s">
        <v>84</v>
      </c>
      <c r="AU102" s="5" t="s">
        <v>84</v>
      </c>
      <c r="AV102" s="5" t="s">
        <v>84</v>
      </c>
      <c r="AW102" s="5" t="s">
        <v>84</v>
      </c>
      <c r="AX102" s="5" t="s">
        <v>84</v>
      </c>
      <c r="AY102" s="5" t="s">
        <v>84</v>
      </c>
      <c r="AZ102" s="5" t="s">
        <v>84</v>
      </c>
      <c r="BA102" s="5" t="s">
        <v>84</v>
      </c>
      <c r="BB102" s="5" t="s">
        <v>84</v>
      </c>
      <c r="BC102" s="5" t="s">
        <v>84</v>
      </c>
      <c r="BD102" s="5" t="s">
        <v>84</v>
      </c>
      <c r="BE102" s="5" t="s">
        <v>84</v>
      </c>
      <c r="BF102" s="5" t="s">
        <v>84</v>
      </c>
      <c r="BG102" s="5" t="s">
        <v>1087</v>
      </c>
      <c r="BH102" s="5" t="s">
        <v>84</v>
      </c>
      <c r="BI102" s="5" t="s">
        <v>84</v>
      </c>
      <c r="BJ102" s="5" t="s">
        <v>84</v>
      </c>
      <c r="BK102" s="5" t="s">
        <v>84</v>
      </c>
      <c r="BL102" s="5" t="s">
        <v>84</v>
      </c>
      <c r="BM102" s="5" t="s">
        <v>84</v>
      </c>
      <c r="BN102" s="5" t="s">
        <v>84</v>
      </c>
      <c r="BO102" s="5" t="s">
        <v>84</v>
      </c>
      <c r="BP102" s="5" t="s">
        <v>84</v>
      </c>
      <c r="BQ102" s="5" t="s">
        <v>84</v>
      </c>
      <c r="BR102" s="5" t="s">
        <v>84</v>
      </c>
      <c r="BS102" s="5" t="s">
        <v>84</v>
      </c>
      <c r="BT102" s="5" t="s">
        <v>84</v>
      </c>
      <c r="BU102" s="5" t="s">
        <v>84</v>
      </c>
      <c r="BV102" s="5" t="s">
        <v>84</v>
      </c>
      <c r="BW102" s="5">
        <v>3.0</v>
      </c>
      <c r="BX102" s="5" t="s">
        <v>84</v>
      </c>
      <c r="BY102" s="5" t="s">
        <v>84</v>
      </c>
      <c r="BZ102" s="5" t="s">
        <v>84</v>
      </c>
      <c r="CA102" s="13" t="s">
        <v>1088</v>
      </c>
      <c r="CB102" s="6"/>
      <c r="CC102" s="6"/>
      <c r="CD102" s="6"/>
      <c r="CE102" s="6"/>
      <c r="CF102" s="6"/>
      <c r="CG102" s="6"/>
      <c r="CH102" s="6"/>
      <c r="CI102" s="6"/>
      <c r="CJ102" s="6"/>
      <c r="CK102" s="6"/>
      <c r="CL102" s="6"/>
    </row>
    <row r="103">
      <c r="A103" s="5" t="s">
        <v>79</v>
      </c>
      <c r="B103" s="5" t="s">
        <v>332</v>
      </c>
      <c r="C103" s="5" t="s">
        <v>1080</v>
      </c>
      <c r="D103" s="5">
        <v>179.0</v>
      </c>
      <c r="E103" s="5" t="s">
        <v>535</v>
      </c>
      <c r="F103" s="5">
        <v>1982.0</v>
      </c>
      <c r="G103" s="5" t="s">
        <v>288</v>
      </c>
      <c r="H103" s="5" t="s">
        <v>84</v>
      </c>
      <c r="I103" s="5" t="s">
        <v>190</v>
      </c>
      <c r="J103" s="5" t="s">
        <v>86</v>
      </c>
      <c r="K103" s="5" t="s">
        <v>87</v>
      </c>
      <c r="L103" s="5" t="s">
        <v>84</v>
      </c>
      <c r="M103" s="5" t="s">
        <v>1089</v>
      </c>
      <c r="N103" s="5" t="s">
        <v>1082</v>
      </c>
      <c r="O103" s="5" t="s">
        <v>1090</v>
      </c>
      <c r="P103" s="5" t="s">
        <v>84</v>
      </c>
      <c r="Q103" s="5" t="s">
        <v>84</v>
      </c>
      <c r="R103" s="5" t="s">
        <v>84</v>
      </c>
      <c r="S103" s="5" t="s">
        <v>84</v>
      </c>
      <c r="T103" s="5" t="s">
        <v>91</v>
      </c>
      <c r="U103" s="5" t="s">
        <v>84</v>
      </c>
      <c r="V103" s="5" t="s">
        <v>84</v>
      </c>
      <c r="W103" s="5" t="s">
        <v>84</v>
      </c>
      <c r="X103" s="5" t="s">
        <v>84</v>
      </c>
      <c r="Y103" s="5" t="s">
        <v>1084</v>
      </c>
      <c r="Z103" s="5" t="s">
        <v>1085</v>
      </c>
      <c r="AA103" s="5" t="s">
        <v>84</v>
      </c>
      <c r="AB103" s="5" t="s">
        <v>84</v>
      </c>
      <c r="AC103" s="5" t="s">
        <v>84</v>
      </c>
      <c r="AD103" s="10">
        <f>CONVERT(AF103, "yd", "m")</f>
        <v>30.1752</v>
      </c>
      <c r="AE103" s="11">
        <f>CONVERT(AD103, "m", "ft")</f>
        <v>99</v>
      </c>
      <c r="AF103" s="5">
        <v>33.0</v>
      </c>
      <c r="AG103" s="9" t="s">
        <v>84</v>
      </c>
      <c r="AH103" s="9" t="s">
        <v>1091</v>
      </c>
      <c r="AI103" s="5">
        <v>1.0</v>
      </c>
      <c r="AJ103" s="5">
        <v>10.0</v>
      </c>
      <c r="AK103" s="5" t="s">
        <v>84</v>
      </c>
      <c r="AL103" s="5" t="s">
        <v>84</v>
      </c>
      <c r="AM103" s="5" t="s">
        <v>84</v>
      </c>
      <c r="AN103" s="5" t="s">
        <v>84</v>
      </c>
      <c r="AO103" s="5" t="s">
        <v>262</v>
      </c>
      <c r="AP103" s="5" t="s">
        <v>84</v>
      </c>
      <c r="AQ103" s="5" t="s">
        <v>84</v>
      </c>
      <c r="AR103" s="5" t="s">
        <v>84</v>
      </c>
      <c r="AS103" s="5" t="s">
        <v>84</v>
      </c>
      <c r="AT103" s="5" t="s">
        <v>84</v>
      </c>
      <c r="AU103" s="5" t="s">
        <v>84</v>
      </c>
      <c r="AV103" s="5" t="s">
        <v>84</v>
      </c>
      <c r="AW103" s="5" t="s">
        <v>84</v>
      </c>
      <c r="AX103" s="5" t="s">
        <v>84</v>
      </c>
      <c r="AY103" s="5" t="s">
        <v>84</v>
      </c>
      <c r="AZ103" s="5" t="s">
        <v>84</v>
      </c>
      <c r="BA103" s="5" t="s">
        <v>84</v>
      </c>
      <c r="BB103" s="5" t="s">
        <v>726</v>
      </c>
      <c r="BC103" s="5" t="s">
        <v>84</v>
      </c>
      <c r="BD103" s="5" t="s">
        <v>84</v>
      </c>
      <c r="BE103" s="5" t="s">
        <v>84</v>
      </c>
      <c r="BF103" s="5" t="s">
        <v>84</v>
      </c>
      <c r="BG103" s="5" t="s">
        <v>1092</v>
      </c>
      <c r="BH103" s="5" t="s">
        <v>84</v>
      </c>
      <c r="BI103" s="5" t="s">
        <v>84</v>
      </c>
      <c r="BJ103" s="5" t="s">
        <v>98</v>
      </c>
      <c r="BK103" s="5" t="s">
        <v>84</v>
      </c>
      <c r="BL103" s="5" t="s">
        <v>84</v>
      </c>
      <c r="BM103" s="5" t="s">
        <v>84</v>
      </c>
      <c r="BN103" s="5" t="s">
        <v>84</v>
      </c>
      <c r="BO103" s="5" t="s">
        <v>84</v>
      </c>
      <c r="BP103" s="5" t="s">
        <v>84</v>
      </c>
      <c r="BQ103" s="5" t="s">
        <v>84</v>
      </c>
      <c r="BR103" s="5" t="s">
        <v>84</v>
      </c>
      <c r="BS103" s="5" t="s">
        <v>84</v>
      </c>
      <c r="BT103" s="5" t="s">
        <v>84</v>
      </c>
      <c r="BU103" s="5" t="s">
        <v>84</v>
      </c>
      <c r="BV103" s="5" t="s">
        <v>84</v>
      </c>
      <c r="BW103" s="5">
        <v>2.0</v>
      </c>
      <c r="BX103" s="5" t="s">
        <v>84</v>
      </c>
      <c r="BY103" s="5" t="s">
        <v>84</v>
      </c>
      <c r="BZ103" s="5" t="s">
        <v>84</v>
      </c>
      <c r="CA103" s="13" t="s">
        <v>1088</v>
      </c>
      <c r="CB103" s="6"/>
      <c r="CC103" s="6"/>
      <c r="CD103" s="6"/>
      <c r="CE103" s="6"/>
      <c r="CF103" s="6"/>
      <c r="CG103" s="6"/>
      <c r="CH103" s="6"/>
      <c r="CI103" s="6"/>
      <c r="CJ103" s="6"/>
      <c r="CK103" s="6"/>
      <c r="CL103" s="6"/>
    </row>
    <row r="104">
      <c r="A104" s="5" t="s">
        <v>79</v>
      </c>
      <c r="B104" s="5" t="s">
        <v>332</v>
      </c>
      <c r="C104" s="5" t="s">
        <v>1093</v>
      </c>
      <c r="D104" s="5">
        <v>8171.0</v>
      </c>
      <c r="E104" s="5" t="s">
        <v>84</v>
      </c>
      <c r="F104" s="5">
        <v>2004.0</v>
      </c>
      <c r="G104" s="5" t="s">
        <v>645</v>
      </c>
      <c r="H104" s="5">
        <v>4.0</v>
      </c>
      <c r="I104" s="5" t="s">
        <v>190</v>
      </c>
      <c r="J104" s="5" t="s">
        <v>86</v>
      </c>
      <c r="K104" s="5" t="s">
        <v>87</v>
      </c>
      <c r="L104" s="5" t="s">
        <v>84</v>
      </c>
      <c r="M104" s="5" t="s">
        <v>1094</v>
      </c>
      <c r="N104" s="5" t="s">
        <v>1095</v>
      </c>
      <c r="O104" s="5" t="s">
        <v>1096</v>
      </c>
      <c r="P104" s="5" t="s">
        <v>1097</v>
      </c>
      <c r="Q104" s="5">
        <v>33.3627125</v>
      </c>
      <c r="R104" s="5">
        <v>-86.6454144</v>
      </c>
      <c r="S104" s="5">
        <v>172.0</v>
      </c>
      <c r="T104" s="5">
        <v>2345.0</v>
      </c>
      <c r="U104" s="5" t="s">
        <v>84</v>
      </c>
      <c r="V104" s="5" t="s">
        <v>237</v>
      </c>
      <c r="W104" s="5" t="s">
        <v>117</v>
      </c>
      <c r="X104" s="5">
        <v>93.0</v>
      </c>
      <c r="Y104" s="5" t="s">
        <v>539</v>
      </c>
      <c r="Z104" s="5" t="s">
        <v>373</v>
      </c>
      <c r="AA104" s="5" t="s">
        <v>84</v>
      </c>
      <c r="AB104" s="5" t="s">
        <v>84</v>
      </c>
      <c r="AC104" s="5" t="s">
        <v>84</v>
      </c>
      <c r="AD104" s="15" t="s">
        <v>84</v>
      </c>
      <c r="AE104" s="14" t="s">
        <v>84</v>
      </c>
      <c r="AF104" s="5" t="s">
        <v>84</v>
      </c>
      <c r="AG104" s="9" t="s">
        <v>84</v>
      </c>
      <c r="AH104" s="9" t="s">
        <v>1098</v>
      </c>
      <c r="AI104" s="5">
        <v>1.0</v>
      </c>
      <c r="AJ104" s="5">
        <v>9.0</v>
      </c>
      <c r="AK104" s="5" t="s">
        <v>84</v>
      </c>
      <c r="AL104" s="5" t="s">
        <v>84</v>
      </c>
      <c r="AM104" s="5" t="s">
        <v>84</v>
      </c>
      <c r="AN104" s="5" t="s">
        <v>84</v>
      </c>
      <c r="AO104" s="5" t="s">
        <v>470</v>
      </c>
      <c r="AP104" s="5">
        <v>6.0</v>
      </c>
      <c r="AQ104" s="5" t="s">
        <v>84</v>
      </c>
      <c r="AR104" s="5" t="s">
        <v>84</v>
      </c>
      <c r="AS104" s="5" t="s">
        <v>84</v>
      </c>
      <c r="AT104" s="5" t="s">
        <v>84</v>
      </c>
      <c r="AU104" s="5" t="s">
        <v>84</v>
      </c>
      <c r="AV104" s="5" t="s">
        <v>84</v>
      </c>
      <c r="AW104" s="5" t="s">
        <v>84</v>
      </c>
      <c r="AX104" s="5" t="s">
        <v>84</v>
      </c>
      <c r="AY104" s="5" t="s">
        <v>84</v>
      </c>
      <c r="AZ104" s="5" t="s">
        <v>84</v>
      </c>
      <c r="BA104" s="5" t="s">
        <v>84</v>
      </c>
      <c r="BB104" s="5" t="s">
        <v>84</v>
      </c>
      <c r="BC104" s="5" t="s">
        <v>84</v>
      </c>
      <c r="BD104" s="5" t="s">
        <v>84</v>
      </c>
      <c r="BE104" s="5" t="s">
        <v>1099</v>
      </c>
      <c r="BF104" s="5" t="s">
        <v>84</v>
      </c>
      <c r="BG104" s="5" t="s">
        <v>197</v>
      </c>
      <c r="BH104" s="5" t="s">
        <v>84</v>
      </c>
      <c r="BI104" s="5" t="s">
        <v>1100</v>
      </c>
      <c r="BJ104" s="5" t="s">
        <v>98</v>
      </c>
      <c r="BK104" s="5" t="s">
        <v>84</v>
      </c>
      <c r="BL104" s="5" t="s">
        <v>84</v>
      </c>
      <c r="BM104" s="5" t="s">
        <v>84</v>
      </c>
      <c r="BN104" s="5" t="s">
        <v>84</v>
      </c>
      <c r="BO104" s="5" t="s">
        <v>84</v>
      </c>
      <c r="BP104" s="5" t="s">
        <v>84</v>
      </c>
      <c r="BQ104" s="5" t="s">
        <v>84</v>
      </c>
      <c r="BR104" s="5" t="s">
        <v>84</v>
      </c>
      <c r="BS104" s="5" t="s">
        <v>84</v>
      </c>
      <c r="BT104" s="6">
        <f>24.5/5</f>
        <v>4.9</v>
      </c>
      <c r="BU104" s="5" t="s">
        <v>84</v>
      </c>
      <c r="BV104" s="5" t="s">
        <v>1101</v>
      </c>
      <c r="BW104" s="5">
        <v>1.0</v>
      </c>
      <c r="BX104" s="9" t="s">
        <v>1102</v>
      </c>
      <c r="BY104" s="5" t="s">
        <v>97</v>
      </c>
      <c r="BZ104" s="5" t="s">
        <v>84</v>
      </c>
      <c r="CA104" s="13" t="s">
        <v>1103</v>
      </c>
      <c r="CB104" s="6"/>
      <c r="CC104" s="6"/>
      <c r="CD104" s="6"/>
      <c r="CE104" s="6"/>
      <c r="CF104" s="6"/>
      <c r="CG104" s="6"/>
      <c r="CH104" s="6"/>
      <c r="CI104" s="6"/>
      <c r="CJ104" s="6"/>
      <c r="CK104" s="6"/>
      <c r="CL104" s="6"/>
    </row>
    <row r="105">
      <c r="A105" s="5" t="s">
        <v>79</v>
      </c>
      <c r="B105" s="5" t="s">
        <v>332</v>
      </c>
      <c r="C105" s="5" t="s">
        <v>1104</v>
      </c>
      <c r="D105" s="5">
        <v>8679.0</v>
      </c>
      <c r="E105" s="5" t="s">
        <v>84</v>
      </c>
      <c r="F105" s="5">
        <v>1986.0</v>
      </c>
      <c r="G105" s="5" t="s">
        <v>464</v>
      </c>
      <c r="H105" s="5" t="s">
        <v>84</v>
      </c>
      <c r="I105" s="5" t="s">
        <v>114</v>
      </c>
      <c r="J105" s="5" t="s">
        <v>86</v>
      </c>
      <c r="K105" s="5" t="s">
        <v>87</v>
      </c>
      <c r="L105" s="5" t="s">
        <v>84</v>
      </c>
      <c r="M105" s="5" t="s">
        <v>1105</v>
      </c>
      <c r="N105" s="5" t="s">
        <v>1106</v>
      </c>
      <c r="O105" s="5" t="s">
        <v>84</v>
      </c>
      <c r="P105" s="5" t="s">
        <v>84</v>
      </c>
      <c r="Q105" s="5" t="s">
        <v>84</v>
      </c>
      <c r="R105" s="5" t="s">
        <v>84</v>
      </c>
      <c r="S105" s="5" t="s">
        <v>84</v>
      </c>
      <c r="T105" s="5" t="s">
        <v>1107</v>
      </c>
      <c r="U105" s="5" t="s">
        <v>84</v>
      </c>
      <c r="V105" s="5" t="s">
        <v>143</v>
      </c>
      <c r="W105" s="5" t="s">
        <v>84</v>
      </c>
      <c r="X105" s="5" t="s">
        <v>84</v>
      </c>
      <c r="Y105" s="5" t="s">
        <v>1108</v>
      </c>
      <c r="Z105" s="5" t="s">
        <v>489</v>
      </c>
      <c r="AA105" s="5" t="s">
        <v>84</v>
      </c>
      <c r="AB105" s="5" t="s">
        <v>84</v>
      </c>
      <c r="AC105" s="5" t="s">
        <v>84</v>
      </c>
      <c r="AD105" s="10">
        <f>CONVERT(AF105, "yd", "m")</f>
        <v>2.7432</v>
      </c>
      <c r="AE105" s="11">
        <f>CONVERT(AD105, "m", "ft")</f>
        <v>9</v>
      </c>
      <c r="AF105" s="5">
        <v>3.0</v>
      </c>
      <c r="AG105" s="9" t="s">
        <v>84</v>
      </c>
      <c r="AH105" s="9" t="s">
        <v>1109</v>
      </c>
      <c r="AI105" s="5">
        <v>1.0</v>
      </c>
      <c r="AJ105" s="5" t="s">
        <v>84</v>
      </c>
      <c r="AK105" s="5" t="s">
        <v>84</v>
      </c>
      <c r="AL105" s="5" t="s">
        <v>84</v>
      </c>
      <c r="AM105" s="5" t="s">
        <v>84</v>
      </c>
      <c r="AN105" s="5" t="s">
        <v>84</v>
      </c>
      <c r="AO105" s="5" t="s">
        <v>1110</v>
      </c>
      <c r="AP105" s="5">
        <v>6.0</v>
      </c>
      <c r="AQ105" s="5" t="s">
        <v>121</v>
      </c>
      <c r="AR105" s="5" t="s">
        <v>84</v>
      </c>
      <c r="AS105" s="5" t="s">
        <v>84</v>
      </c>
      <c r="AT105" s="5" t="s">
        <v>84</v>
      </c>
      <c r="AU105" s="5" t="s">
        <v>97</v>
      </c>
      <c r="AV105" s="5" t="s">
        <v>84</v>
      </c>
      <c r="AW105" s="5" t="s">
        <v>84</v>
      </c>
      <c r="AX105" s="5" t="s">
        <v>84</v>
      </c>
      <c r="AY105" s="5" t="s">
        <v>84</v>
      </c>
      <c r="AZ105" s="5" t="s">
        <v>84</v>
      </c>
      <c r="BA105" s="5" t="s">
        <v>84</v>
      </c>
      <c r="BB105" s="5" t="s">
        <v>712</v>
      </c>
      <c r="BC105" s="5" t="s">
        <v>661</v>
      </c>
      <c r="BD105" s="5" t="s">
        <v>84</v>
      </c>
      <c r="BE105" s="5" t="s">
        <v>1111</v>
      </c>
      <c r="BF105" s="5" t="s">
        <v>1112</v>
      </c>
      <c r="BG105" s="5" t="s">
        <v>1113</v>
      </c>
      <c r="BH105" s="5" t="s">
        <v>97</v>
      </c>
      <c r="BI105" s="5" t="s">
        <v>1114</v>
      </c>
      <c r="BJ105" s="5" t="s">
        <v>98</v>
      </c>
      <c r="BK105" s="5" t="s">
        <v>1115</v>
      </c>
      <c r="BL105" s="5" t="s">
        <v>84</v>
      </c>
      <c r="BM105" s="5" t="s">
        <v>84</v>
      </c>
      <c r="BN105" s="5" t="s">
        <v>84</v>
      </c>
      <c r="BO105" s="5" t="s">
        <v>84</v>
      </c>
      <c r="BP105" s="5" t="s">
        <v>84</v>
      </c>
      <c r="BQ105" s="5" t="s">
        <v>84</v>
      </c>
      <c r="BR105" s="5" t="s">
        <v>84</v>
      </c>
      <c r="BS105" s="5" t="s">
        <v>84</v>
      </c>
      <c r="BT105" s="5" t="s">
        <v>84</v>
      </c>
      <c r="BU105" s="5" t="s">
        <v>84</v>
      </c>
      <c r="BV105" s="5" t="s">
        <v>84</v>
      </c>
      <c r="BW105" s="5">
        <v>1.0</v>
      </c>
      <c r="BX105" s="9" t="s">
        <v>1116</v>
      </c>
      <c r="BY105" s="5" t="s">
        <v>84</v>
      </c>
      <c r="BZ105" s="5" t="s">
        <v>84</v>
      </c>
      <c r="CA105" s="13" t="s">
        <v>1117</v>
      </c>
      <c r="CB105" s="6"/>
      <c r="CC105" s="6"/>
      <c r="CD105" s="6"/>
      <c r="CE105" s="6"/>
      <c r="CF105" s="6"/>
      <c r="CG105" s="6"/>
      <c r="CH105" s="6"/>
      <c r="CI105" s="6"/>
      <c r="CJ105" s="6"/>
      <c r="CK105" s="6"/>
      <c r="CL105" s="6"/>
    </row>
    <row r="106">
      <c r="A106" s="5" t="s">
        <v>79</v>
      </c>
      <c r="B106" s="5" t="s">
        <v>332</v>
      </c>
      <c r="C106" s="5" t="s">
        <v>1104</v>
      </c>
      <c r="D106" s="5">
        <v>10501.0</v>
      </c>
      <c r="E106" s="5" t="s">
        <v>125</v>
      </c>
      <c r="F106" s="5">
        <v>2005.0</v>
      </c>
      <c r="G106" s="5" t="s">
        <v>83</v>
      </c>
      <c r="H106" s="5">
        <v>5.0</v>
      </c>
      <c r="I106" s="5" t="s">
        <v>85</v>
      </c>
      <c r="J106" s="5" t="s">
        <v>103</v>
      </c>
      <c r="K106" s="5" t="s">
        <v>128</v>
      </c>
      <c r="L106" s="5" t="s">
        <v>84</v>
      </c>
      <c r="M106" s="5" t="s">
        <v>1118</v>
      </c>
      <c r="N106" s="5" t="s">
        <v>1119</v>
      </c>
      <c r="O106" s="5" t="s">
        <v>1120</v>
      </c>
      <c r="P106" s="5" t="s">
        <v>84</v>
      </c>
      <c r="Q106" s="5" t="s">
        <v>84</v>
      </c>
      <c r="R106" s="5" t="s">
        <v>84</v>
      </c>
      <c r="S106" s="5" t="s">
        <v>84</v>
      </c>
      <c r="T106" s="5" t="s">
        <v>84</v>
      </c>
      <c r="U106" s="5" t="s">
        <v>84</v>
      </c>
      <c r="V106" s="5" t="s">
        <v>84</v>
      </c>
      <c r="W106" s="5" t="s">
        <v>194</v>
      </c>
      <c r="X106" s="5">
        <v>17.0</v>
      </c>
      <c r="Y106" s="5" t="s">
        <v>1121</v>
      </c>
      <c r="Z106" s="5" t="s">
        <v>84</v>
      </c>
      <c r="AA106" s="5" t="s">
        <v>84</v>
      </c>
      <c r="AB106" s="5" t="s">
        <v>84</v>
      </c>
      <c r="AC106" s="5" t="s">
        <v>84</v>
      </c>
      <c r="AD106" s="15" t="s">
        <v>84</v>
      </c>
      <c r="AE106" s="14" t="s">
        <v>84</v>
      </c>
      <c r="AF106" s="5" t="s">
        <v>84</v>
      </c>
      <c r="AG106" s="9" t="s">
        <v>84</v>
      </c>
      <c r="AH106" s="9" t="s">
        <v>1122</v>
      </c>
      <c r="AI106" s="5" t="s">
        <v>84</v>
      </c>
      <c r="AJ106" s="5" t="s">
        <v>84</v>
      </c>
      <c r="AK106" s="5" t="s">
        <v>84</v>
      </c>
      <c r="AL106" s="5" t="s">
        <v>84</v>
      </c>
      <c r="AM106" s="5" t="s">
        <v>84</v>
      </c>
      <c r="AN106" s="5" t="s">
        <v>84</v>
      </c>
      <c r="AO106" s="5" t="s">
        <v>84</v>
      </c>
      <c r="AP106" s="5" t="s">
        <v>84</v>
      </c>
      <c r="AQ106" s="5" t="s">
        <v>84</v>
      </c>
      <c r="AR106" s="5" t="s">
        <v>84</v>
      </c>
      <c r="AS106" s="5" t="s">
        <v>84</v>
      </c>
      <c r="AT106" s="5" t="s">
        <v>84</v>
      </c>
      <c r="AU106" s="5" t="s">
        <v>84</v>
      </c>
      <c r="AV106" s="5" t="s">
        <v>84</v>
      </c>
      <c r="AW106" s="5" t="s">
        <v>84</v>
      </c>
      <c r="AX106" s="5" t="s">
        <v>84</v>
      </c>
      <c r="AY106" s="5" t="s">
        <v>84</v>
      </c>
      <c r="AZ106" s="5" t="s">
        <v>84</v>
      </c>
      <c r="BA106" s="5" t="s">
        <v>84</v>
      </c>
      <c r="BB106" s="5" t="s">
        <v>84</v>
      </c>
      <c r="BC106" s="5" t="s">
        <v>84</v>
      </c>
      <c r="BD106" s="5" t="s">
        <v>84</v>
      </c>
      <c r="BE106" s="5" t="s">
        <v>84</v>
      </c>
      <c r="BF106" s="5" t="s">
        <v>84</v>
      </c>
      <c r="BG106" s="5" t="s">
        <v>84</v>
      </c>
      <c r="BH106" s="5" t="s">
        <v>84</v>
      </c>
      <c r="BI106" s="5" t="s">
        <v>84</v>
      </c>
      <c r="BJ106" s="5" t="s">
        <v>84</v>
      </c>
      <c r="BK106" s="5" t="s">
        <v>84</v>
      </c>
      <c r="BL106" s="5" t="s">
        <v>84</v>
      </c>
      <c r="BM106" s="5" t="s">
        <v>84</v>
      </c>
      <c r="BN106" s="5">
        <v>8.0</v>
      </c>
      <c r="BO106" s="5">
        <v>3.5</v>
      </c>
      <c r="BP106" s="5" t="s">
        <v>84</v>
      </c>
      <c r="BQ106" s="5">
        <v>2.5</v>
      </c>
      <c r="BR106" s="5" t="s">
        <v>84</v>
      </c>
      <c r="BS106" s="5" t="s">
        <v>84</v>
      </c>
      <c r="BT106" s="5" t="s">
        <v>84</v>
      </c>
      <c r="BU106" s="5" t="s">
        <v>84</v>
      </c>
      <c r="BV106" s="5" t="s">
        <v>1123</v>
      </c>
      <c r="BW106" s="5">
        <v>2.0</v>
      </c>
      <c r="BX106" s="9" t="s">
        <v>1124</v>
      </c>
      <c r="BY106" s="5" t="s">
        <v>84</v>
      </c>
      <c r="BZ106" s="5" t="s">
        <v>84</v>
      </c>
      <c r="CA106" s="13" t="s">
        <v>1125</v>
      </c>
      <c r="CB106" s="6"/>
      <c r="CC106" s="6"/>
      <c r="CD106" s="6"/>
      <c r="CE106" s="6"/>
      <c r="CF106" s="6"/>
      <c r="CG106" s="6"/>
      <c r="CH106" s="6"/>
      <c r="CI106" s="6"/>
      <c r="CJ106" s="6"/>
      <c r="CK106" s="6"/>
      <c r="CL106" s="6"/>
    </row>
    <row r="107">
      <c r="A107" s="5" t="s">
        <v>79</v>
      </c>
      <c r="B107" s="5" t="s">
        <v>332</v>
      </c>
      <c r="C107" s="5" t="s">
        <v>1104</v>
      </c>
      <c r="D107" s="5">
        <v>10501.0</v>
      </c>
      <c r="E107" s="5" t="s">
        <v>125</v>
      </c>
      <c r="F107" s="5">
        <v>2005.0</v>
      </c>
      <c r="G107" s="5" t="s">
        <v>83</v>
      </c>
      <c r="H107" s="5">
        <v>5.0</v>
      </c>
      <c r="I107" s="5" t="s">
        <v>85</v>
      </c>
      <c r="J107" s="5" t="s">
        <v>103</v>
      </c>
      <c r="K107" s="5" t="s">
        <v>128</v>
      </c>
      <c r="L107" s="5" t="s">
        <v>84</v>
      </c>
      <c r="M107" s="5" t="s">
        <v>1118</v>
      </c>
      <c r="N107" s="5" t="s">
        <v>1119</v>
      </c>
      <c r="O107" s="5" t="s">
        <v>1120</v>
      </c>
      <c r="P107" s="5" t="s">
        <v>84</v>
      </c>
      <c r="Q107" s="5" t="s">
        <v>84</v>
      </c>
      <c r="R107" s="5" t="s">
        <v>84</v>
      </c>
      <c r="S107" s="5" t="s">
        <v>84</v>
      </c>
      <c r="T107" s="5" t="s">
        <v>84</v>
      </c>
      <c r="U107" s="5" t="s">
        <v>84</v>
      </c>
      <c r="V107" s="5" t="s">
        <v>84</v>
      </c>
      <c r="W107" s="5" t="s">
        <v>194</v>
      </c>
      <c r="X107" s="5">
        <v>17.0</v>
      </c>
      <c r="Y107" s="5" t="s">
        <v>1121</v>
      </c>
      <c r="Z107" s="5" t="s">
        <v>84</v>
      </c>
      <c r="AA107" s="5" t="s">
        <v>84</v>
      </c>
      <c r="AB107" s="5" t="s">
        <v>84</v>
      </c>
      <c r="AC107" s="5" t="s">
        <v>84</v>
      </c>
      <c r="AD107" s="15" t="s">
        <v>84</v>
      </c>
      <c r="AE107" s="14" t="s">
        <v>84</v>
      </c>
      <c r="AF107" s="5" t="s">
        <v>84</v>
      </c>
      <c r="AG107" s="9" t="s">
        <v>84</v>
      </c>
      <c r="AH107" s="9" t="s">
        <v>1122</v>
      </c>
      <c r="AI107" s="5" t="s">
        <v>84</v>
      </c>
      <c r="AJ107" s="5" t="s">
        <v>84</v>
      </c>
      <c r="AK107" s="5" t="s">
        <v>84</v>
      </c>
      <c r="AL107" s="5" t="s">
        <v>84</v>
      </c>
      <c r="AM107" s="5" t="s">
        <v>84</v>
      </c>
      <c r="AN107" s="5" t="s">
        <v>84</v>
      </c>
      <c r="AO107" s="5" t="s">
        <v>84</v>
      </c>
      <c r="AP107" s="5" t="s">
        <v>84</v>
      </c>
      <c r="AQ107" s="5" t="s">
        <v>84</v>
      </c>
      <c r="AR107" s="5" t="s">
        <v>84</v>
      </c>
      <c r="AS107" s="5" t="s">
        <v>84</v>
      </c>
      <c r="AT107" s="5" t="s">
        <v>84</v>
      </c>
      <c r="AU107" s="5" t="s">
        <v>84</v>
      </c>
      <c r="AV107" s="5" t="s">
        <v>84</v>
      </c>
      <c r="AW107" s="5" t="s">
        <v>84</v>
      </c>
      <c r="AX107" s="5" t="s">
        <v>84</v>
      </c>
      <c r="AY107" s="5" t="s">
        <v>84</v>
      </c>
      <c r="AZ107" s="5" t="s">
        <v>84</v>
      </c>
      <c r="BA107" s="5" t="s">
        <v>84</v>
      </c>
      <c r="BB107" s="5" t="s">
        <v>84</v>
      </c>
      <c r="BC107" s="5" t="s">
        <v>84</v>
      </c>
      <c r="BD107" s="5" t="s">
        <v>84</v>
      </c>
      <c r="BE107" s="5" t="s">
        <v>84</v>
      </c>
      <c r="BF107" s="5" t="s">
        <v>84</v>
      </c>
      <c r="BG107" s="5" t="s">
        <v>84</v>
      </c>
      <c r="BH107" s="5" t="s">
        <v>84</v>
      </c>
      <c r="BI107" s="5" t="s">
        <v>84</v>
      </c>
      <c r="BJ107" s="5" t="s">
        <v>84</v>
      </c>
      <c r="BK107" s="5" t="s">
        <v>84</v>
      </c>
      <c r="BL107" s="5" t="s">
        <v>84</v>
      </c>
      <c r="BM107" s="5" t="s">
        <v>84</v>
      </c>
      <c r="BN107" s="5">
        <v>16.0</v>
      </c>
      <c r="BO107" s="5">
        <v>5.0</v>
      </c>
      <c r="BP107" s="5" t="s">
        <v>84</v>
      </c>
      <c r="BQ107" s="5" t="s">
        <v>84</v>
      </c>
      <c r="BR107" s="5" t="s">
        <v>84</v>
      </c>
      <c r="BS107" s="5" t="s">
        <v>84</v>
      </c>
      <c r="BT107" s="5" t="s">
        <v>84</v>
      </c>
      <c r="BU107" s="5" t="s">
        <v>84</v>
      </c>
      <c r="BV107" s="5" t="s">
        <v>1126</v>
      </c>
      <c r="BW107" s="5">
        <v>2.0</v>
      </c>
      <c r="BX107" s="9" t="s">
        <v>1124</v>
      </c>
      <c r="BY107" s="5" t="s">
        <v>84</v>
      </c>
      <c r="BZ107" s="5" t="s">
        <v>84</v>
      </c>
      <c r="CA107" s="13" t="s">
        <v>1125</v>
      </c>
      <c r="CB107" s="6"/>
      <c r="CC107" s="6"/>
      <c r="CD107" s="6"/>
      <c r="CE107" s="6"/>
      <c r="CF107" s="6"/>
      <c r="CG107" s="6"/>
      <c r="CH107" s="6"/>
      <c r="CI107" s="6"/>
      <c r="CJ107" s="6"/>
      <c r="CK107" s="6"/>
      <c r="CL107" s="6"/>
    </row>
    <row r="108">
      <c r="A108" s="5" t="s">
        <v>79</v>
      </c>
      <c r="B108" s="5" t="s">
        <v>332</v>
      </c>
      <c r="C108" s="5" t="s">
        <v>1104</v>
      </c>
      <c r="D108" s="5">
        <v>22539.0</v>
      </c>
      <c r="E108" s="5" t="s">
        <v>383</v>
      </c>
      <c r="F108" s="5">
        <v>2007.0</v>
      </c>
      <c r="G108" s="5" t="s">
        <v>126</v>
      </c>
      <c r="H108" s="5">
        <v>18.0</v>
      </c>
      <c r="I108" s="5" t="s">
        <v>127</v>
      </c>
      <c r="J108" s="5" t="s">
        <v>86</v>
      </c>
      <c r="K108" s="5" t="s">
        <v>87</v>
      </c>
      <c r="L108" s="5" t="s">
        <v>84</v>
      </c>
      <c r="M108" s="5" t="s">
        <v>1127</v>
      </c>
      <c r="N108" s="5" t="s">
        <v>1106</v>
      </c>
      <c r="O108" s="5" t="s">
        <v>1128</v>
      </c>
      <c r="P108" s="5" t="s">
        <v>1129</v>
      </c>
      <c r="Q108" s="5" t="s">
        <v>84</v>
      </c>
      <c r="R108" s="5" t="s">
        <v>84</v>
      </c>
      <c r="S108" s="5" t="s">
        <v>84</v>
      </c>
      <c r="T108" s="5" t="s">
        <v>91</v>
      </c>
      <c r="U108" s="5" t="s">
        <v>387</v>
      </c>
      <c r="V108" s="5" t="s">
        <v>84</v>
      </c>
      <c r="W108" s="5" t="s">
        <v>132</v>
      </c>
      <c r="X108" s="5">
        <v>17.0</v>
      </c>
      <c r="Y108" s="5" t="s">
        <v>1130</v>
      </c>
      <c r="Z108" s="5" t="s">
        <v>373</v>
      </c>
      <c r="AA108" s="5" t="s">
        <v>84</v>
      </c>
      <c r="AB108" s="5" t="s">
        <v>84</v>
      </c>
      <c r="AC108" s="5" t="s">
        <v>84</v>
      </c>
      <c r="AD108" s="10">
        <f t="shared" ref="AD108:AD109" si="33">CONVERT(AF108, "yd", "m")</f>
        <v>9.144</v>
      </c>
      <c r="AE108" s="11">
        <f t="shared" ref="AE108:AE109" si="34">CONVERT(AD108, "m", "ft")</f>
        <v>30</v>
      </c>
      <c r="AF108" s="5">
        <v>10.0</v>
      </c>
      <c r="AG108" s="9" t="s">
        <v>84</v>
      </c>
      <c r="AH108" s="9" t="s">
        <v>1131</v>
      </c>
      <c r="AI108" s="5">
        <v>1.0</v>
      </c>
      <c r="AJ108" s="5">
        <v>7.0</v>
      </c>
      <c r="AK108" s="5" t="s">
        <v>84</v>
      </c>
      <c r="AL108" s="5" t="s">
        <v>84</v>
      </c>
      <c r="AM108" s="5" t="s">
        <v>84</v>
      </c>
      <c r="AN108" s="5" t="s">
        <v>84</v>
      </c>
      <c r="AO108" s="5" t="s">
        <v>262</v>
      </c>
      <c r="AP108" s="5">
        <v>1.5</v>
      </c>
      <c r="AQ108" s="5" t="s">
        <v>84</v>
      </c>
      <c r="AR108" s="5" t="s">
        <v>84</v>
      </c>
      <c r="AS108" s="5" t="s">
        <v>413</v>
      </c>
      <c r="AT108" s="5" t="s">
        <v>84</v>
      </c>
      <c r="AU108" s="5" t="s">
        <v>84</v>
      </c>
      <c r="AV108" s="5" t="s">
        <v>84</v>
      </c>
      <c r="AW108" s="5" t="s">
        <v>84</v>
      </c>
      <c r="AX108" s="5" t="s">
        <v>293</v>
      </c>
      <c r="AY108" s="5" t="s">
        <v>84</v>
      </c>
      <c r="AZ108" s="5" t="s">
        <v>84</v>
      </c>
      <c r="BA108" s="5" t="s">
        <v>84</v>
      </c>
      <c r="BB108" s="5" t="s">
        <v>84</v>
      </c>
      <c r="BC108" s="5" t="s">
        <v>84</v>
      </c>
      <c r="BD108" s="5" t="s">
        <v>84</v>
      </c>
      <c r="BE108" s="5" t="s">
        <v>1132</v>
      </c>
      <c r="BF108" s="5" t="s">
        <v>84</v>
      </c>
      <c r="BG108" s="5" t="s">
        <v>1133</v>
      </c>
      <c r="BH108" s="5" t="s">
        <v>84</v>
      </c>
      <c r="BI108" s="5" t="s">
        <v>1134</v>
      </c>
      <c r="BJ108" s="5" t="s">
        <v>98</v>
      </c>
      <c r="BK108" s="5" t="s">
        <v>84</v>
      </c>
      <c r="BL108" s="5" t="s">
        <v>84</v>
      </c>
      <c r="BM108" s="5" t="s">
        <v>84</v>
      </c>
      <c r="BN108" s="5" t="s">
        <v>84</v>
      </c>
      <c r="BO108" s="5" t="s">
        <v>84</v>
      </c>
      <c r="BP108" s="5" t="s">
        <v>84</v>
      </c>
      <c r="BQ108" s="5" t="s">
        <v>84</v>
      </c>
      <c r="BR108" s="5" t="s">
        <v>84</v>
      </c>
      <c r="BS108" s="5" t="s">
        <v>84</v>
      </c>
      <c r="BT108" s="5" t="s">
        <v>84</v>
      </c>
      <c r="BU108" s="5" t="s">
        <v>84</v>
      </c>
      <c r="BV108" s="5" t="s">
        <v>84</v>
      </c>
      <c r="BW108" s="5">
        <v>2.0</v>
      </c>
      <c r="BX108" s="9" t="s">
        <v>1135</v>
      </c>
      <c r="BY108" s="5" t="s">
        <v>84</v>
      </c>
      <c r="BZ108" s="5" t="s">
        <v>84</v>
      </c>
      <c r="CA108" s="13" t="s">
        <v>1136</v>
      </c>
      <c r="CB108" s="6"/>
      <c r="CC108" s="6"/>
      <c r="CD108" s="6"/>
      <c r="CE108" s="6"/>
      <c r="CF108" s="6"/>
      <c r="CG108" s="6"/>
      <c r="CH108" s="6"/>
      <c r="CI108" s="6"/>
      <c r="CJ108" s="6"/>
      <c r="CK108" s="6"/>
      <c r="CL108" s="6"/>
    </row>
    <row r="109">
      <c r="A109" s="5" t="s">
        <v>79</v>
      </c>
      <c r="B109" s="5" t="s">
        <v>332</v>
      </c>
      <c r="C109" s="5" t="s">
        <v>1137</v>
      </c>
      <c r="D109" s="5">
        <v>25238.0</v>
      </c>
      <c r="E109" s="5" t="s">
        <v>513</v>
      </c>
      <c r="F109" s="5">
        <v>1999.0</v>
      </c>
      <c r="G109" s="5" t="s">
        <v>215</v>
      </c>
      <c r="H109" s="5">
        <v>23.0</v>
      </c>
      <c r="I109" s="5" t="s">
        <v>114</v>
      </c>
      <c r="J109" s="5" t="s">
        <v>86</v>
      </c>
      <c r="K109" s="5" t="s">
        <v>87</v>
      </c>
      <c r="L109" s="5" t="s">
        <v>84</v>
      </c>
      <c r="M109" s="5" t="s">
        <v>1138</v>
      </c>
      <c r="N109" s="5" t="s">
        <v>84</v>
      </c>
      <c r="O109" s="5" t="s">
        <v>1139</v>
      </c>
      <c r="P109" s="5" t="s">
        <v>516</v>
      </c>
      <c r="Q109" s="5" t="s">
        <v>84</v>
      </c>
      <c r="R109" s="5" t="s">
        <v>84</v>
      </c>
      <c r="S109" s="5" t="s">
        <v>84</v>
      </c>
      <c r="T109" s="5">
        <v>2300.0</v>
      </c>
      <c r="U109" s="5" t="s">
        <v>84</v>
      </c>
      <c r="V109" s="5" t="s">
        <v>84</v>
      </c>
      <c r="W109" s="5" t="s">
        <v>517</v>
      </c>
      <c r="X109" s="5">
        <v>100.0</v>
      </c>
      <c r="Y109" s="5" t="s">
        <v>259</v>
      </c>
      <c r="Z109" s="5" t="s">
        <v>84</v>
      </c>
      <c r="AA109" s="5" t="s">
        <v>84</v>
      </c>
      <c r="AB109" s="5" t="s">
        <v>84</v>
      </c>
      <c r="AC109" s="5" t="s">
        <v>84</v>
      </c>
      <c r="AD109" s="10">
        <f t="shared" si="33"/>
        <v>1.8288</v>
      </c>
      <c r="AE109" s="11">
        <f t="shared" si="34"/>
        <v>6</v>
      </c>
      <c r="AF109" s="5">
        <v>2.0</v>
      </c>
      <c r="AG109" s="9" t="s">
        <v>84</v>
      </c>
      <c r="AH109" s="9" t="s">
        <v>1140</v>
      </c>
      <c r="AI109" s="5">
        <v>1.0</v>
      </c>
      <c r="AJ109" s="5" t="s">
        <v>84</v>
      </c>
      <c r="AK109" s="5" t="s">
        <v>84</v>
      </c>
      <c r="AL109" s="5" t="s">
        <v>84</v>
      </c>
      <c r="AM109" s="5" t="s">
        <v>84</v>
      </c>
      <c r="AN109" s="5" t="s">
        <v>84</v>
      </c>
      <c r="AO109" s="5" t="s">
        <v>1141</v>
      </c>
      <c r="AP109" s="5" t="s">
        <v>84</v>
      </c>
      <c r="AQ109" s="5" t="s">
        <v>147</v>
      </c>
      <c r="AR109" s="5" t="s">
        <v>84</v>
      </c>
      <c r="AS109" s="5" t="s">
        <v>1142</v>
      </c>
      <c r="AT109" s="5" t="s">
        <v>84</v>
      </c>
      <c r="AU109" s="5" t="s">
        <v>84</v>
      </c>
      <c r="AV109" s="5" t="s">
        <v>84</v>
      </c>
      <c r="AW109" s="5" t="s">
        <v>1143</v>
      </c>
      <c r="AX109" s="5" t="s">
        <v>84</v>
      </c>
      <c r="AY109" s="5" t="s">
        <v>84</v>
      </c>
      <c r="AZ109" s="5" t="s">
        <v>281</v>
      </c>
      <c r="BA109" s="5" t="s">
        <v>84</v>
      </c>
      <c r="BB109" s="5" t="s">
        <v>84</v>
      </c>
      <c r="BC109" s="5" t="s">
        <v>661</v>
      </c>
      <c r="BD109" s="5" t="s">
        <v>84</v>
      </c>
      <c r="BE109" s="5" t="s">
        <v>1144</v>
      </c>
      <c r="BF109" s="5" t="s">
        <v>84</v>
      </c>
      <c r="BG109" s="5" t="s">
        <v>1145</v>
      </c>
      <c r="BH109" s="5" t="s">
        <v>84</v>
      </c>
      <c r="BI109" s="5" t="s">
        <v>84</v>
      </c>
      <c r="BJ109" s="5" t="s">
        <v>98</v>
      </c>
      <c r="BK109" s="5" t="s">
        <v>84</v>
      </c>
      <c r="BL109" s="5" t="s">
        <v>84</v>
      </c>
      <c r="BM109" s="5" t="s">
        <v>84</v>
      </c>
      <c r="BN109" s="5" t="s">
        <v>84</v>
      </c>
      <c r="BO109" s="5" t="s">
        <v>84</v>
      </c>
      <c r="BP109" s="5" t="s">
        <v>84</v>
      </c>
      <c r="BQ109" s="5" t="s">
        <v>84</v>
      </c>
      <c r="BR109" s="5" t="s">
        <v>84</v>
      </c>
      <c r="BS109" s="5" t="s">
        <v>84</v>
      </c>
      <c r="BT109" s="5" t="s">
        <v>84</v>
      </c>
      <c r="BU109" s="5" t="s">
        <v>84</v>
      </c>
      <c r="BV109" s="5" t="s">
        <v>84</v>
      </c>
      <c r="BW109" s="5">
        <v>2.0</v>
      </c>
      <c r="BX109" s="9" t="s">
        <v>1146</v>
      </c>
      <c r="BY109" s="5" t="s">
        <v>84</v>
      </c>
      <c r="BZ109" s="5" t="s">
        <v>84</v>
      </c>
      <c r="CA109" s="13" t="s">
        <v>1147</v>
      </c>
      <c r="CB109" s="6"/>
      <c r="CC109" s="6"/>
      <c r="CD109" s="6"/>
      <c r="CE109" s="6"/>
      <c r="CF109" s="6"/>
      <c r="CG109" s="6"/>
      <c r="CH109" s="6"/>
      <c r="CI109" s="6"/>
      <c r="CJ109" s="6"/>
      <c r="CK109" s="6"/>
      <c r="CL109" s="6"/>
    </row>
    <row r="110">
      <c r="A110" s="5" t="s">
        <v>79</v>
      </c>
      <c r="B110" s="5" t="s">
        <v>332</v>
      </c>
      <c r="C110" s="5" t="s">
        <v>1137</v>
      </c>
      <c r="D110" s="5">
        <v>1419.0</v>
      </c>
      <c r="E110" s="5" t="s">
        <v>84</v>
      </c>
      <c r="F110" s="5">
        <v>2000.0</v>
      </c>
      <c r="G110" s="5" t="s">
        <v>126</v>
      </c>
      <c r="H110" s="5">
        <v>15.0</v>
      </c>
      <c r="I110" s="5" t="s">
        <v>127</v>
      </c>
      <c r="J110" s="5" t="s">
        <v>103</v>
      </c>
      <c r="K110" s="5" t="s">
        <v>128</v>
      </c>
      <c r="L110" s="5" t="s">
        <v>84</v>
      </c>
      <c r="M110" s="5" t="s">
        <v>1148</v>
      </c>
      <c r="N110" s="5" t="s">
        <v>1149</v>
      </c>
      <c r="O110" s="5" t="s">
        <v>1139</v>
      </c>
      <c r="P110" s="5" t="s">
        <v>516</v>
      </c>
      <c r="Q110" s="5" t="s">
        <v>84</v>
      </c>
      <c r="R110" s="5" t="s">
        <v>84</v>
      </c>
      <c r="S110" s="5" t="s">
        <v>84</v>
      </c>
      <c r="T110" s="5">
        <v>130.0</v>
      </c>
      <c r="U110" s="5" t="s">
        <v>84</v>
      </c>
      <c r="V110" s="5" t="s">
        <v>84</v>
      </c>
      <c r="W110" s="5" t="s">
        <v>117</v>
      </c>
      <c r="X110" s="5">
        <v>99.0</v>
      </c>
      <c r="Y110" s="5" t="s">
        <v>1150</v>
      </c>
      <c r="Z110" s="5" t="s">
        <v>373</v>
      </c>
      <c r="AA110" s="5" t="s">
        <v>84</v>
      </c>
      <c r="AB110" s="5" t="s">
        <v>84</v>
      </c>
      <c r="AC110" s="5" t="s">
        <v>84</v>
      </c>
      <c r="AD110" s="15" t="s">
        <v>84</v>
      </c>
      <c r="AE110" s="14" t="s">
        <v>84</v>
      </c>
      <c r="AF110" s="5" t="s">
        <v>84</v>
      </c>
      <c r="AG110" s="9" t="s">
        <v>84</v>
      </c>
      <c r="AH110" s="9" t="s">
        <v>1151</v>
      </c>
      <c r="AI110" s="5" t="s">
        <v>84</v>
      </c>
      <c r="AJ110" s="5" t="s">
        <v>84</v>
      </c>
      <c r="AK110" s="5" t="s">
        <v>84</v>
      </c>
      <c r="AL110" s="5" t="s">
        <v>84</v>
      </c>
      <c r="AM110" s="5" t="s">
        <v>84</v>
      </c>
      <c r="AN110" s="5" t="s">
        <v>84</v>
      </c>
      <c r="AO110" s="5" t="s">
        <v>84</v>
      </c>
      <c r="AP110" s="5" t="s">
        <v>84</v>
      </c>
      <c r="AQ110" s="5" t="s">
        <v>84</v>
      </c>
      <c r="AR110" s="5" t="s">
        <v>84</v>
      </c>
      <c r="AS110" s="5" t="s">
        <v>84</v>
      </c>
      <c r="AT110" s="5" t="s">
        <v>84</v>
      </c>
      <c r="AU110" s="5" t="s">
        <v>84</v>
      </c>
      <c r="AV110" s="5" t="s">
        <v>84</v>
      </c>
      <c r="AW110" s="5" t="s">
        <v>84</v>
      </c>
      <c r="AX110" s="5" t="s">
        <v>84</v>
      </c>
      <c r="AY110" s="5" t="s">
        <v>84</v>
      </c>
      <c r="AZ110" s="5" t="s">
        <v>84</v>
      </c>
      <c r="BA110" s="5" t="s">
        <v>84</v>
      </c>
      <c r="BB110" s="5" t="s">
        <v>84</v>
      </c>
      <c r="BC110" s="5" t="s">
        <v>84</v>
      </c>
      <c r="BD110" s="5" t="s">
        <v>97</v>
      </c>
      <c r="BE110" s="5" t="s">
        <v>84</v>
      </c>
      <c r="BF110" s="5" t="s">
        <v>84</v>
      </c>
      <c r="BG110" s="5" t="s">
        <v>84</v>
      </c>
      <c r="BH110" s="5" t="s">
        <v>84</v>
      </c>
      <c r="BI110" s="5" t="s">
        <v>84</v>
      </c>
      <c r="BJ110" s="5" t="s">
        <v>84</v>
      </c>
      <c r="BK110" s="5" t="s">
        <v>84</v>
      </c>
      <c r="BL110" s="5" t="s">
        <v>84</v>
      </c>
      <c r="BM110" s="5" t="s">
        <v>84</v>
      </c>
      <c r="BN110" s="5">
        <v>18.0</v>
      </c>
      <c r="BO110" s="5">
        <v>7.0</v>
      </c>
      <c r="BP110" s="5" t="s">
        <v>84</v>
      </c>
      <c r="BQ110" s="5" t="s">
        <v>84</v>
      </c>
      <c r="BR110" s="5" t="s">
        <v>97</v>
      </c>
      <c r="BS110" s="5" t="s">
        <v>84</v>
      </c>
      <c r="BT110" s="5" t="s">
        <v>84</v>
      </c>
      <c r="BU110" s="5" t="s">
        <v>84</v>
      </c>
      <c r="BV110" s="5" t="s">
        <v>84</v>
      </c>
      <c r="BW110" s="5">
        <v>3.0</v>
      </c>
      <c r="BX110" s="5" t="s">
        <v>84</v>
      </c>
      <c r="BY110" s="5" t="s">
        <v>84</v>
      </c>
      <c r="BZ110" s="5" t="s">
        <v>84</v>
      </c>
      <c r="CA110" s="13" t="s">
        <v>1152</v>
      </c>
      <c r="CB110" s="6"/>
      <c r="CC110" s="6"/>
      <c r="CD110" s="6"/>
      <c r="CE110" s="6"/>
      <c r="CF110" s="6"/>
      <c r="CG110" s="6"/>
      <c r="CH110" s="6"/>
      <c r="CI110" s="6"/>
      <c r="CJ110" s="6"/>
      <c r="CK110" s="6"/>
      <c r="CL110" s="6"/>
    </row>
    <row r="111">
      <c r="A111" s="5" t="s">
        <v>79</v>
      </c>
      <c r="B111" s="5" t="s">
        <v>332</v>
      </c>
      <c r="C111" s="5" t="s">
        <v>1137</v>
      </c>
      <c r="D111" s="5">
        <v>17480.0</v>
      </c>
      <c r="E111" s="5" t="s">
        <v>383</v>
      </c>
      <c r="F111" s="5">
        <v>2005.0</v>
      </c>
      <c r="G111" s="5" t="s">
        <v>140</v>
      </c>
      <c r="H111" s="5" t="s">
        <v>84</v>
      </c>
      <c r="I111" s="5" t="s">
        <v>127</v>
      </c>
      <c r="J111" s="5" t="s">
        <v>86</v>
      </c>
      <c r="K111" s="5" t="s">
        <v>87</v>
      </c>
      <c r="L111" s="5" t="s">
        <v>84</v>
      </c>
      <c r="M111" s="5" t="s">
        <v>1153</v>
      </c>
      <c r="N111" s="5" t="s">
        <v>1154</v>
      </c>
      <c r="O111" s="5" t="s">
        <v>84</v>
      </c>
      <c r="P111" s="5" t="s">
        <v>1153</v>
      </c>
      <c r="Q111" s="5" t="s">
        <v>84</v>
      </c>
      <c r="R111" s="5" t="s">
        <v>84</v>
      </c>
      <c r="S111" s="5" t="s">
        <v>84</v>
      </c>
      <c r="T111" s="5">
        <v>2300.0</v>
      </c>
      <c r="U111" s="5" t="s">
        <v>84</v>
      </c>
      <c r="V111" s="5" t="s">
        <v>143</v>
      </c>
      <c r="W111" s="5" t="s">
        <v>84</v>
      </c>
      <c r="X111" s="5" t="s">
        <v>84</v>
      </c>
      <c r="Y111" s="5" t="s">
        <v>1155</v>
      </c>
      <c r="Z111" s="5" t="s">
        <v>84</v>
      </c>
      <c r="AA111" s="5" t="s">
        <v>84</v>
      </c>
      <c r="AB111" s="5" t="s">
        <v>84</v>
      </c>
      <c r="AC111" s="5">
        <v>1.0</v>
      </c>
      <c r="AD111" s="10">
        <f>CONVERT(AF111, "yd", "m")</f>
        <v>22.86</v>
      </c>
      <c r="AE111" s="11">
        <f>CONVERT(AD111, "m", "ft")</f>
        <v>75</v>
      </c>
      <c r="AF111" s="5">
        <v>25.0</v>
      </c>
      <c r="AG111" s="9" t="s">
        <v>84</v>
      </c>
      <c r="AH111" s="9" t="s">
        <v>1156</v>
      </c>
      <c r="AI111" s="5">
        <v>1.0</v>
      </c>
      <c r="AJ111" s="5">
        <v>7.3</v>
      </c>
      <c r="AK111" s="5" t="s">
        <v>84</v>
      </c>
      <c r="AL111" s="5" t="s">
        <v>84</v>
      </c>
      <c r="AM111" s="5" t="s">
        <v>84</v>
      </c>
      <c r="AN111" s="5" t="s">
        <v>84</v>
      </c>
      <c r="AO111" s="5" t="s">
        <v>121</v>
      </c>
      <c r="AP111" s="5">
        <v>3.5</v>
      </c>
      <c r="AQ111" s="5" t="s">
        <v>121</v>
      </c>
      <c r="AR111" s="5" t="s">
        <v>84</v>
      </c>
      <c r="AS111" s="5" t="s">
        <v>1157</v>
      </c>
      <c r="AT111" s="5" t="s">
        <v>84</v>
      </c>
      <c r="AU111" s="5" t="s">
        <v>84</v>
      </c>
      <c r="AV111" s="5" t="s">
        <v>84</v>
      </c>
      <c r="AW111" s="5" t="s">
        <v>84</v>
      </c>
      <c r="AX111" s="5" t="s">
        <v>84</v>
      </c>
      <c r="AY111" s="5" t="s">
        <v>630</v>
      </c>
      <c r="AZ111" s="5" t="s">
        <v>84</v>
      </c>
      <c r="BA111" s="5" t="s">
        <v>84</v>
      </c>
      <c r="BB111" s="5" t="s">
        <v>726</v>
      </c>
      <c r="BC111" s="5" t="s">
        <v>661</v>
      </c>
      <c r="BD111" s="5" t="s">
        <v>84</v>
      </c>
      <c r="BE111" s="5" t="s">
        <v>84</v>
      </c>
      <c r="BF111" s="5" t="s">
        <v>84</v>
      </c>
      <c r="BG111" s="5" t="s">
        <v>556</v>
      </c>
      <c r="BH111" s="5" t="s">
        <v>84</v>
      </c>
      <c r="BI111" s="5" t="s">
        <v>84</v>
      </c>
      <c r="BJ111" s="5" t="s">
        <v>98</v>
      </c>
      <c r="BK111" s="5" t="s">
        <v>84</v>
      </c>
      <c r="BL111" s="5" t="s">
        <v>84</v>
      </c>
      <c r="BM111" s="5" t="s">
        <v>84</v>
      </c>
      <c r="BN111" s="5" t="s">
        <v>84</v>
      </c>
      <c r="BO111" s="5" t="s">
        <v>84</v>
      </c>
      <c r="BP111" s="5" t="s">
        <v>84</v>
      </c>
      <c r="BQ111" s="5" t="s">
        <v>84</v>
      </c>
      <c r="BR111" s="5" t="s">
        <v>84</v>
      </c>
      <c r="BS111" s="5" t="s">
        <v>84</v>
      </c>
      <c r="BT111" s="5" t="s">
        <v>84</v>
      </c>
      <c r="BU111" s="5" t="s">
        <v>84</v>
      </c>
      <c r="BV111" s="5" t="s">
        <v>84</v>
      </c>
      <c r="BW111" s="5">
        <v>6.0</v>
      </c>
      <c r="BX111" s="9" t="s">
        <v>1158</v>
      </c>
      <c r="BY111" s="5" t="s">
        <v>84</v>
      </c>
      <c r="BZ111" s="5" t="s">
        <v>84</v>
      </c>
      <c r="CA111" s="13" t="s">
        <v>1159</v>
      </c>
      <c r="CB111" s="6"/>
      <c r="CC111" s="6"/>
      <c r="CD111" s="6"/>
      <c r="CE111" s="6"/>
      <c r="CF111" s="6"/>
      <c r="CG111" s="6"/>
      <c r="CH111" s="6"/>
      <c r="CI111" s="6"/>
      <c r="CJ111" s="6"/>
      <c r="CK111" s="6"/>
      <c r="CL111" s="6"/>
    </row>
    <row r="112">
      <c r="A112" s="5" t="s">
        <v>79</v>
      </c>
      <c r="B112" s="5" t="s">
        <v>332</v>
      </c>
      <c r="C112" s="5" t="s">
        <v>1137</v>
      </c>
      <c r="D112" s="5">
        <v>45498.0</v>
      </c>
      <c r="E112" s="5" t="s">
        <v>463</v>
      </c>
      <c r="F112" s="5">
        <v>2014.0</v>
      </c>
      <c r="G112" s="5" t="s">
        <v>140</v>
      </c>
      <c r="H112" s="5">
        <v>19.0</v>
      </c>
      <c r="I112" s="5" t="s">
        <v>127</v>
      </c>
      <c r="J112" s="5" t="s">
        <v>103</v>
      </c>
      <c r="K112" s="5" t="s">
        <v>598</v>
      </c>
      <c r="L112" s="5" t="s">
        <v>84</v>
      </c>
      <c r="M112" s="5" t="s">
        <v>1160</v>
      </c>
      <c r="N112" s="5" t="s">
        <v>1137</v>
      </c>
      <c r="O112" s="5" t="s">
        <v>1161</v>
      </c>
      <c r="P112" s="5" t="s">
        <v>84</v>
      </c>
      <c r="Q112" s="5" t="s">
        <v>84</v>
      </c>
      <c r="R112" s="5" t="s">
        <v>84</v>
      </c>
      <c r="S112" s="5" t="s">
        <v>84</v>
      </c>
      <c r="T112" s="5">
        <v>2130.0</v>
      </c>
      <c r="U112" s="5" t="s">
        <v>84</v>
      </c>
      <c r="V112" s="5" t="s">
        <v>84</v>
      </c>
      <c r="W112" s="5" t="s">
        <v>782</v>
      </c>
      <c r="X112" s="5">
        <v>53.0</v>
      </c>
      <c r="Y112" s="5" t="s">
        <v>259</v>
      </c>
      <c r="Z112" s="5" t="s">
        <v>1162</v>
      </c>
      <c r="AA112" s="5" t="s">
        <v>84</v>
      </c>
      <c r="AB112" s="5" t="s">
        <v>84</v>
      </c>
      <c r="AC112" s="5" t="s">
        <v>84</v>
      </c>
      <c r="AD112" s="15" t="s">
        <v>84</v>
      </c>
      <c r="AE112" s="14" t="s">
        <v>84</v>
      </c>
      <c r="AF112" s="5" t="s">
        <v>84</v>
      </c>
      <c r="AG112" s="9" t="s">
        <v>84</v>
      </c>
      <c r="AH112" s="9" t="s">
        <v>1163</v>
      </c>
      <c r="AI112" s="5" t="s">
        <v>84</v>
      </c>
      <c r="AJ112" s="5" t="s">
        <v>84</v>
      </c>
      <c r="AK112" s="5" t="s">
        <v>84</v>
      </c>
      <c r="AL112" s="5" t="s">
        <v>84</v>
      </c>
      <c r="AM112" s="5" t="s">
        <v>84</v>
      </c>
      <c r="AN112" s="5" t="s">
        <v>84</v>
      </c>
      <c r="AO112" s="5" t="s">
        <v>84</v>
      </c>
      <c r="AP112" s="5" t="s">
        <v>84</v>
      </c>
      <c r="AQ112" s="5" t="s">
        <v>84</v>
      </c>
      <c r="AR112" s="5" t="s">
        <v>84</v>
      </c>
      <c r="AS112" s="5" t="s">
        <v>84</v>
      </c>
      <c r="AT112" s="5" t="s">
        <v>84</v>
      </c>
      <c r="AU112" s="5" t="s">
        <v>84</v>
      </c>
      <c r="AV112" s="5" t="s">
        <v>84</v>
      </c>
      <c r="AW112" s="5" t="s">
        <v>84</v>
      </c>
      <c r="AX112" s="5" t="s">
        <v>84</v>
      </c>
      <c r="AY112" s="5" t="s">
        <v>84</v>
      </c>
      <c r="AZ112" s="5" t="s">
        <v>84</v>
      </c>
      <c r="BA112" s="5" t="s">
        <v>84</v>
      </c>
      <c r="BB112" s="5" t="s">
        <v>84</v>
      </c>
      <c r="BC112" s="5" t="s">
        <v>84</v>
      </c>
      <c r="BD112" s="5" t="s">
        <v>84</v>
      </c>
      <c r="BE112" s="5" t="s">
        <v>84</v>
      </c>
      <c r="BF112" s="5" t="s">
        <v>84</v>
      </c>
      <c r="BG112" s="5" t="s">
        <v>84</v>
      </c>
      <c r="BH112" s="5" t="s">
        <v>84</v>
      </c>
      <c r="BI112" s="5" t="s">
        <v>84</v>
      </c>
      <c r="BJ112" s="5" t="s">
        <v>84</v>
      </c>
      <c r="BK112" s="5" t="s">
        <v>84</v>
      </c>
      <c r="BL112" s="5" t="s">
        <v>84</v>
      </c>
      <c r="BM112" s="5" t="s">
        <v>84</v>
      </c>
      <c r="BN112" s="5" t="s">
        <v>84</v>
      </c>
      <c r="BO112" s="5" t="s">
        <v>84</v>
      </c>
      <c r="BP112" s="5" t="s">
        <v>84</v>
      </c>
      <c r="BQ112" s="5" t="s">
        <v>84</v>
      </c>
      <c r="BR112" s="5" t="s">
        <v>84</v>
      </c>
      <c r="BS112" s="5" t="s">
        <v>84</v>
      </c>
      <c r="BT112" s="5" t="s">
        <v>84</v>
      </c>
      <c r="BU112" s="5" t="s">
        <v>84</v>
      </c>
      <c r="BV112" s="5" t="s">
        <v>1164</v>
      </c>
      <c r="BW112" s="5">
        <v>1.0</v>
      </c>
      <c r="BX112" s="9" t="s">
        <v>1165</v>
      </c>
      <c r="BY112" s="5" t="s">
        <v>84</v>
      </c>
      <c r="BZ112" s="5" t="s">
        <v>84</v>
      </c>
      <c r="CA112" s="13" t="s">
        <v>1166</v>
      </c>
      <c r="CB112" s="6"/>
      <c r="CC112" s="6"/>
      <c r="CD112" s="6"/>
      <c r="CE112" s="6"/>
      <c r="CF112" s="6"/>
      <c r="CG112" s="6"/>
      <c r="CH112" s="6"/>
      <c r="CI112" s="6"/>
      <c r="CJ112" s="6"/>
      <c r="CK112" s="6"/>
      <c r="CL112" s="6"/>
    </row>
    <row r="113">
      <c r="A113" s="5" t="s">
        <v>79</v>
      </c>
      <c r="B113" s="5" t="s">
        <v>332</v>
      </c>
      <c r="C113" s="5" t="s">
        <v>1167</v>
      </c>
      <c r="D113" s="5">
        <v>44487.0</v>
      </c>
      <c r="E113" s="5" t="s">
        <v>407</v>
      </c>
      <c r="F113" s="5">
        <v>1967.0</v>
      </c>
      <c r="G113" s="5" t="s">
        <v>84</v>
      </c>
      <c r="H113" s="5" t="s">
        <v>84</v>
      </c>
      <c r="I113" s="5" t="s">
        <v>127</v>
      </c>
      <c r="J113" s="5" t="s">
        <v>86</v>
      </c>
      <c r="K113" s="5" t="s">
        <v>87</v>
      </c>
      <c r="L113" s="5" t="s">
        <v>84</v>
      </c>
      <c r="M113" s="5" t="s">
        <v>1168</v>
      </c>
      <c r="N113" s="5" t="s">
        <v>1169</v>
      </c>
      <c r="O113" s="5" t="s">
        <v>1170</v>
      </c>
      <c r="P113" s="5" t="s">
        <v>84</v>
      </c>
      <c r="Q113" s="5" t="s">
        <v>84</v>
      </c>
      <c r="R113" s="5" t="s">
        <v>84</v>
      </c>
      <c r="S113" s="5" t="s">
        <v>84</v>
      </c>
      <c r="T113" s="5">
        <v>1300.0</v>
      </c>
      <c r="U113" s="5" t="s">
        <v>84</v>
      </c>
      <c r="V113" s="5" t="s">
        <v>84</v>
      </c>
      <c r="W113" s="5" t="s">
        <v>84</v>
      </c>
      <c r="X113" s="5" t="s">
        <v>84</v>
      </c>
      <c r="Y113" s="5" t="s">
        <v>1171</v>
      </c>
      <c r="Z113" s="5" t="s">
        <v>373</v>
      </c>
      <c r="AA113" s="5" t="s">
        <v>84</v>
      </c>
      <c r="AB113" s="5" t="s">
        <v>84</v>
      </c>
      <c r="AC113" s="5" t="s">
        <v>84</v>
      </c>
      <c r="AD113" s="15" t="s">
        <v>84</v>
      </c>
      <c r="AE113" s="14" t="s">
        <v>84</v>
      </c>
      <c r="AF113" s="5" t="s">
        <v>84</v>
      </c>
      <c r="AG113" s="9" t="s">
        <v>84</v>
      </c>
      <c r="AH113" s="9" t="s">
        <v>1172</v>
      </c>
      <c r="AI113" s="5">
        <v>1.0</v>
      </c>
      <c r="AJ113" s="5">
        <v>8.0</v>
      </c>
      <c r="AK113" s="5">
        <v>4.0</v>
      </c>
      <c r="AL113" s="5" t="s">
        <v>84</v>
      </c>
      <c r="AM113" s="5">
        <v>3.0</v>
      </c>
      <c r="AN113" s="5" t="s">
        <v>84</v>
      </c>
      <c r="AO113" s="5" t="s">
        <v>262</v>
      </c>
      <c r="AP113" s="5">
        <v>3.5</v>
      </c>
      <c r="AQ113" s="5" t="s">
        <v>413</v>
      </c>
      <c r="AR113" s="5" t="s">
        <v>84</v>
      </c>
      <c r="AS113" s="5" t="s">
        <v>84</v>
      </c>
      <c r="AT113" s="5" t="s">
        <v>84</v>
      </c>
      <c r="AU113" s="5" t="s">
        <v>84</v>
      </c>
      <c r="AV113" s="5" t="s">
        <v>84</v>
      </c>
      <c r="AW113" s="5" t="s">
        <v>84</v>
      </c>
      <c r="AX113" s="5" t="s">
        <v>725</v>
      </c>
      <c r="AY113" s="5" t="s">
        <v>630</v>
      </c>
      <c r="AZ113" s="5" t="s">
        <v>281</v>
      </c>
      <c r="BA113" s="5" t="s">
        <v>84</v>
      </c>
      <c r="BB113" s="5" t="s">
        <v>726</v>
      </c>
      <c r="BC113" s="5" t="s">
        <v>84</v>
      </c>
      <c r="BD113" s="5" t="s">
        <v>97</v>
      </c>
      <c r="BE113" s="5" t="s">
        <v>1173</v>
      </c>
      <c r="BF113" s="5" t="s">
        <v>84</v>
      </c>
      <c r="BG113" s="5" t="s">
        <v>1174</v>
      </c>
      <c r="BH113" s="5" t="s">
        <v>97</v>
      </c>
      <c r="BI113" s="5" t="s">
        <v>1175</v>
      </c>
      <c r="BJ113" s="5" t="s">
        <v>98</v>
      </c>
      <c r="BK113" s="5" t="s">
        <v>84</v>
      </c>
      <c r="BL113" s="5" t="s">
        <v>84</v>
      </c>
      <c r="BM113" s="5" t="s">
        <v>84</v>
      </c>
      <c r="BN113" s="5" t="s">
        <v>84</v>
      </c>
      <c r="BO113" s="5" t="s">
        <v>84</v>
      </c>
      <c r="BP113" s="5" t="s">
        <v>84</v>
      </c>
      <c r="BQ113" s="5" t="s">
        <v>84</v>
      </c>
      <c r="BR113" s="5" t="s">
        <v>84</v>
      </c>
      <c r="BS113" s="5" t="s">
        <v>84</v>
      </c>
      <c r="BT113" s="5" t="s">
        <v>84</v>
      </c>
      <c r="BU113" s="5" t="s">
        <v>84</v>
      </c>
      <c r="BV113" s="5" t="s">
        <v>84</v>
      </c>
      <c r="BW113" s="5">
        <v>1.0</v>
      </c>
      <c r="BX113" s="9" t="s">
        <v>1176</v>
      </c>
      <c r="BY113" s="5" t="s">
        <v>84</v>
      </c>
      <c r="BZ113" s="5" t="s">
        <v>84</v>
      </c>
      <c r="CA113" s="13" t="s">
        <v>1177</v>
      </c>
      <c r="CB113" s="6"/>
      <c r="CC113" s="6"/>
      <c r="CD113" s="6"/>
      <c r="CE113" s="6"/>
      <c r="CF113" s="6"/>
      <c r="CG113" s="6"/>
      <c r="CH113" s="6"/>
      <c r="CI113" s="6"/>
      <c r="CJ113" s="6"/>
      <c r="CK113" s="6"/>
      <c r="CL113" s="6"/>
    </row>
    <row r="114">
      <c r="A114" s="5" t="s">
        <v>79</v>
      </c>
      <c r="B114" s="5" t="s">
        <v>332</v>
      </c>
      <c r="C114" s="5" t="s">
        <v>1178</v>
      </c>
      <c r="D114" s="5">
        <v>245.0</v>
      </c>
      <c r="E114" s="5" t="s">
        <v>535</v>
      </c>
      <c r="F114" s="5">
        <v>1999.0</v>
      </c>
      <c r="G114" s="5" t="s">
        <v>126</v>
      </c>
      <c r="H114" s="5" t="s">
        <v>84</v>
      </c>
      <c r="I114" s="5" t="s">
        <v>127</v>
      </c>
      <c r="J114" s="5" t="s">
        <v>86</v>
      </c>
      <c r="K114" s="5" t="s">
        <v>598</v>
      </c>
      <c r="L114" s="5" t="s">
        <v>84</v>
      </c>
      <c r="M114" s="5" t="s">
        <v>1179</v>
      </c>
      <c r="N114" s="5" t="s">
        <v>1180</v>
      </c>
      <c r="O114" s="5" t="s">
        <v>1181</v>
      </c>
      <c r="P114" s="5" t="s">
        <v>1182</v>
      </c>
      <c r="Q114" s="5" t="s">
        <v>84</v>
      </c>
      <c r="R114" s="5" t="s">
        <v>84</v>
      </c>
      <c r="S114" s="5" t="s">
        <v>84</v>
      </c>
      <c r="T114" s="5">
        <v>2300.0</v>
      </c>
      <c r="U114" s="5" t="s">
        <v>84</v>
      </c>
      <c r="V114" s="5" t="s">
        <v>143</v>
      </c>
      <c r="W114" s="5" t="s">
        <v>84</v>
      </c>
      <c r="X114" s="5" t="s">
        <v>84</v>
      </c>
      <c r="Y114" s="5" t="s">
        <v>1183</v>
      </c>
      <c r="Z114" s="5" t="s">
        <v>1184</v>
      </c>
      <c r="AA114" s="5" t="s">
        <v>84</v>
      </c>
      <c r="AB114" s="5" t="s">
        <v>84</v>
      </c>
      <c r="AC114" s="5" t="s">
        <v>84</v>
      </c>
      <c r="AD114" s="15" t="s">
        <v>84</v>
      </c>
      <c r="AE114" s="14" t="s">
        <v>84</v>
      </c>
      <c r="AF114" s="5" t="s">
        <v>84</v>
      </c>
      <c r="AG114" s="9" t="s">
        <v>97</v>
      </c>
      <c r="AH114" s="9" t="s">
        <v>1185</v>
      </c>
      <c r="AI114" s="5" t="s">
        <v>84</v>
      </c>
      <c r="AJ114" s="5" t="s">
        <v>84</v>
      </c>
      <c r="AK114" s="5" t="s">
        <v>84</v>
      </c>
      <c r="AL114" s="5" t="s">
        <v>84</v>
      </c>
      <c r="AM114" s="5" t="s">
        <v>84</v>
      </c>
      <c r="AN114" s="5" t="s">
        <v>84</v>
      </c>
      <c r="AO114" s="5" t="s">
        <v>84</v>
      </c>
      <c r="AP114" s="5" t="s">
        <v>84</v>
      </c>
      <c r="AQ114" s="5" t="s">
        <v>84</v>
      </c>
      <c r="AR114" s="5" t="s">
        <v>84</v>
      </c>
      <c r="AS114" s="5" t="s">
        <v>84</v>
      </c>
      <c r="AT114" s="5" t="s">
        <v>84</v>
      </c>
      <c r="AU114" s="5" t="s">
        <v>84</v>
      </c>
      <c r="AV114" s="5" t="s">
        <v>84</v>
      </c>
      <c r="AW114" s="5" t="s">
        <v>84</v>
      </c>
      <c r="AX114" s="5" t="s">
        <v>84</v>
      </c>
      <c r="AY114" s="5" t="s">
        <v>84</v>
      </c>
      <c r="AZ114" s="5" t="s">
        <v>84</v>
      </c>
      <c r="BA114" s="5" t="s">
        <v>84</v>
      </c>
      <c r="BB114" s="5" t="s">
        <v>84</v>
      </c>
      <c r="BC114" s="5" t="s">
        <v>84</v>
      </c>
      <c r="BD114" s="5" t="s">
        <v>84</v>
      </c>
      <c r="BE114" s="5" t="s">
        <v>84</v>
      </c>
      <c r="BF114" s="5" t="s">
        <v>84</v>
      </c>
      <c r="BG114" s="5" t="s">
        <v>353</v>
      </c>
      <c r="BH114" s="5" t="s">
        <v>84</v>
      </c>
      <c r="BI114" s="5" t="s">
        <v>353</v>
      </c>
      <c r="BJ114" s="5" t="s">
        <v>84</v>
      </c>
      <c r="BK114" s="5" t="s">
        <v>1186</v>
      </c>
      <c r="BL114" s="5" t="s">
        <v>84</v>
      </c>
      <c r="BM114" s="5" t="s">
        <v>84</v>
      </c>
      <c r="BN114" s="5" t="s">
        <v>84</v>
      </c>
      <c r="BO114" s="5" t="s">
        <v>84</v>
      </c>
      <c r="BP114" s="5" t="s">
        <v>84</v>
      </c>
      <c r="BQ114" s="5" t="s">
        <v>84</v>
      </c>
      <c r="BR114" s="5" t="s">
        <v>84</v>
      </c>
      <c r="BS114" s="5" t="s">
        <v>84</v>
      </c>
      <c r="BT114" s="5" t="s">
        <v>84</v>
      </c>
      <c r="BU114" s="5" t="s">
        <v>84</v>
      </c>
      <c r="BV114" s="5" t="s">
        <v>1187</v>
      </c>
      <c r="BW114" s="5">
        <v>2.0</v>
      </c>
      <c r="BX114" s="9" t="s">
        <v>1188</v>
      </c>
      <c r="BY114" s="5" t="s">
        <v>84</v>
      </c>
      <c r="BZ114" s="5" t="s">
        <v>84</v>
      </c>
      <c r="CA114" s="13" t="s">
        <v>1189</v>
      </c>
      <c r="CB114" s="6"/>
      <c r="CC114" s="6"/>
      <c r="CD114" s="6"/>
      <c r="CE114" s="6"/>
      <c r="CF114" s="6"/>
      <c r="CG114" s="6"/>
      <c r="CH114" s="6"/>
      <c r="CI114" s="6"/>
      <c r="CJ114" s="6"/>
      <c r="CK114" s="6"/>
      <c r="CL114" s="6"/>
    </row>
    <row r="115">
      <c r="A115" s="5" t="s">
        <v>79</v>
      </c>
      <c r="B115" s="5" t="s">
        <v>332</v>
      </c>
      <c r="C115" s="5" t="s">
        <v>1178</v>
      </c>
      <c r="D115" s="5">
        <v>7031.0</v>
      </c>
      <c r="E115" s="5" t="s">
        <v>84</v>
      </c>
      <c r="F115" s="5">
        <v>2003.0</v>
      </c>
      <c r="G115" s="5" t="s">
        <v>140</v>
      </c>
      <c r="H115" s="5" t="s">
        <v>84</v>
      </c>
      <c r="I115" s="5" t="s">
        <v>127</v>
      </c>
      <c r="J115" s="5" t="s">
        <v>86</v>
      </c>
      <c r="K115" s="5" t="s">
        <v>87</v>
      </c>
      <c r="L115" s="5" t="s">
        <v>84</v>
      </c>
      <c r="M115" s="5" t="s">
        <v>84</v>
      </c>
      <c r="N115" s="5" t="s">
        <v>1180</v>
      </c>
      <c r="O115" s="5" t="s">
        <v>84</v>
      </c>
      <c r="P115" s="5" t="s">
        <v>84</v>
      </c>
      <c r="Q115" s="5" t="s">
        <v>84</v>
      </c>
      <c r="R115" s="5" t="s">
        <v>84</v>
      </c>
      <c r="S115" s="5" t="s">
        <v>84</v>
      </c>
      <c r="T115" s="5">
        <v>200.0</v>
      </c>
      <c r="U115" s="5" t="s">
        <v>387</v>
      </c>
      <c r="V115" s="5" t="s">
        <v>143</v>
      </c>
      <c r="W115" s="5" t="s">
        <v>84</v>
      </c>
      <c r="X115" s="5" t="s">
        <v>84</v>
      </c>
      <c r="Y115" s="5" t="s">
        <v>1190</v>
      </c>
      <c r="Z115" s="5" t="s">
        <v>84</v>
      </c>
      <c r="AA115" s="5" t="s">
        <v>84</v>
      </c>
      <c r="AB115" s="5" t="s">
        <v>84</v>
      </c>
      <c r="AC115" s="5" t="s">
        <v>84</v>
      </c>
      <c r="AD115" s="15" t="s">
        <v>84</v>
      </c>
      <c r="AE115" s="14" t="s">
        <v>84</v>
      </c>
      <c r="AF115" s="5" t="s">
        <v>84</v>
      </c>
      <c r="AG115" s="9" t="s">
        <v>84</v>
      </c>
      <c r="AH115" s="9" t="s">
        <v>1191</v>
      </c>
      <c r="AI115" s="5">
        <v>1.0</v>
      </c>
      <c r="AJ115" s="5">
        <v>9.5</v>
      </c>
      <c r="AK115" s="5" t="s">
        <v>84</v>
      </c>
      <c r="AL115" s="5" t="s">
        <v>84</v>
      </c>
      <c r="AM115" s="5" t="s">
        <v>84</v>
      </c>
      <c r="AN115" s="5" t="s">
        <v>84</v>
      </c>
      <c r="AO115" s="5" t="s">
        <v>84</v>
      </c>
      <c r="AP115" s="5" t="s">
        <v>84</v>
      </c>
      <c r="AQ115" s="5" t="s">
        <v>84</v>
      </c>
      <c r="AR115" s="5" t="s">
        <v>84</v>
      </c>
      <c r="AS115" s="5" t="s">
        <v>84</v>
      </c>
      <c r="AT115" s="5" t="s">
        <v>84</v>
      </c>
      <c r="AU115" s="5" t="s">
        <v>84</v>
      </c>
      <c r="AV115" s="5" t="s">
        <v>84</v>
      </c>
      <c r="AW115" s="5" t="s">
        <v>84</v>
      </c>
      <c r="AX115" s="5" t="s">
        <v>84</v>
      </c>
      <c r="AY115" s="5" t="s">
        <v>84</v>
      </c>
      <c r="AZ115" s="5" t="s">
        <v>84</v>
      </c>
      <c r="BA115" s="5" t="s">
        <v>84</v>
      </c>
      <c r="BB115" s="5" t="s">
        <v>84</v>
      </c>
      <c r="BC115" s="5" t="s">
        <v>84</v>
      </c>
      <c r="BD115" s="5" t="s">
        <v>84</v>
      </c>
      <c r="BE115" s="5" t="s">
        <v>84</v>
      </c>
      <c r="BF115" s="5" t="s">
        <v>84</v>
      </c>
      <c r="BG115" s="5" t="s">
        <v>1192</v>
      </c>
      <c r="BH115" s="5" t="s">
        <v>84</v>
      </c>
      <c r="BI115" s="5" t="s">
        <v>84</v>
      </c>
      <c r="BJ115" s="5" t="s">
        <v>98</v>
      </c>
      <c r="BK115" s="5" t="s">
        <v>84</v>
      </c>
      <c r="BL115" s="5" t="s">
        <v>84</v>
      </c>
      <c r="BM115" s="5" t="s">
        <v>84</v>
      </c>
      <c r="BN115" s="5">
        <v>18.0</v>
      </c>
      <c r="BO115" s="5" t="s">
        <v>84</v>
      </c>
      <c r="BP115" s="5" t="s">
        <v>84</v>
      </c>
      <c r="BQ115" s="5" t="s">
        <v>84</v>
      </c>
      <c r="BR115" s="5" t="s">
        <v>84</v>
      </c>
      <c r="BS115" s="5" t="s">
        <v>84</v>
      </c>
      <c r="BT115" s="5" t="s">
        <v>84</v>
      </c>
      <c r="BU115" s="5" t="s">
        <v>84</v>
      </c>
      <c r="BV115" s="5" t="s">
        <v>84</v>
      </c>
      <c r="BW115" s="5">
        <v>1.0</v>
      </c>
      <c r="BX115" s="9" t="s">
        <v>1193</v>
      </c>
      <c r="BY115" s="5" t="s">
        <v>84</v>
      </c>
      <c r="BZ115" s="5" t="s">
        <v>84</v>
      </c>
      <c r="CA115" s="13" t="s">
        <v>1194</v>
      </c>
      <c r="CB115" s="6"/>
      <c r="CC115" s="6"/>
      <c r="CD115" s="6"/>
      <c r="CE115" s="6"/>
      <c r="CF115" s="6"/>
      <c r="CG115" s="6"/>
      <c r="CH115" s="6"/>
      <c r="CI115" s="6"/>
      <c r="CJ115" s="6"/>
      <c r="CK115" s="6"/>
      <c r="CL115" s="6"/>
    </row>
    <row r="116">
      <c r="A116" s="5" t="s">
        <v>79</v>
      </c>
      <c r="B116" s="5" t="s">
        <v>332</v>
      </c>
      <c r="C116" s="5" t="s">
        <v>1178</v>
      </c>
      <c r="D116" s="5">
        <v>6938.0</v>
      </c>
      <c r="E116" s="5" t="s">
        <v>84</v>
      </c>
      <c r="F116" s="5">
        <v>2003.0</v>
      </c>
      <c r="G116" s="5" t="s">
        <v>174</v>
      </c>
      <c r="H116" s="5">
        <v>30.0</v>
      </c>
      <c r="I116" s="5" t="s">
        <v>127</v>
      </c>
      <c r="J116" s="5" t="s">
        <v>86</v>
      </c>
      <c r="K116" s="5" t="s">
        <v>128</v>
      </c>
      <c r="L116" s="5" t="s">
        <v>84</v>
      </c>
      <c r="M116" s="5" t="s">
        <v>84</v>
      </c>
      <c r="N116" s="5" t="s">
        <v>1180</v>
      </c>
      <c r="O116" s="5" t="s">
        <v>84</v>
      </c>
      <c r="P116" s="5" t="s">
        <v>84</v>
      </c>
      <c r="Q116" s="5" t="s">
        <v>84</v>
      </c>
      <c r="R116" s="5" t="s">
        <v>84</v>
      </c>
      <c r="S116" s="5" t="s">
        <v>84</v>
      </c>
      <c r="T116" s="5">
        <v>700.0</v>
      </c>
      <c r="U116" s="5">
        <v>80.0</v>
      </c>
      <c r="V116" s="5" t="s">
        <v>143</v>
      </c>
      <c r="W116" s="5" t="s">
        <v>194</v>
      </c>
      <c r="X116" s="5">
        <v>1.0</v>
      </c>
      <c r="Y116" s="5" t="s">
        <v>1195</v>
      </c>
      <c r="Z116" s="5" t="s">
        <v>603</v>
      </c>
      <c r="AA116" s="5" t="s">
        <v>84</v>
      </c>
      <c r="AB116" s="5" t="s">
        <v>84</v>
      </c>
      <c r="AC116" s="5" t="s">
        <v>84</v>
      </c>
      <c r="AD116" s="15" t="s">
        <v>84</v>
      </c>
      <c r="AE116" s="14" t="s">
        <v>84</v>
      </c>
      <c r="AF116" s="5" t="s">
        <v>84</v>
      </c>
      <c r="AG116" s="9" t="s">
        <v>84</v>
      </c>
      <c r="AH116" s="9" t="s">
        <v>1196</v>
      </c>
      <c r="AI116" s="5" t="s">
        <v>84</v>
      </c>
      <c r="AJ116" s="5" t="s">
        <v>84</v>
      </c>
      <c r="AK116" s="5" t="s">
        <v>84</v>
      </c>
      <c r="AL116" s="5" t="s">
        <v>84</v>
      </c>
      <c r="AM116" s="5" t="s">
        <v>84</v>
      </c>
      <c r="AN116" s="5" t="s">
        <v>84</v>
      </c>
      <c r="AO116" s="5" t="s">
        <v>84</v>
      </c>
      <c r="AP116" s="5" t="s">
        <v>84</v>
      </c>
      <c r="AQ116" s="5" t="s">
        <v>84</v>
      </c>
      <c r="AR116" s="5" t="s">
        <v>84</v>
      </c>
      <c r="AS116" s="5" t="s">
        <v>84</v>
      </c>
      <c r="AT116" s="5" t="s">
        <v>84</v>
      </c>
      <c r="AU116" s="5" t="s">
        <v>84</v>
      </c>
      <c r="AV116" s="5" t="s">
        <v>84</v>
      </c>
      <c r="AW116" s="5" t="s">
        <v>84</v>
      </c>
      <c r="AX116" s="5" t="s">
        <v>84</v>
      </c>
      <c r="AY116" s="5" t="s">
        <v>84</v>
      </c>
      <c r="AZ116" s="5" t="s">
        <v>84</v>
      </c>
      <c r="BA116" s="5" t="s">
        <v>84</v>
      </c>
      <c r="BB116" s="5" t="s">
        <v>84</v>
      </c>
      <c r="BC116" s="5" t="s">
        <v>84</v>
      </c>
      <c r="BD116" s="5" t="s">
        <v>84</v>
      </c>
      <c r="BE116" s="5" t="s">
        <v>84</v>
      </c>
      <c r="BF116" s="5" t="s">
        <v>84</v>
      </c>
      <c r="BG116" s="5" t="s">
        <v>1197</v>
      </c>
      <c r="BH116" s="5" t="s">
        <v>84</v>
      </c>
      <c r="BI116" s="5" t="s">
        <v>84</v>
      </c>
      <c r="BJ116" s="5" t="s">
        <v>84</v>
      </c>
      <c r="BK116" s="5" t="s">
        <v>84</v>
      </c>
      <c r="BL116" s="5" t="s">
        <v>84</v>
      </c>
      <c r="BM116" s="5" t="s">
        <v>84</v>
      </c>
      <c r="BN116" s="5">
        <v>18.0</v>
      </c>
      <c r="BO116" s="5">
        <v>8.0</v>
      </c>
      <c r="BP116" s="5">
        <v>4.5</v>
      </c>
      <c r="BQ116" s="5" t="s">
        <v>84</v>
      </c>
      <c r="BR116" s="5" t="s">
        <v>97</v>
      </c>
      <c r="BS116" s="5">
        <v>5.0</v>
      </c>
      <c r="BT116" s="5">
        <v>3.0</v>
      </c>
      <c r="BU116" s="5" t="s">
        <v>84</v>
      </c>
      <c r="BV116" s="5" t="s">
        <v>1198</v>
      </c>
      <c r="BW116" s="5">
        <v>3.0</v>
      </c>
      <c r="BX116" s="9" t="s">
        <v>1199</v>
      </c>
      <c r="BY116" s="5" t="s">
        <v>84</v>
      </c>
      <c r="BZ116" s="5" t="s">
        <v>84</v>
      </c>
      <c r="CA116" s="13" t="s">
        <v>1200</v>
      </c>
      <c r="CB116" s="6"/>
      <c r="CC116" s="6"/>
      <c r="CD116" s="6"/>
      <c r="CE116" s="6"/>
      <c r="CF116" s="6"/>
      <c r="CG116" s="6"/>
      <c r="CH116" s="6"/>
      <c r="CI116" s="6"/>
      <c r="CJ116" s="6"/>
      <c r="CK116" s="6"/>
      <c r="CL116" s="6"/>
    </row>
    <row r="117">
      <c r="A117" s="5" t="s">
        <v>79</v>
      </c>
      <c r="B117" s="5" t="s">
        <v>332</v>
      </c>
      <c r="C117" s="5" t="s">
        <v>1178</v>
      </c>
      <c r="D117" s="5">
        <v>35339.0</v>
      </c>
      <c r="E117" s="5" t="s">
        <v>463</v>
      </c>
      <c r="F117" s="5">
        <v>2012.0</v>
      </c>
      <c r="G117" s="5" t="s">
        <v>645</v>
      </c>
      <c r="H117" s="5">
        <v>31.0</v>
      </c>
      <c r="I117" s="5" t="s">
        <v>190</v>
      </c>
      <c r="J117" s="5" t="s">
        <v>103</v>
      </c>
      <c r="K117" s="5" t="s">
        <v>598</v>
      </c>
      <c r="L117" s="5" t="s">
        <v>84</v>
      </c>
      <c r="M117" s="5" t="s">
        <v>1201</v>
      </c>
      <c r="N117" s="5" t="s">
        <v>1202</v>
      </c>
      <c r="O117" s="5" t="s">
        <v>1203</v>
      </c>
      <c r="P117" s="5" t="s">
        <v>84</v>
      </c>
      <c r="Q117" s="5" t="s">
        <v>84</v>
      </c>
      <c r="R117" s="5" t="s">
        <v>84</v>
      </c>
      <c r="S117" s="5" t="s">
        <v>84</v>
      </c>
      <c r="T117" s="5">
        <v>2000.0</v>
      </c>
      <c r="U117" s="5" t="s">
        <v>84</v>
      </c>
      <c r="V117" s="5" t="s">
        <v>84</v>
      </c>
      <c r="W117" s="5" t="s">
        <v>117</v>
      </c>
      <c r="X117" s="5">
        <v>78.0</v>
      </c>
      <c r="Y117" s="5" t="s">
        <v>1204</v>
      </c>
      <c r="Z117" s="5" t="s">
        <v>84</v>
      </c>
      <c r="AA117" s="5" t="s">
        <v>84</v>
      </c>
      <c r="AB117" s="5" t="s">
        <v>84</v>
      </c>
      <c r="AC117" s="5" t="s">
        <v>84</v>
      </c>
      <c r="AD117" s="10">
        <f>CONVERT(AF117, "yd", "m")</f>
        <v>804.672</v>
      </c>
      <c r="AE117" s="11">
        <f>CONVERT(AD117, "m", "ft")</f>
        <v>2640</v>
      </c>
      <c r="AF117" s="5">
        <v>880.0</v>
      </c>
      <c r="AG117" s="9" t="s">
        <v>84</v>
      </c>
      <c r="AH117" s="9" t="s">
        <v>1205</v>
      </c>
      <c r="AI117" s="5" t="s">
        <v>84</v>
      </c>
      <c r="AJ117" s="5" t="s">
        <v>84</v>
      </c>
      <c r="AK117" s="5" t="s">
        <v>84</v>
      </c>
      <c r="AL117" s="5" t="s">
        <v>84</v>
      </c>
      <c r="AM117" s="5" t="s">
        <v>84</v>
      </c>
      <c r="AN117" s="5" t="s">
        <v>84</v>
      </c>
      <c r="AO117" s="5" t="s">
        <v>84</v>
      </c>
      <c r="AP117" s="5" t="s">
        <v>84</v>
      </c>
      <c r="AQ117" s="5" t="s">
        <v>84</v>
      </c>
      <c r="AR117" s="5" t="s">
        <v>84</v>
      </c>
      <c r="AS117" s="5" t="s">
        <v>84</v>
      </c>
      <c r="AT117" s="5" t="s">
        <v>84</v>
      </c>
      <c r="AU117" s="5" t="s">
        <v>84</v>
      </c>
      <c r="AV117" s="5" t="s">
        <v>84</v>
      </c>
      <c r="AW117" s="5" t="s">
        <v>84</v>
      </c>
      <c r="AX117" s="5" t="s">
        <v>84</v>
      </c>
      <c r="AY117" s="5" t="s">
        <v>84</v>
      </c>
      <c r="AZ117" s="5" t="s">
        <v>84</v>
      </c>
      <c r="BA117" s="5" t="s">
        <v>84</v>
      </c>
      <c r="BB117" s="5" t="s">
        <v>84</v>
      </c>
      <c r="BC117" s="5" t="s">
        <v>84</v>
      </c>
      <c r="BD117" s="5" t="s">
        <v>84</v>
      </c>
      <c r="BE117" s="5" t="s">
        <v>84</v>
      </c>
      <c r="BF117" s="5" t="s">
        <v>84</v>
      </c>
      <c r="BG117" s="5" t="s">
        <v>84</v>
      </c>
      <c r="BH117" s="5" t="s">
        <v>84</v>
      </c>
      <c r="BI117" s="5" t="s">
        <v>84</v>
      </c>
      <c r="BJ117" s="5" t="s">
        <v>84</v>
      </c>
      <c r="BK117" s="5" t="s">
        <v>577</v>
      </c>
      <c r="BL117" s="5" t="s">
        <v>84</v>
      </c>
      <c r="BM117" s="5" t="s">
        <v>84</v>
      </c>
      <c r="BN117" s="5">
        <v>18.0</v>
      </c>
      <c r="BO117" s="5" t="s">
        <v>84</v>
      </c>
      <c r="BP117" s="5" t="s">
        <v>84</v>
      </c>
      <c r="BQ117" s="5" t="s">
        <v>84</v>
      </c>
      <c r="BR117" s="5" t="s">
        <v>84</v>
      </c>
      <c r="BS117" s="5" t="s">
        <v>84</v>
      </c>
      <c r="BT117" s="5" t="s">
        <v>84</v>
      </c>
      <c r="BU117" s="5" t="s">
        <v>84</v>
      </c>
      <c r="BV117" s="5" t="s">
        <v>1206</v>
      </c>
      <c r="BW117" s="5">
        <v>2.0</v>
      </c>
      <c r="BX117" s="9" t="s">
        <v>1207</v>
      </c>
      <c r="BY117" s="5" t="s">
        <v>84</v>
      </c>
      <c r="BZ117" s="5" t="s">
        <v>84</v>
      </c>
      <c r="CA117" s="13" t="s">
        <v>1208</v>
      </c>
      <c r="CB117" s="6"/>
      <c r="CC117" s="6"/>
      <c r="CD117" s="6"/>
      <c r="CE117" s="6"/>
      <c r="CF117" s="6"/>
      <c r="CG117" s="6"/>
      <c r="CH117" s="6"/>
      <c r="CI117" s="6"/>
      <c r="CJ117" s="6"/>
      <c r="CK117" s="6"/>
      <c r="CL117" s="6"/>
    </row>
    <row r="118">
      <c r="A118" s="5" t="s">
        <v>79</v>
      </c>
      <c r="B118" s="5" t="s">
        <v>332</v>
      </c>
      <c r="C118" s="5" t="s">
        <v>1178</v>
      </c>
      <c r="D118" s="5">
        <v>44849.0</v>
      </c>
      <c r="E118" s="5" t="s">
        <v>407</v>
      </c>
      <c r="F118" s="5">
        <v>2014.0</v>
      </c>
      <c r="G118" s="5" t="s">
        <v>288</v>
      </c>
      <c r="H118" s="5">
        <v>16.0</v>
      </c>
      <c r="I118" s="5" t="s">
        <v>190</v>
      </c>
      <c r="J118" s="5" t="s">
        <v>86</v>
      </c>
      <c r="K118" s="5" t="s">
        <v>87</v>
      </c>
      <c r="L118" s="5" t="s">
        <v>84</v>
      </c>
      <c r="M118" s="5" t="s">
        <v>1209</v>
      </c>
      <c r="N118" s="5" t="s">
        <v>1210</v>
      </c>
      <c r="O118" s="5" t="s">
        <v>1211</v>
      </c>
      <c r="P118" s="5" t="s">
        <v>84</v>
      </c>
      <c r="Q118" s="5" t="s">
        <v>84</v>
      </c>
      <c r="R118" s="5" t="s">
        <v>84</v>
      </c>
      <c r="S118" s="5" t="s">
        <v>84</v>
      </c>
      <c r="T118" s="5">
        <v>2100.0</v>
      </c>
      <c r="U118" s="5" t="s">
        <v>84</v>
      </c>
      <c r="V118" s="5" t="s">
        <v>84</v>
      </c>
      <c r="W118" s="5" t="s">
        <v>258</v>
      </c>
      <c r="X118" s="5">
        <v>98.0</v>
      </c>
      <c r="Y118" s="5" t="s">
        <v>259</v>
      </c>
      <c r="Z118" s="5" t="s">
        <v>373</v>
      </c>
      <c r="AA118" s="5" t="s">
        <v>84</v>
      </c>
      <c r="AB118" s="5" t="s">
        <v>84</v>
      </c>
      <c r="AC118" s="5" t="s">
        <v>84</v>
      </c>
      <c r="AD118" s="15" t="s">
        <v>84</v>
      </c>
      <c r="AE118" s="14" t="s">
        <v>84</v>
      </c>
      <c r="AF118" s="5" t="s">
        <v>84</v>
      </c>
      <c r="AG118" s="9" t="s">
        <v>84</v>
      </c>
      <c r="AH118" s="9" t="s">
        <v>1212</v>
      </c>
      <c r="AI118" s="5">
        <v>1.0</v>
      </c>
      <c r="AJ118" s="5">
        <v>7.0</v>
      </c>
      <c r="AK118" s="5" t="s">
        <v>84</v>
      </c>
      <c r="AL118" s="5" t="s">
        <v>84</v>
      </c>
      <c r="AM118" s="5" t="s">
        <v>84</v>
      </c>
      <c r="AN118" s="5">
        <v>350.0</v>
      </c>
      <c r="AO118" s="5" t="s">
        <v>147</v>
      </c>
      <c r="AP118" s="5" t="s">
        <v>84</v>
      </c>
      <c r="AQ118" s="5" t="s">
        <v>84</v>
      </c>
      <c r="AR118" s="5" t="s">
        <v>84</v>
      </c>
      <c r="AS118" s="5" t="s">
        <v>84</v>
      </c>
      <c r="AT118" s="5" t="s">
        <v>84</v>
      </c>
      <c r="AU118" s="5" t="s">
        <v>84</v>
      </c>
      <c r="AV118" s="5" t="s">
        <v>84</v>
      </c>
      <c r="AW118" s="5" t="s">
        <v>84</v>
      </c>
      <c r="AX118" s="5" t="s">
        <v>84</v>
      </c>
      <c r="AY118" s="5" t="s">
        <v>84</v>
      </c>
      <c r="AZ118" s="5" t="s">
        <v>84</v>
      </c>
      <c r="BA118" s="5" t="s">
        <v>84</v>
      </c>
      <c r="BB118" s="5" t="s">
        <v>84</v>
      </c>
      <c r="BC118" s="5" t="s">
        <v>84</v>
      </c>
      <c r="BD118" s="5" t="s">
        <v>84</v>
      </c>
      <c r="BE118" s="5" t="s">
        <v>84</v>
      </c>
      <c r="BF118" s="5" t="s">
        <v>84</v>
      </c>
      <c r="BG118" s="5" t="s">
        <v>209</v>
      </c>
      <c r="BH118" s="5" t="s">
        <v>84</v>
      </c>
      <c r="BI118" s="5" t="s">
        <v>1213</v>
      </c>
      <c r="BJ118" s="5" t="s">
        <v>98</v>
      </c>
      <c r="BK118" s="5" t="s">
        <v>84</v>
      </c>
      <c r="BL118" s="5" t="s">
        <v>84</v>
      </c>
      <c r="BM118" s="5" t="s">
        <v>84</v>
      </c>
      <c r="BN118" s="5" t="s">
        <v>84</v>
      </c>
      <c r="BO118" s="5" t="s">
        <v>84</v>
      </c>
      <c r="BP118" s="5" t="s">
        <v>84</v>
      </c>
      <c r="BQ118" s="5" t="s">
        <v>84</v>
      </c>
      <c r="BR118" s="5" t="s">
        <v>84</v>
      </c>
      <c r="BS118" s="5" t="s">
        <v>84</v>
      </c>
      <c r="BT118" s="5" t="s">
        <v>84</v>
      </c>
      <c r="BU118" s="5" t="s">
        <v>84</v>
      </c>
      <c r="BV118" s="5" t="s">
        <v>1214</v>
      </c>
      <c r="BW118" s="5">
        <v>1.0</v>
      </c>
      <c r="BX118" s="9" t="s">
        <v>1215</v>
      </c>
      <c r="BY118" s="5" t="s">
        <v>84</v>
      </c>
      <c r="BZ118" s="5" t="s">
        <v>84</v>
      </c>
      <c r="CA118" s="13" t="s">
        <v>1216</v>
      </c>
      <c r="CB118" s="6"/>
      <c r="CC118" s="6"/>
      <c r="CD118" s="6"/>
      <c r="CE118" s="6"/>
      <c r="CF118" s="6"/>
      <c r="CG118" s="6"/>
      <c r="CH118" s="6"/>
      <c r="CI118" s="6"/>
      <c r="CJ118" s="6"/>
      <c r="CK118" s="6"/>
      <c r="CL118" s="6"/>
    </row>
    <row r="119">
      <c r="A119" s="5" t="s">
        <v>79</v>
      </c>
      <c r="B119" s="5" t="s">
        <v>332</v>
      </c>
      <c r="C119" s="5" t="s">
        <v>1217</v>
      </c>
      <c r="D119" s="5">
        <v>43217.0</v>
      </c>
      <c r="E119" s="5" t="s">
        <v>407</v>
      </c>
      <c r="F119" s="5">
        <v>1988.0</v>
      </c>
      <c r="G119" s="5" t="s">
        <v>126</v>
      </c>
      <c r="H119" s="5" t="s">
        <v>84</v>
      </c>
      <c r="I119" s="5" t="s">
        <v>127</v>
      </c>
      <c r="J119" s="5" t="s">
        <v>103</v>
      </c>
      <c r="K119" s="5" t="s">
        <v>87</v>
      </c>
      <c r="L119" s="5" t="s">
        <v>84</v>
      </c>
      <c r="M119" s="5" t="s">
        <v>1218</v>
      </c>
      <c r="N119" s="5" t="s">
        <v>1219</v>
      </c>
      <c r="O119" s="5" t="s">
        <v>1220</v>
      </c>
      <c r="P119" s="5" t="s">
        <v>84</v>
      </c>
      <c r="Q119" s="5">
        <v>33.8920942</v>
      </c>
      <c r="R119" s="5">
        <v>-87.3777929</v>
      </c>
      <c r="S119" s="5">
        <v>164.79</v>
      </c>
      <c r="T119" s="5">
        <v>2000.0</v>
      </c>
      <c r="U119" s="5">
        <v>70.0</v>
      </c>
      <c r="V119" s="5" t="s">
        <v>84</v>
      </c>
      <c r="W119" s="5" t="s">
        <v>84</v>
      </c>
      <c r="X119" s="5" t="s">
        <v>84</v>
      </c>
      <c r="Y119" s="5" t="s">
        <v>1221</v>
      </c>
      <c r="Z119" s="5" t="s">
        <v>84</v>
      </c>
      <c r="AA119" s="5" t="s">
        <v>84</v>
      </c>
      <c r="AB119" s="5" t="s">
        <v>84</v>
      </c>
      <c r="AC119" s="5">
        <v>3.0</v>
      </c>
      <c r="AD119" s="10">
        <f t="shared" ref="AD119:AD124" si="35">CONVERT(AF119, "yd", "m")</f>
        <v>2.37744</v>
      </c>
      <c r="AE119" s="11">
        <f t="shared" ref="AE119:AE124" si="36">CONVERT(AD119, "m", "ft")</f>
        <v>7.8</v>
      </c>
      <c r="AF119" s="5">
        <v>2.6</v>
      </c>
      <c r="AG119" s="9" t="s">
        <v>84</v>
      </c>
      <c r="AH119" s="9" t="s">
        <v>1222</v>
      </c>
      <c r="AI119" s="5">
        <v>1.0</v>
      </c>
      <c r="AJ119" s="5" t="s">
        <v>84</v>
      </c>
      <c r="AK119" s="5" t="s">
        <v>84</v>
      </c>
      <c r="AL119" s="5" t="s">
        <v>84</v>
      </c>
      <c r="AM119" s="5" t="s">
        <v>84</v>
      </c>
      <c r="AN119" s="5" t="s">
        <v>84</v>
      </c>
      <c r="AO119" s="5" t="s">
        <v>84</v>
      </c>
      <c r="AP119" s="5">
        <v>1.5</v>
      </c>
      <c r="AQ119" s="5" t="s">
        <v>84</v>
      </c>
      <c r="AR119" s="5" t="s">
        <v>84</v>
      </c>
      <c r="AS119" s="5" t="s">
        <v>84</v>
      </c>
      <c r="AT119" s="5" t="s">
        <v>84</v>
      </c>
      <c r="AU119" s="5" t="s">
        <v>84</v>
      </c>
      <c r="AV119" s="5" t="s">
        <v>84</v>
      </c>
      <c r="AW119" s="5" t="s">
        <v>84</v>
      </c>
      <c r="AX119" s="5" t="s">
        <v>84</v>
      </c>
      <c r="AY119" s="5" t="s">
        <v>84</v>
      </c>
      <c r="AZ119" s="5" t="s">
        <v>84</v>
      </c>
      <c r="BA119" s="5" t="s">
        <v>84</v>
      </c>
      <c r="BB119" s="5" t="s">
        <v>84</v>
      </c>
      <c r="BC119" s="5" t="s">
        <v>84</v>
      </c>
      <c r="BD119" s="5" t="s">
        <v>84</v>
      </c>
      <c r="BE119" s="5" t="s">
        <v>1223</v>
      </c>
      <c r="BF119" s="5" t="s">
        <v>84</v>
      </c>
      <c r="BG119" s="5" t="s">
        <v>1224</v>
      </c>
      <c r="BH119" s="5" t="s">
        <v>84</v>
      </c>
      <c r="BI119" s="5" t="s">
        <v>84</v>
      </c>
      <c r="BJ119" s="5" t="s">
        <v>84</v>
      </c>
      <c r="BK119" s="5" t="s">
        <v>84</v>
      </c>
      <c r="BL119" s="5" t="s">
        <v>84</v>
      </c>
      <c r="BM119" s="5" t="s">
        <v>84</v>
      </c>
      <c r="BN119" s="5" t="s">
        <v>84</v>
      </c>
      <c r="BO119" s="5" t="s">
        <v>84</v>
      </c>
      <c r="BP119" s="5" t="s">
        <v>84</v>
      </c>
      <c r="BQ119" s="5" t="s">
        <v>84</v>
      </c>
      <c r="BR119" s="5" t="s">
        <v>84</v>
      </c>
      <c r="BS119" s="5" t="s">
        <v>84</v>
      </c>
      <c r="BT119" s="5" t="s">
        <v>84</v>
      </c>
      <c r="BU119" s="5" t="s">
        <v>84</v>
      </c>
      <c r="BV119" s="5" t="s">
        <v>84</v>
      </c>
      <c r="BW119" s="5">
        <v>1.0</v>
      </c>
      <c r="BX119" s="9" t="s">
        <v>1225</v>
      </c>
      <c r="BY119" s="5" t="s">
        <v>97</v>
      </c>
      <c r="BZ119" s="5" t="s">
        <v>84</v>
      </c>
      <c r="CA119" s="13" t="s">
        <v>1226</v>
      </c>
      <c r="CB119" s="6"/>
      <c r="CC119" s="6"/>
      <c r="CD119" s="6"/>
      <c r="CE119" s="6"/>
      <c r="CF119" s="6"/>
      <c r="CG119" s="6"/>
      <c r="CH119" s="6"/>
      <c r="CI119" s="6"/>
      <c r="CJ119" s="6"/>
      <c r="CK119" s="6"/>
      <c r="CL119" s="6"/>
    </row>
    <row r="120">
      <c r="A120" s="5" t="s">
        <v>79</v>
      </c>
      <c r="B120" s="5" t="s">
        <v>332</v>
      </c>
      <c r="C120" s="5" t="s">
        <v>1217</v>
      </c>
      <c r="D120" s="5">
        <v>27480.0</v>
      </c>
      <c r="E120" s="5" t="s">
        <v>383</v>
      </c>
      <c r="F120" s="5">
        <v>1990.0</v>
      </c>
      <c r="G120" s="5" t="s">
        <v>84</v>
      </c>
      <c r="H120" s="5" t="s">
        <v>84</v>
      </c>
      <c r="I120" s="5" t="s">
        <v>190</v>
      </c>
      <c r="J120" s="5" t="s">
        <v>86</v>
      </c>
      <c r="K120" s="5" t="s">
        <v>87</v>
      </c>
      <c r="L120" s="5" t="s">
        <v>84</v>
      </c>
      <c r="M120" s="5" t="s">
        <v>1227</v>
      </c>
      <c r="N120" s="5" t="s">
        <v>1228</v>
      </c>
      <c r="O120" s="5" t="s">
        <v>1229</v>
      </c>
      <c r="P120" s="5" t="s">
        <v>84</v>
      </c>
      <c r="Q120" s="5" t="s">
        <v>84</v>
      </c>
      <c r="R120" s="5" t="s">
        <v>84</v>
      </c>
      <c r="S120" s="5" t="s">
        <v>84</v>
      </c>
      <c r="T120" s="5" t="s">
        <v>84</v>
      </c>
      <c r="U120" s="5" t="s">
        <v>84</v>
      </c>
      <c r="V120" s="5" t="s">
        <v>143</v>
      </c>
      <c r="W120" s="5" t="s">
        <v>84</v>
      </c>
      <c r="X120" s="5" t="s">
        <v>84</v>
      </c>
      <c r="Y120" s="5" t="s">
        <v>259</v>
      </c>
      <c r="Z120" s="5" t="s">
        <v>84</v>
      </c>
      <c r="AA120" s="5" t="s">
        <v>84</v>
      </c>
      <c r="AB120" s="5" t="s">
        <v>84</v>
      </c>
      <c r="AC120" s="5">
        <v>1.0</v>
      </c>
      <c r="AD120" s="10">
        <f t="shared" si="35"/>
        <v>4.572</v>
      </c>
      <c r="AE120" s="11">
        <f t="shared" si="36"/>
        <v>15</v>
      </c>
      <c r="AF120" s="5">
        <v>5.0</v>
      </c>
      <c r="AG120" s="9" t="s">
        <v>84</v>
      </c>
      <c r="AH120" s="9" t="s">
        <v>1230</v>
      </c>
      <c r="AI120" s="5">
        <v>1.0</v>
      </c>
      <c r="AJ120" s="5">
        <v>8.0</v>
      </c>
      <c r="AK120" s="5" t="s">
        <v>84</v>
      </c>
      <c r="AL120" s="5" t="s">
        <v>84</v>
      </c>
      <c r="AM120" s="5" t="s">
        <v>84</v>
      </c>
      <c r="AN120" s="5" t="s">
        <v>84</v>
      </c>
      <c r="AO120" s="5" t="s">
        <v>413</v>
      </c>
      <c r="AP120" s="5" t="s">
        <v>84</v>
      </c>
      <c r="AQ120" s="5" t="s">
        <v>84</v>
      </c>
      <c r="AR120" s="5" t="s">
        <v>84</v>
      </c>
      <c r="AS120" s="5" t="s">
        <v>84</v>
      </c>
      <c r="AT120" s="5" t="s">
        <v>84</v>
      </c>
      <c r="AU120" s="5" t="s">
        <v>84</v>
      </c>
      <c r="AV120" s="5" t="s">
        <v>84</v>
      </c>
      <c r="AW120" s="5" t="s">
        <v>84</v>
      </c>
      <c r="AX120" s="5" t="s">
        <v>84</v>
      </c>
      <c r="AY120" s="5" t="s">
        <v>84</v>
      </c>
      <c r="AZ120" s="5" t="s">
        <v>84</v>
      </c>
      <c r="BA120" s="5" t="s">
        <v>84</v>
      </c>
      <c r="BB120" s="5" t="s">
        <v>84</v>
      </c>
      <c r="BC120" s="5" t="s">
        <v>84</v>
      </c>
      <c r="BD120" s="5" t="s">
        <v>84</v>
      </c>
      <c r="BE120" s="5" t="s">
        <v>84</v>
      </c>
      <c r="BF120" s="5" t="s">
        <v>84</v>
      </c>
      <c r="BG120" s="5" t="s">
        <v>1231</v>
      </c>
      <c r="BH120" s="5" t="s">
        <v>84</v>
      </c>
      <c r="BI120" s="5" t="s">
        <v>84</v>
      </c>
      <c r="BJ120" s="5" t="s">
        <v>98</v>
      </c>
      <c r="BK120" s="5" t="s">
        <v>84</v>
      </c>
      <c r="BL120" s="5" t="s">
        <v>84</v>
      </c>
      <c r="BM120" s="5" t="s">
        <v>84</v>
      </c>
      <c r="BN120" s="5" t="s">
        <v>84</v>
      </c>
      <c r="BO120" s="5" t="s">
        <v>84</v>
      </c>
      <c r="BP120" s="5" t="s">
        <v>84</v>
      </c>
      <c r="BQ120" s="5" t="s">
        <v>84</v>
      </c>
      <c r="BR120" s="5" t="s">
        <v>84</v>
      </c>
      <c r="BS120" s="5" t="s">
        <v>84</v>
      </c>
      <c r="BT120" s="5" t="s">
        <v>84</v>
      </c>
      <c r="BU120" s="5" t="s">
        <v>84</v>
      </c>
      <c r="BV120" s="5" t="s">
        <v>84</v>
      </c>
      <c r="BW120" s="5">
        <v>1.0</v>
      </c>
      <c r="BX120" s="9" t="s">
        <v>1232</v>
      </c>
      <c r="BY120" s="5" t="s">
        <v>84</v>
      </c>
      <c r="BZ120" s="5" t="s">
        <v>84</v>
      </c>
      <c r="CA120" s="13" t="s">
        <v>1233</v>
      </c>
      <c r="CB120" s="6"/>
      <c r="CC120" s="6"/>
      <c r="CD120" s="6"/>
      <c r="CE120" s="6"/>
      <c r="CF120" s="6"/>
      <c r="CG120" s="6"/>
      <c r="CH120" s="6"/>
      <c r="CI120" s="6"/>
      <c r="CJ120" s="6"/>
      <c r="CK120" s="6"/>
      <c r="CL120" s="6"/>
    </row>
    <row r="121">
      <c r="A121" s="5" t="s">
        <v>79</v>
      </c>
      <c r="B121" s="5" t="s">
        <v>332</v>
      </c>
      <c r="C121" s="5" t="s">
        <v>1217</v>
      </c>
      <c r="D121" s="5">
        <v>1022.0</v>
      </c>
      <c r="E121" s="5" t="s">
        <v>84</v>
      </c>
      <c r="F121" s="5">
        <v>1990.0</v>
      </c>
      <c r="G121" s="5" t="s">
        <v>84</v>
      </c>
      <c r="H121" s="5" t="s">
        <v>84</v>
      </c>
      <c r="I121" s="5" t="s">
        <v>114</v>
      </c>
      <c r="J121" s="5" t="s">
        <v>86</v>
      </c>
      <c r="K121" s="5" t="s">
        <v>87</v>
      </c>
      <c r="L121" s="5" t="s">
        <v>84</v>
      </c>
      <c r="M121" s="5" t="s">
        <v>1234</v>
      </c>
      <c r="N121" s="5" t="s">
        <v>1235</v>
      </c>
      <c r="O121" s="5" t="s">
        <v>84</v>
      </c>
      <c r="P121" s="5" t="s">
        <v>84</v>
      </c>
      <c r="Q121" s="5" t="s">
        <v>84</v>
      </c>
      <c r="R121" s="5" t="s">
        <v>84</v>
      </c>
      <c r="S121" s="5" t="s">
        <v>84</v>
      </c>
      <c r="T121" s="5" t="s">
        <v>84</v>
      </c>
      <c r="U121" s="5" t="s">
        <v>84</v>
      </c>
      <c r="V121" s="5" t="s">
        <v>84</v>
      </c>
      <c r="W121" s="5" t="s">
        <v>84</v>
      </c>
      <c r="X121" s="5" t="s">
        <v>84</v>
      </c>
      <c r="Y121" s="5" t="s">
        <v>259</v>
      </c>
      <c r="Z121" s="5" t="s">
        <v>84</v>
      </c>
      <c r="AA121" s="5" t="s">
        <v>84</v>
      </c>
      <c r="AB121" s="5" t="s">
        <v>84</v>
      </c>
      <c r="AC121" s="5" t="s">
        <v>84</v>
      </c>
      <c r="AD121" s="10">
        <f t="shared" si="35"/>
        <v>149.9616</v>
      </c>
      <c r="AE121" s="11">
        <f t="shared" si="36"/>
        <v>492</v>
      </c>
      <c r="AF121" s="5">
        <v>164.0</v>
      </c>
      <c r="AG121" s="9" t="s">
        <v>84</v>
      </c>
      <c r="AH121" s="9" t="s">
        <v>1236</v>
      </c>
      <c r="AI121" s="5">
        <v>1.0</v>
      </c>
      <c r="AJ121" s="5" t="s">
        <v>84</v>
      </c>
      <c r="AK121" s="5" t="s">
        <v>84</v>
      </c>
      <c r="AL121" s="5" t="s">
        <v>84</v>
      </c>
      <c r="AM121" s="5" t="s">
        <v>84</v>
      </c>
      <c r="AN121" s="5" t="s">
        <v>84</v>
      </c>
      <c r="AO121" s="5" t="s">
        <v>84</v>
      </c>
      <c r="AP121" s="5" t="s">
        <v>84</v>
      </c>
      <c r="AQ121" s="5" t="s">
        <v>84</v>
      </c>
      <c r="AR121" s="5" t="s">
        <v>84</v>
      </c>
      <c r="AS121" s="5" t="s">
        <v>84</v>
      </c>
      <c r="AT121" s="5" t="s">
        <v>84</v>
      </c>
      <c r="AU121" s="5" t="s">
        <v>84</v>
      </c>
      <c r="AV121" s="5" t="s">
        <v>84</v>
      </c>
      <c r="AW121" s="5" t="s">
        <v>84</v>
      </c>
      <c r="AX121" s="5" t="s">
        <v>84</v>
      </c>
      <c r="AY121" s="5" t="s">
        <v>84</v>
      </c>
      <c r="AZ121" s="5" t="s">
        <v>84</v>
      </c>
      <c r="BA121" s="5" t="s">
        <v>84</v>
      </c>
      <c r="BB121" s="5" t="s">
        <v>84</v>
      </c>
      <c r="BC121" s="5" t="s">
        <v>84</v>
      </c>
      <c r="BD121" s="5" t="s">
        <v>84</v>
      </c>
      <c r="BE121" s="5" t="s">
        <v>84</v>
      </c>
      <c r="BF121" s="5" t="s">
        <v>84</v>
      </c>
      <c r="BG121" s="5" t="s">
        <v>1237</v>
      </c>
      <c r="BH121" s="5" t="s">
        <v>84</v>
      </c>
      <c r="BI121" s="5" t="s">
        <v>84</v>
      </c>
      <c r="BJ121" s="5" t="s">
        <v>84</v>
      </c>
      <c r="BK121" s="5" t="s">
        <v>84</v>
      </c>
      <c r="BL121" s="5" t="s">
        <v>84</v>
      </c>
      <c r="BM121" s="5" t="s">
        <v>84</v>
      </c>
      <c r="BN121" s="5" t="s">
        <v>84</v>
      </c>
      <c r="BO121" s="5" t="s">
        <v>84</v>
      </c>
      <c r="BP121" s="5" t="s">
        <v>84</v>
      </c>
      <c r="BQ121" s="5" t="s">
        <v>84</v>
      </c>
      <c r="BR121" s="5" t="s">
        <v>84</v>
      </c>
      <c r="BS121" s="5" t="s">
        <v>84</v>
      </c>
      <c r="BT121" s="5" t="s">
        <v>84</v>
      </c>
      <c r="BU121" s="5" t="s">
        <v>84</v>
      </c>
      <c r="BV121" s="5" t="s">
        <v>84</v>
      </c>
      <c r="BW121" s="5">
        <v>2.0</v>
      </c>
      <c r="BX121" s="5" t="s">
        <v>84</v>
      </c>
      <c r="BY121" s="5" t="s">
        <v>84</v>
      </c>
      <c r="BZ121" s="5" t="s">
        <v>84</v>
      </c>
      <c r="CA121" s="13" t="s">
        <v>1238</v>
      </c>
      <c r="CB121" s="6"/>
      <c r="CC121" s="6"/>
      <c r="CD121" s="6"/>
      <c r="CE121" s="6"/>
      <c r="CF121" s="6"/>
      <c r="CG121" s="6"/>
      <c r="CH121" s="6"/>
      <c r="CI121" s="6"/>
      <c r="CJ121" s="6"/>
      <c r="CK121" s="6"/>
      <c r="CL121" s="6"/>
    </row>
    <row r="122">
      <c r="A122" s="5" t="s">
        <v>79</v>
      </c>
      <c r="B122" s="5" t="s">
        <v>332</v>
      </c>
      <c r="C122" s="5" t="s">
        <v>1217</v>
      </c>
      <c r="D122" s="5">
        <v>27459.0</v>
      </c>
      <c r="E122" s="5" t="s">
        <v>383</v>
      </c>
      <c r="F122" s="5">
        <v>2010.0</v>
      </c>
      <c r="G122" s="5" t="s">
        <v>645</v>
      </c>
      <c r="H122" s="5">
        <v>12.0</v>
      </c>
      <c r="I122" s="5" t="s">
        <v>190</v>
      </c>
      <c r="J122" s="5" t="s">
        <v>86</v>
      </c>
      <c r="K122" s="5" t="s">
        <v>87</v>
      </c>
      <c r="L122" s="5" t="s">
        <v>84</v>
      </c>
      <c r="M122" s="5" t="s">
        <v>1229</v>
      </c>
      <c r="N122" s="5" t="s">
        <v>1228</v>
      </c>
      <c r="O122" s="5" t="s">
        <v>1229</v>
      </c>
      <c r="P122" s="5" t="s">
        <v>84</v>
      </c>
      <c r="Q122" s="5" t="s">
        <v>84</v>
      </c>
      <c r="R122" s="5" t="s">
        <v>84</v>
      </c>
      <c r="S122" s="5" t="s">
        <v>84</v>
      </c>
      <c r="T122" s="5">
        <v>1800.0</v>
      </c>
      <c r="U122" s="5" t="s">
        <v>84</v>
      </c>
      <c r="V122" s="5" t="s">
        <v>143</v>
      </c>
      <c r="W122" s="5" t="s">
        <v>194</v>
      </c>
      <c r="X122" s="5">
        <v>10.0</v>
      </c>
      <c r="Y122" s="5" t="s">
        <v>1239</v>
      </c>
      <c r="Z122" s="5" t="s">
        <v>84</v>
      </c>
      <c r="AA122" s="5" t="s">
        <v>84</v>
      </c>
      <c r="AB122" s="5" t="s">
        <v>84</v>
      </c>
      <c r="AC122" s="5" t="s">
        <v>84</v>
      </c>
      <c r="AD122" s="10">
        <f t="shared" si="35"/>
        <v>9.144</v>
      </c>
      <c r="AE122" s="11">
        <f t="shared" si="36"/>
        <v>30</v>
      </c>
      <c r="AF122" s="5">
        <v>10.0</v>
      </c>
      <c r="AG122" s="9" t="s">
        <v>84</v>
      </c>
      <c r="AH122" s="9" t="s">
        <v>1240</v>
      </c>
      <c r="AI122" s="5">
        <v>1.0</v>
      </c>
      <c r="AJ122" s="5" t="s">
        <v>84</v>
      </c>
      <c r="AK122" s="5" t="s">
        <v>84</v>
      </c>
      <c r="AL122" s="5" t="s">
        <v>84</v>
      </c>
      <c r="AM122" s="5" t="s">
        <v>84</v>
      </c>
      <c r="AN122" s="5" t="s">
        <v>84</v>
      </c>
      <c r="AO122" s="5" t="s">
        <v>413</v>
      </c>
      <c r="AP122" s="5" t="s">
        <v>84</v>
      </c>
      <c r="AQ122" s="5" t="s">
        <v>84</v>
      </c>
      <c r="AR122" s="5" t="s">
        <v>84</v>
      </c>
      <c r="AS122" s="5" t="s">
        <v>84</v>
      </c>
      <c r="AT122" s="5" t="s">
        <v>84</v>
      </c>
      <c r="AU122" s="5" t="s">
        <v>84</v>
      </c>
      <c r="AV122" s="5" t="s">
        <v>84</v>
      </c>
      <c r="AW122" s="5" t="s">
        <v>84</v>
      </c>
      <c r="AX122" s="5" t="s">
        <v>84</v>
      </c>
      <c r="AY122" s="5" t="s">
        <v>84</v>
      </c>
      <c r="AZ122" s="5" t="s">
        <v>84</v>
      </c>
      <c r="BA122" s="5" t="s">
        <v>84</v>
      </c>
      <c r="BB122" s="5" t="s">
        <v>84</v>
      </c>
      <c r="BC122" s="5" t="s">
        <v>84</v>
      </c>
      <c r="BD122" s="5" t="s">
        <v>84</v>
      </c>
      <c r="BE122" s="5" t="s">
        <v>1241</v>
      </c>
      <c r="BF122" s="5" t="s">
        <v>84</v>
      </c>
      <c r="BG122" s="5" t="s">
        <v>1242</v>
      </c>
      <c r="BH122" s="5" t="s">
        <v>84</v>
      </c>
      <c r="BI122" s="21" t="s">
        <v>1243</v>
      </c>
      <c r="BJ122" s="5" t="s">
        <v>98</v>
      </c>
      <c r="BK122" s="5" t="s">
        <v>84</v>
      </c>
      <c r="BL122" s="5" t="s">
        <v>84</v>
      </c>
      <c r="BM122" s="5" t="s">
        <v>84</v>
      </c>
      <c r="BN122" s="5" t="s">
        <v>84</v>
      </c>
      <c r="BO122" s="5" t="s">
        <v>84</v>
      </c>
      <c r="BP122" s="5" t="s">
        <v>84</v>
      </c>
      <c r="BQ122" s="5" t="s">
        <v>84</v>
      </c>
      <c r="BR122" s="5" t="s">
        <v>84</v>
      </c>
      <c r="BS122" s="5" t="s">
        <v>84</v>
      </c>
      <c r="BT122" s="5" t="s">
        <v>84</v>
      </c>
      <c r="BU122" s="5" t="s">
        <v>84</v>
      </c>
      <c r="BV122" s="5" t="s">
        <v>84</v>
      </c>
      <c r="BW122" s="5">
        <v>1.0</v>
      </c>
      <c r="BX122" s="9" t="s">
        <v>1244</v>
      </c>
      <c r="BY122" s="5" t="s">
        <v>84</v>
      </c>
      <c r="BZ122" s="5" t="s">
        <v>84</v>
      </c>
      <c r="CA122" s="13" t="s">
        <v>1245</v>
      </c>
      <c r="CB122" s="6"/>
      <c r="CC122" s="6"/>
      <c r="CD122" s="6"/>
      <c r="CE122" s="6"/>
      <c r="CF122" s="6"/>
      <c r="CG122" s="6"/>
      <c r="CH122" s="6"/>
      <c r="CI122" s="6"/>
      <c r="CJ122" s="6"/>
      <c r="CK122" s="6"/>
      <c r="CL122" s="6"/>
    </row>
    <row r="123">
      <c r="A123" s="5" t="s">
        <v>79</v>
      </c>
      <c r="B123" s="5" t="s">
        <v>332</v>
      </c>
      <c r="C123" s="5" t="s">
        <v>1246</v>
      </c>
      <c r="D123" s="5">
        <v>961.0</v>
      </c>
      <c r="E123" s="5" t="s">
        <v>84</v>
      </c>
      <c r="F123" s="5">
        <v>1997.0</v>
      </c>
      <c r="G123" s="5" t="s">
        <v>368</v>
      </c>
      <c r="H123" s="5">
        <v>6.0</v>
      </c>
      <c r="I123" s="5" t="s">
        <v>85</v>
      </c>
      <c r="J123" s="5" t="s">
        <v>86</v>
      </c>
      <c r="K123" s="5" t="s">
        <v>87</v>
      </c>
      <c r="L123" s="5" t="s">
        <v>84</v>
      </c>
      <c r="M123" s="5" t="s">
        <v>1247</v>
      </c>
      <c r="N123" s="5" t="s">
        <v>1248</v>
      </c>
      <c r="O123" s="5" t="s">
        <v>950</v>
      </c>
      <c r="P123" s="5" t="s">
        <v>84</v>
      </c>
      <c r="Q123" s="5">
        <v>31.4468192</v>
      </c>
      <c r="R123" s="5">
        <v>-88.0726438</v>
      </c>
      <c r="S123" s="5">
        <v>39.1</v>
      </c>
      <c r="T123" s="5" t="s">
        <v>84</v>
      </c>
      <c r="U123" s="5">
        <v>50.0</v>
      </c>
      <c r="V123" s="5" t="s">
        <v>237</v>
      </c>
      <c r="W123" s="5" t="s">
        <v>194</v>
      </c>
      <c r="X123" s="5">
        <v>1.0</v>
      </c>
      <c r="Y123" s="5" t="s">
        <v>259</v>
      </c>
      <c r="Z123" s="5" t="s">
        <v>373</v>
      </c>
      <c r="AA123" s="5" t="s">
        <v>84</v>
      </c>
      <c r="AB123" s="5" t="s">
        <v>84</v>
      </c>
      <c r="AC123" s="5" t="s">
        <v>84</v>
      </c>
      <c r="AD123" s="10">
        <f t="shared" si="35"/>
        <v>0.9144</v>
      </c>
      <c r="AE123" s="11">
        <f t="shared" si="36"/>
        <v>3</v>
      </c>
      <c r="AF123" s="5">
        <v>1.0</v>
      </c>
      <c r="AG123" s="9" t="s">
        <v>84</v>
      </c>
      <c r="AH123" s="9" t="s">
        <v>1249</v>
      </c>
      <c r="AI123" s="5">
        <v>1.0</v>
      </c>
      <c r="AJ123" s="5" t="s">
        <v>84</v>
      </c>
      <c r="AK123" s="5" t="s">
        <v>84</v>
      </c>
      <c r="AL123" s="5" t="s">
        <v>84</v>
      </c>
      <c r="AM123" s="5" t="s">
        <v>84</v>
      </c>
      <c r="AN123" s="5" t="s">
        <v>84</v>
      </c>
      <c r="AO123" s="5" t="s">
        <v>84</v>
      </c>
      <c r="AP123" s="5" t="s">
        <v>84</v>
      </c>
      <c r="AQ123" s="5" t="s">
        <v>84</v>
      </c>
      <c r="AR123" s="5" t="s">
        <v>84</v>
      </c>
      <c r="AS123" s="5" t="s">
        <v>84</v>
      </c>
      <c r="AT123" s="5" t="s">
        <v>84</v>
      </c>
      <c r="AU123" s="5" t="s">
        <v>84</v>
      </c>
      <c r="AV123" s="5" t="s">
        <v>84</v>
      </c>
      <c r="AW123" s="5" t="s">
        <v>84</v>
      </c>
      <c r="AX123" s="5" t="s">
        <v>84</v>
      </c>
      <c r="AY123" s="5" t="s">
        <v>84</v>
      </c>
      <c r="AZ123" s="5" t="s">
        <v>84</v>
      </c>
      <c r="BA123" s="5" t="s">
        <v>84</v>
      </c>
      <c r="BB123" s="5" t="s">
        <v>84</v>
      </c>
      <c r="BC123" s="5" t="s">
        <v>84</v>
      </c>
      <c r="BD123" s="5" t="s">
        <v>84</v>
      </c>
      <c r="BE123" s="5" t="s">
        <v>84</v>
      </c>
      <c r="BF123" s="5" t="s">
        <v>84</v>
      </c>
      <c r="BG123" s="5" t="s">
        <v>1250</v>
      </c>
      <c r="BH123" s="5" t="s">
        <v>84</v>
      </c>
      <c r="BI123" s="5" t="s">
        <v>1251</v>
      </c>
      <c r="BJ123" s="5" t="s">
        <v>98</v>
      </c>
      <c r="BK123" s="5" t="s">
        <v>160</v>
      </c>
      <c r="BL123" s="5" t="s">
        <v>84</v>
      </c>
      <c r="BM123" s="5" t="s">
        <v>84</v>
      </c>
      <c r="BN123" s="5" t="s">
        <v>84</v>
      </c>
      <c r="BO123" s="5" t="s">
        <v>84</v>
      </c>
      <c r="BP123" s="5" t="s">
        <v>84</v>
      </c>
      <c r="BQ123" s="5" t="s">
        <v>84</v>
      </c>
      <c r="BR123" s="5" t="s">
        <v>84</v>
      </c>
      <c r="BS123" s="5" t="s">
        <v>84</v>
      </c>
      <c r="BT123" s="5" t="s">
        <v>84</v>
      </c>
      <c r="BU123" s="5" t="s">
        <v>84</v>
      </c>
      <c r="BV123" s="5" t="s">
        <v>84</v>
      </c>
      <c r="BW123" s="5">
        <v>1.0</v>
      </c>
      <c r="BX123" s="9" t="s">
        <v>84</v>
      </c>
      <c r="BY123" s="5" t="s">
        <v>97</v>
      </c>
      <c r="BZ123" s="5" t="s">
        <v>84</v>
      </c>
      <c r="CA123" s="13" t="s">
        <v>1252</v>
      </c>
      <c r="CB123" s="6"/>
      <c r="CC123" s="6"/>
      <c r="CD123" s="6"/>
      <c r="CE123" s="6"/>
      <c r="CF123" s="6"/>
      <c r="CG123" s="6"/>
      <c r="CH123" s="6"/>
      <c r="CI123" s="6"/>
      <c r="CJ123" s="6"/>
      <c r="CK123" s="6"/>
      <c r="CL123" s="6"/>
    </row>
    <row r="124">
      <c r="A124" s="5" t="s">
        <v>79</v>
      </c>
      <c r="B124" s="5" t="s">
        <v>332</v>
      </c>
      <c r="C124" s="5" t="s">
        <v>1246</v>
      </c>
      <c r="D124" s="5">
        <v>37038.0</v>
      </c>
      <c r="E124" s="5" t="s">
        <v>463</v>
      </c>
      <c r="F124" s="5">
        <v>2008.0</v>
      </c>
      <c r="G124" s="5" t="s">
        <v>83</v>
      </c>
      <c r="H124" s="5" t="s">
        <v>84</v>
      </c>
      <c r="I124" s="5" t="s">
        <v>85</v>
      </c>
      <c r="J124" s="5" t="s">
        <v>86</v>
      </c>
      <c r="K124" s="5" t="s">
        <v>87</v>
      </c>
      <c r="L124" s="5" t="s">
        <v>84</v>
      </c>
      <c r="M124" s="5" t="s">
        <v>1253</v>
      </c>
      <c r="N124" s="5" t="s">
        <v>1254</v>
      </c>
      <c r="O124" s="5" t="s">
        <v>1255</v>
      </c>
      <c r="P124" s="5" t="s">
        <v>1256</v>
      </c>
      <c r="Q124" s="5" t="s">
        <v>84</v>
      </c>
      <c r="R124" s="5" t="s">
        <v>84</v>
      </c>
      <c r="S124" s="5" t="s">
        <v>84</v>
      </c>
      <c r="T124" s="5">
        <v>2000.0</v>
      </c>
      <c r="U124" s="5" t="s">
        <v>84</v>
      </c>
      <c r="V124" s="5" t="s">
        <v>84</v>
      </c>
      <c r="W124" s="5" t="s">
        <v>84</v>
      </c>
      <c r="X124" s="5" t="s">
        <v>84</v>
      </c>
      <c r="Y124" s="5" t="s">
        <v>1257</v>
      </c>
      <c r="Z124" s="5" t="s">
        <v>373</v>
      </c>
      <c r="AA124" s="5" t="s">
        <v>84</v>
      </c>
      <c r="AB124" s="5" t="s">
        <v>84</v>
      </c>
      <c r="AC124" s="5" t="s">
        <v>84</v>
      </c>
      <c r="AD124" s="10">
        <f t="shared" si="35"/>
        <v>60.3504</v>
      </c>
      <c r="AE124" s="11">
        <f t="shared" si="36"/>
        <v>198</v>
      </c>
      <c r="AF124" s="5">
        <v>66.0</v>
      </c>
      <c r="AG124" s="9" t="s">
        <v>84</v>
      </c>
      <c r="AH124" s="9" t="s">
        <v>1258</v>
      </c>
      <c r="AI124" s="5">
        <v>1.0</v>
      </c>
      <c r="AJ124" s="5">
        <v>7.0</v>
      </c>
      <c r="AK124" s="5" t="s">
        <v>84</v>
      </c>
      <c r="AL124" s="5" t="s">
        <v>84</v>
      </c>
      <c r="AM124" s="5" t="s">
        <v>84</v>
      </c>
      <c r="AN124" s="5" t="s">
        <v>84</v>
      </c>
      <c r="AO124" s="5" t="s">
        <v>1259</v>
      </c>
      <c r="AP124" s="5">
        <v>5.0</v>
      </c>
      <c r="AQ124" s="5" t="s">
        <v>84</v>
      </c>
      <c r="AR124" s="5" t="s">
        <v>84</v>
      </c>
      <c r="AS124" s="5" t="s">
        <v>84</v>
      </c>
      <c r="AT124" s="5" t="s">
        <v>84</v>
      </c>
      <c r="AU124" s="5" t="s">
        <v>84</v>
      </c>
      <c r="AV124" s="5" t="s">
        <v>84</v>
      </c>
      <c r="AW124" s="5" t="s">
        <v>84</v>
      </c>
      <c r="AX124" s="5" t="s">
        <v>84</v>
      </c>
      <c r="AY124" s="5" t="s">
        <v>84</v>
      </c>
      <c r="AZ124" s="5" t="s">
        <v>84</v>
      </c>
      <c r="BA124" s="5" t="s">
        <v>84</v>
      </c>
      <c r="BB124" s="5" t="s">
        <v>84</v>
      </c>
      <c r="BC124" s="5" t="s">
        <v>84</v>
      </c>
      <c r="BD124" s="5" t="s">
        <v>84</v>
      </c>
      <c r="BE124" s="5" t="s">
        <v>84</v>
      </c>
      <c r="BF124" s="5" t="s">
        <v>84</v>
      </c>
      <c r="BG124" s="5" t="s">
        <v>197</v>
      </c>
      <c r="BH124" s="5" t="s">
        <v>84</v>
      </c>
      <c r="BI124" s="5" t="s">
        <v>1260</v>
      </c>
      <c r="BJ124" s="5" t="s">
        <v>98</v>
      </c>
      <c r="BK124" s="5" t="s">
        <v>84</v>
      </c>
      <c r="BL124" s="5" t="s">
        <v>84</v>
      </c>
      <c r="BM124" s="5" t="s">
        <v>84</v>
      </c>
      <c r="BN124" s="5" t="s">
        <v>84</v>
      </c>
      <c r="BO124" s="5" t="s">
        <v>84</v>
      </c>
      <c r="BP124" s="5" t="s">
        <v>84</v>
      </c>
      <c r="BQ124" s="5" t="s">
        <v>84</v>
      </c>
      <c r="BR124" s="5" t="s">
        <v>84</v>
      </c>
      <c r="BS124" s="5" t="s">
        <v>84</v>
      </c>
      <c r="BT124" s="5" t="s">
        <v>84</v>
      </c>
      <c r="BU124" s="5" t="s">
        <v>84</v>
      </c>
      <c r="BV124" s="5" t="s">
        <v>84</v>
      </c>
      <c r="BW124" s="5">
        <v>1.0</v>
      </c>
      <c r="BX124" s="9" t="s">
        <v>1261</v>
      </c>
      <c r="BY124" s="5" t="s">
        <v>84</v>
      </c>
      <c r="BZ124" s="5" t="s">
        <v>84</v>
      </c>
      <c r="CA124" s="13" t="s">
        <v>1262</v>
      </c>
      <c r="CB124" s="6"/>
      <c r="CC124" s="6"/>
      <c r="CD124" s="6"/>
      <c r="CE124" s="6"/>
      <c r="CF124" s="6"/>
      <c r="CG124" s="6"/>
      <c r="CH124" s="6"/>
      <c r="CI124" s="6"/>
      <c r="CJ124" s="6"/>
      <c r="CK124" s="6"/>
      <c r="CL124" s="6"/>
    </row>
    <row r="125">
      <c r="A125" s="5" t="s">
        <v>79</v>
      </c>
      <c r="B125" s="5" t="s">
        <v>332</v>
      </c>
      <c r="C125" s="5" t="s">
        <v>1246</v>
      </c>
      <c r="D125" s="5">
        <v>65679.0</v>
      </c>
      <c r="E125" s="5" t="s">
        <v>358</v>
      </c>
      <c r="F125" s="5">
        <v>2020.0</v>
      </c>
      <c r="G125" s="5" t="s">
        <v>288</v>
      </c>
      <c r="H125" s="5" t="s">
        <v>84</v>
      </c>
      <c r="I125" s="5" t="s">
        <v>190</v>
      </c>
      <c r="J125" s="5" t="s">
        <v>86</v>
      </c>
      <c r="K125" s="5" t="s">
        <v>87</v>
      </c>
      <c r="L125" s="5" t="s">
        <v>84</v>
      </c>
      <c r="M125" s="5" t="s">
        <v>1263</v>
      </c>
      <c r="N125" s="5" t="s">
        <v>1264</v>
      </c>
      <c r="O125" s="5" t="s">
        <v>1265</v>
      </c>
      <c r="P125" s="5" t="s">
        <v>1266</v>
      </c>
      <c r="Q125" s="5">
        <v>31.2167151</v>
      </c>
      <c r="R125" s="5">
        <v>-88.3070127</v>
      </c>
      <c r="S125" s="5">
        <v>51.99</v>
      </c>
      <c r="T125" s="5">
        <v>1630.0</v>
      </c>
      <c r="U125" s="5" t="s">
        <v>84</v>
      </c>
      <c r="V125" s="5" t="s">
        <v>143</v>
      </c>
      <c r="W125" s="5" t="s">
        <v>84</v>
      </c>
      <c r="X125" s="5" t="s">
        <v>84</v>
      </c>
      <c r="Y125" s="5" t="s">
        <v>259</v>
      </c>
      <c r="Z125" s="5" t="s">
        <v>489</v>
      </c>
      <c r="AA125" s="5" t="s">
        <v>84</v>
      </c>
      <c r="AB125" s="5" t="s">
        <v>84</v>
      </c>
      <c r="AC125" s="5" t="s">
        <v>84</v>
      </c>
      <c r="AD125" s="15" t="s">
        <v>84</v>
      </c>
      <c r="AE125" s="14" t="s">
        <v>84</v>
      </c>
      <c r="AF125" s="5" t="s">
        <v>84</v>
      </c>
      <c r="AG125" s="9" t="s">
        <v>84</v>
      </c>
      <c r="AH125" s="9" t="s">
        <v>1267</v>
      </c>
      <c r="AI125" s="5">
        <v>1.0</v>
      </c>
      <c r="AJ125" s="5">
        <v>9.5</v>
      </c>
      <c r="AK125" s="5" t="s">
        <v>84</v>
      </c>
      <c r="AL125" s="5" t="s">
        <v>84</v>
      </c>
      <c r="AM125" s="5" t="s">
        <v>84</v>
      </c>
      <c r="AN125" s="5" t="s">
        <v>84</v>
      </c>
      <c r="AO125" s="5" t="s">
        <v>1259</v>
      </c>
      <c r="AP125" s="5" t="s">
        <v>84</v>
      </c>
      <c r="AQ125" s="5" t="s">
        <v>84</v>
      </c>
      <c r="AR125" s="5" t="s">
        <v>84</v>
      </c>
      <c r="AS125" s="5" t="s">
        <v>84</v>
      </c>
      <c r="AT125" s="5" t="s">
        <v>84</v>
      </c>
      <c r="AU125" s="5" t="s">
        <v>84</v>
      </c>
      <c r="AV125" s="5" t="s">
        <v>84</v>
      </c>
      <c r="AW125" s="5" t="s">
        <v>84</v>
      </c>
      <c r="AX125" s="5" t="s">
        <v>84</v>
      </c>
      <c r="AY125" s="5" t="s">
        <v>84</v>
      </c>
      <c r="AZ125" s="5" t="s">
        <v>84</v>
      </c>
      <c r="BA125" s="5" t="s">
        <v>84</v>
      </c>
      <c r="BB125" s="5" t="s">
        <v>84</v>
      </c>
      <c r="BC125" s="5" t="s">
        <v>84</v>
      </c>
      <c r="BD125" s="5" t="s">
        <v>84</v>
      </c>
      <c r="BE125" s="5" t="s">
        <v>84</v>
      </c>
      <c r="BF125" s="5" t="s">
        <v>84</v>
      </c>
      <c r="BG125" s="5" t="s">
        <v>197</v>
      </c>
      <c r="BH125" s="5" t="s">
        <v>84</v>
      </c>
      <c r="BI125" s="5" t="s">
        <v>1268</v>
      </c>
      <c r="BJ125" s="5" t="s">
        <v>98</v>
      </c>
      <c r="BK125" s="5" t="s">
        <v>84</v>
      </c>
      <c r="BL125" s="5" t="s">
        <v>84</v>
      </c>
      <c r="BM125" s="5" t="s">
        <v>84</v>
      </c>
      <c r="BN125" s="5" t="s">
        <v>84</v>
      </c>
      <c r="BO125" s="5" t="s">
        <v>84</v>
      </c>
      <c r="BP125" s="5" t="s">
        <v>84</v>
      </c>
      <c r="BQ125" s="5" t="s">
        <v>84</v>
      </c>
      <c r="BR125" s="5" t="s">
        <v>84</v>
      </c>
      <c r="BS125" s="5" t="s">
        <v>84</v>
      </c>
      <c r="BT125" s="5" t="s">
        <v>84</v>
      </c>
      <c r="BU125" s="5" t="s">
        <v>84</v>
      </c>
      <c r="BV125" s="5" t="s">
        <v>84</v>
      </c>
      <c r="BW125" s="5">
        <v>1.0</v>
      </c>
      <c r="BX125" s="5" t="s">
        <v>84</v>
      </c>
      <c r="BY125" s="5" t="s">
        <v>97</v>
      </c>
      <c r="BZ125" s="5" t="s">
        <v>84</v>
      </c>
      <c r="CA125" s="13" t="s">
        <v>1269</v>
      </c>
      <c r="CB125" s="6"/>
      <c r="CC125" s="6"/>
      <c r="CD125" s="6"/>
      <c r="CE125" s="6"/>
      <c r="CF125" s="6"/>
      <c r="CG125" s="6"/>
      <c r="CH125" s="6"/>
      <c r="CI125" s="6"/>
      <c r="CJ125" s="6"/>
      <c r="CK125" s="6"/>
      <c r="CL125" s="6"/>
    </row>
    <row r="126">
      <c r="A126" s="5" t="s">
        <v>79</v>
      </c>
      <c r="B126" s="5" t="s">
        <v>332</v>
      </c>
      <c r="C126" s="5" t="s">
        <v>1270</v>
      </c>
      <c r="D126" s="5">
        <v>17035.0</v>
      </c>
      <c r="E126" s="5" t="s">
        <v>383</v>
      </c>
      <c r="F126" s="5">
        <v>1998.0</v>
      </c>
      <c r="G126" s="5" t="s">
        <v>84</v>
      </c>
      <c r="H126" s="5" t="s">
        <v>84</v>
      </c>
      <c r="I126" s="5" t="s">
        <v>85</v>
      </c>
      <c r="J126" s="5" t="s">
        <v>103</v>
      </c>
      <c r="K126" s="5" t="s">
        <v>300</v>
      </c>
      <c r="L126" s="5" t="s">
        <v>84</v>
      </c>
      <c r="M126" s="5" t="s">
        <v>1271</v>
      </c>
      <c r="N126" s="5" t="s">
        <v>1272</v>
      </c>
      <c r="O126" s="5" t="s">
        <v>1273</v>
      </c>
      <c r="P126" s="5" t="s">
        <v>84</v>
      </c>
      <c r="Q126" s="5" t="s">
        <v>84</v>
      </c>
      <c r="R126" s="5" t="s">
        <v>84</v>
      </c>
      <c r="S126" s="5" t="s">
        <v>84</v>
      </c>
      <c r="T126" s="5">
        <v>1000.0</v>
      </c>
      <c r="U126" s="5" t="s">
        <v>246</v>
      </c>
      <c r="V126" s="5" t="s">
        <v>143</v>
      </c>
      <c r="W126" s="5" t="s">
        <v>84</v>
      </c>
      <c r="X126" s="5" t="s">
        <v>84</v>
      </c>
      <c r="Y126" s="5" t="s">
        <v>259</v>
      </c>
      <c r="Z126" s="5" t="s">
        <v>489</v>
      </c>
      <c r="AA126" s="5" t="s">
        <v>84</v>
      </c>
      <c r="AB126" s="5" t="s">
        <v>84</v>
      </c>
      <c r="AC126" s="5">
        <v>1.5</v>
      </c>
      <c r="AD126" s="15" t="s">
        <v>84</v>
      </c>
      <c r="AE126" s="14" t="s">
        <v>84</v>
      </c>
      <c r="AF126" s="5" t="s">
        <v>84</v>
      </c>
      <c r="AG126" s="9" t="s">
        <v>84</v>
      </c>
      <c r="AH126" s="9" t="s">
        <v>1274</v>
      </c>
      <c r="AI126" s="5" t="s">
        <v>84</v>
      </c>
      <c r="AJ126" s="5" t="s">
        <v>84</v>
      </c>
      <c r="AK126" s="5" t="s">
        <v>84</v>
      </c>
      <c r="AL126" s="5" t="s">
        <v>84</v>
      </c>
      <c r="AM126" s="5" t="s">
        <v>84</v>
      </c>
      <c r="AN126" s="5" t="s">
        <v>84</v>
      </c>
      <c r="AO126" s="5" t="s">
        <v>84</v>
      </c>
      <c r="AP126" s="5" t="s">
        <v>84</v>
      </c>
      <c r="AQ126" s="5" t="s">
        <v>84</v>
      </c>
      <c r="AR126" s="5" t="s">
        <v>84</v>
      </c>
      <c r="AS126" s="5" t="s">
        <v>84</v>
      </c>
      <c r="AT126" s="5" t="s">
        <v>84</v>
      </c>
      <c r="AU126" s="5" t="s">
        <v>84</v>
      </c>
      <c r="AV126" s="5" t="s">
        <v>84</v>
      </c>
      <c r="AW126" s="5" t="s">
        <v>84</v>
      </c>
      <c r="AX126" s="5" t="s">
        <v>84</v>
      </c>
      <c r="AY126" s="5" t="s">
        <v>84</v>
      </c>
      <c r="AZ126" s="5" t="s">
        <v>84</v>
      </c>
      <c r="BA126" s="5" t="s">
        <v>84</v>
      </c>
      <c r="BB126" s="5" t="s">
        <v>84</v>
      </c>
      <c r="BC126" s="5" t="s">
        <v>84</v>
      </c>
      <c r="BD126" s="5" t="s">
        <v>84</v>
      </c>
      <c r="BE126" s="5" t="s">
        <v>84</v>
      </c>
      <c r="BF126" s="5" t="s">
        <v>84</v>
      </c>
      <c r="BG126" s="5" t="s">
        <v>1275</v>
      </c>
      <c r="BH126" s="5" t="s">
        <v>84</v>
      </c>
      <c r="BI126" s="5" t="s">
        <v>84</v>
      </c>
      <c r="BJ126" s="5" t="s">
        <v>84</v>
      </c>
      <c r="BK126" s="5" t="s">
        <v>84</v>
      </c>
      <c r="BL126" s="5" t="s">
        <v>97</v>
      </c>
      <c r="BM126" s="5" t="s">
        <v>1276</v>
      </c>
      <c r="BN126" s="5" t="s">
        <v>84</v>
      </c>
      <c r="BO126" s="5" t="s">
        <v>84</v>
      </c>
      <c r="BP126" s="5" t="s">
        <v>84</v>
      </c>
      <c r="BQ126" s="5" t="s">
        <v>84</v>
      </c>
      <c r="BR126" s="5" t="s">
        <v>84</v>
      </c>
      <c r="BS126" s="5" t="s">
        <v>84</v>
      </c>
      <c r="BT126" s="5" t="s">
        <v>84</v>
      </c>
      <c r="BU126" s="5" t="s">
        <v>84</v>
      </c>
      <c r="BV126" s="5" t="s">
        <v>84</v>
      </c>
      <c r="BW126" s="5">
        <v>1.0</v>
      </c>
      <c r="BX126" s="9" t="s">
        <v>1277</v>
      </c>
      <c r="BY126" s="5" t="s">
        <v>84</v>
      </c>
      <c r="BZ126" s="5" t="s">
        <v>84</v>
      </c>
      <c r="CA126" s="13" t="s">
        <v>1278</v>
      </c>
      <c r="CB126" s="6"/>
      <c r="CC126" s="6"/>
      <c r="CD126" s="6"/>
      <c r="CE126" s="6"/>
      <c r="CF126" s="6"/>
      <c r="CG126" s="6"/>
      <c r="CH126" s="6"/>
      <c r="CI126" s="6"/>
      <c r="CJ126" s="6"/>
      <c r="CK126" s="6"/>
      <c r="CL126" s="6"/>
    </row>
    <row r="127">
      <c r="A127" s="5" t="s">
        <v>79</v>
      </c>
      <c r="B127" s="5" t="s">
        <v>332</v>
      </c>
      <c r="C127" s="5" t="s">
        <v>1279</v>
      </c>
      <c r="D127" s="5">
        <v>30680.0</v>
      </c>
      <c r="E127" s="5" t="s">
        <v>1280</v>
      </c>
      <c r="F127" s="5">
        <v>2010.0</v>
      </c>
      <c r="G127" s="5" t="s">
        <v>84</v>
      </c>
      <c r="H127" s="5" t="s">
        <v>84</v>
      </c>
      <c r="I127" s="5" t="s">
        <v>127</v>
      </c>
      <c r="J127" s="5" t="s">
        <v>103</v>
      </c>
      <c r="K127" s="5" t="s">
        <v>598</v>
      </c>
      <c r="L127" s="5" t="s">
        <v>84</v>
      </c>
      <c r="M127" s="5" t="s">
        <v>1281</v>
      </c>
      <c r="N127" s="5" t="s">
        <v>1282</v>
      </c>
      <c r="O127" s="5" t="s">
        <v>1283</v>
      </c>
      <c r="P127" s="5" t="s">
        <v>1281</v>
      </c>
      <c r="Q127" s="5">
        <v>34.2181027</v>
      </c>
      <c r="R127" s="5">
        <v>-87.3688618</v>
      </c>
      <c r="S127" s="5">
        <v>184.59</v>
      </c>
      <c r="T127" s="5" t="s">
        <v>84</v>
      </c>
      <c r="U127" s="5" t="s">
        <v>84</v>
      </c>
      <c r="V127" s="5" t="s">
        <v>84</v>
      </c>
      <c r="W127" s="5" t="s">
        <v>84</v>
      </c>
      <c r="X127" s="5" t="s">
        <v>84</v>
      </c>
      <c r="Y127" s="5" t="s">
        <v>1284</v>
      </c>
      <c r="Z127" s="5" t="s">
        <v>603</v>
      </c>
      <c r="AA127" s="5" t="s">
        <v>84</v>
      </c>
      <c r="AB127" s="5" t="s">
        <v>84</v>
      </c>
      <c r="AC127" s="5" t="s">
        <v>84</v>
      </c>
      <c r="AD127" s="10">
        <f t="shared" ref="AD127:AD129" si="37">CONVERT(AF127, "yd", "m")</f>
        <v>402.336</v>
      </c>
      <c r="AE127" s="11">
        <f t="shared" ref="AE127:AE129" si="38">CONVERT(AD127, "m", "ft")</f>
        <v>1320</v>
      </c>
      <c r="AF127" s="5">
        <v>440.0</v>
      </c>
      <c r="AG127" s="9" t="s">
        <v>84</v>
      </c>
      <c r="AH127" s="9" t="s">
        <v>1285</v>
      </c>
      <c r="AI127" s="5" t="s">
        <v>84</v>
      </c>
      <c r="AJ127" s="5" t="s">
        <v>84</v>
      </c>
      <c r="AK127" s="5" t="s">
        <v>84</v>
      </c>
      <c r="AL127" s="5" t="s">
        <v>84</v>
      </c>
      <c r="AM127" s="5" t="s">
        <v>84</v>
      </c>
      <c r="AN127" s="5" t="s">
        <v>84</v>
      </c>
      <c r="AO127" s="5" t="s">
        <v>84</v>
      </c>
      <c r="AP127" s="5" t="s">
        <v>84</v>
      </c>
      <c r="AQ127" s="5" t="s">
        <v>84</v>
      </c>
      <c r="AR127" s="5" t="s">
        <v>84</v>
      </c>
      <c r="AS127" s="5" t="s">
        <v>84</v>
      </c>
      <c r="AT127" s="5" t="s">
        <v>84</v>
      </c>
      <c r="AU127" s="5" t="s">
        <v>84</v>
      </c>
      <c r="AV127" s="5" t="s">
        <v>84</v>
      </c>
      <c r="AW127" s="5" t="s">
        <v>84</v>
      </c>
      <c r="AX127" s="5" t="s">
        <v>84</v>
      </c>
      <c r="AY127" s="5" t="s">
        <v>84</v>
      </c>
      <c r="AZ127" s="5" t="s">
        <v>84</v>
      </c>
      <c r="BA127" s="5" t="s">
        <v>84</v>
      </c>
      <c r="BB127" s="5" t="s">
        <v>84</v>
      </c>
      <c r="BC127" s="5" t="s">
        <v>84</v>
      </c>
      <c r="BD127" s="5" t="s">
        <v>97</v>
      </c>
      <c r="BE127" s="5" t="s">
        <v>84</v>
      </c>
      <c r="BF127" s="5" t="s">
        <v>84</v>
      </c>
      <c r="BG127" s="5" t="s">
        <v>1286</v>
      </c>
      <c r="BH127" s="5" t="s">
        <v>84</v>
      </c>
      <c r="BI127" s="5" t="s">
        <v>84</v>
      </c>
      <c r="BJ127" s="5" t="s">
        <v>84</v>
      </c>
      <c r="BK127" s="5" t="s">
        <v>1287</v>
      </c>
      <c r="BL127" s="5" t="s">
        <v>84</v>
      </c>
      <c r="BM127" s="5" t="s">
        <v>84</v>
      </c>
      <c r="BN127" s="5" t="s">
        <v>84</v>
      </c>
      <c r="BO127" s="5" t="s">
        <v>84</v>
      </c>
      <c r="BP127" s="5" t="s">
        <v>84</v>
      </c>
      <c r="BQ127" s="5" t="s">
        <v>84</v>
      </c>
      <c r="BR127" s="5" t="s">
        <v>84</v>
      </c>
      <c r="BS127" s="5" t="s">
        <v>84</v>
      </c>
      <c r="BT127" s="5" t="s">
        <v>84</v>
      </c>
      <c r="BU127" s="5" t="s">
        <v>84</v>
      </c>
      <c r="BV127" s="5" t="s">
        <v>84</v>
      </c>
      <c r="BW127" s="5">
        <v>1.0</v>
      </c>
      <c r="BX127" s="9" t="s">
        <v>1288</v>
      </c>
      <c r="BY127" s="5" t="s">
        <v>97</v>
      </c>
      <c r="BZ127" s="5" t="s">
        <v>84</v>
      </c>
      <c r="CA127" s="13" t="s">
        <v>1289</v>
      </c>
      <c r="CB127" s="6"/>
      <c r="CC127" s="6"/>
      <c r="CD127" s="6"/>
      <c r="CE127" s="6"/>
      <c r="CF127" s="6"/>
      <c r="CG127" s="6"/>
      <c r="CH127" s="6"/>
      <c r="CI127" s="6"/>
      <c r="CJ127" s="6"/>
      <c r="CK127" s="6"/>
      <c r="CL127" s="6"/>
    </row>
    <row r="128">
      <c r="A128" s="5" t="s">
        <v>79</v>
      </c>
      <c r="B128" s="5" t="s">
        <v>332</v>
      </c>
      <c r="C128" s="5" t="s">
        <v>1279</v>
      </c>
      <c r="D128" s="5">
        <v>43120.0</v>
      </c>
      <c r="E128" s="5" t="s">
        <v>407</v>
      </c>
      <c r="F128" s="5">
        <v>2013.0</v>
      </c>
      <c r="G128" s="5" t="s">
        <v>464</v>
      </c>
      <c r="H128" s="5" t="s">
        <v>84</v>
      </c>
      <c r="I128" s="5" t="s">
        <v>114</v>
      </c>
      <c r="J128" s="5" t="s">
        <v>86</v>
      </c>
      <c r="K128" s="5" t="s">
        <v>87</v>
      </c>
      <c r="L128" s="5" t="s">
        <v>84</v>
      </c>
      <c r="M128" s="5" t="s">
        <v>1290</v>
      </c>
      <c r="N128" s="5" t="s">
        <v>1291</v>
      </c>
      <c r="O128" s="5" t="s">
        <v>1292</v>
      </c>
      <c r="P128" s="5" t="s">
        <v>1293</v>
      </c>
      <c r="Q128" s="5" t="s">
        <v>84</v>
      </c>
      <c r="R128" s="5" t="s">
        <v>84</v>
      </c>
      <c r="S128" s="5" t="s">
        <v>84</v>
      </c>
      <c r="T128" s="5">
        <v>100.0</v>
      </c>
      <c r="U128" s="5" t="s">
        <v>84</v>
      </c>
      <c r="V128" s="5" t="s">
        <v>84</v>
      </c>
      <c r="W128" s="5" t="s">
        <v>517</v>
      </c>
      <c r="X128" s="5">
        <v>100.0</v>
      </c>
      <c r="Y128" s="5" t="s">
        <v>84</v>
      </c>
      <c r="Z128" s="5" t="s">
        <v>84</v>
      </c>
      <c r="AA128" s="5" t="s">
        <v>84</v>
      </c>
      <c r="AB128" s="5" t="s">
        <v>84</v>
      </c>
      <c r="AC128" s="5" t="s">
        <v>84</v>
      </c>
      <c r="AD128" s="10">
        <f t="shared" si="37"/>
        <v>45.72</v>
      </c>
      <c r="AE128" s="11">
        <f t="shared" si="38"/>
        <v>150</v>
      </c>
      <c r="AF128" s="5">
        <v>50.0</v>
      </c>
      <c r="AG128" s="9" t="s">
        <v>84</v>
      </c>
      <c r="AH128" s="9" t="s">
        <v>1294</v>
      </c>
      <c r="AI128" s="5">
        <v>1.0</v>
      </c>
      <c r="AJ128" s="5" t="s">
        <v>84</v>
      </c>
      <c r="AK128" s="5" t="s">
        <v>84</v>
      </c>
      <c r="AL128" s="5" t="s">
        <v>84</v>
      </c>
      <c r="AM128" s="5" t="s">
        <v>84</v>
      </c>
      <c r="AN128" s="5" t="s">
        <v>84</v>
      </c>
      <c r="AO128" s="5" t="s">
        <v>147</v>
      </c>
      <c r="AP128" s="5" t="s">
        <v>84</v>
      </c>
      <c r="AQ128" s="5" t="s">
        <v>84</v>
      </c>
      <c r="AR128" s="5" t="s">
        <v>84</v>
      </c>
      <c r="AS128" s="5" t="s">
        <v>84</v>
      </c>
      <c r="AT128" s="5" t="s">
        <v>84</v>
      </c>
      <c r="AU128" s="5" t="s">
        <v>84</v>
      </c>
      <c r="AV128" s="5" t="s">
        <v>84</v>
      </c>
      <c r="AW128" s="5" t="s">
        <v>84</v>
      </c>
      <c r="AX128" s="5" t="s">
        <v>84</v>
      </c>
      <c r="AY128" s="5" t="s">
        <v>84</v>
      </c>
      <c r="AZ128" s="5" t="s">
        <v>84</v>
      </c>
      <c r="BA128" s="5" t="s">
        <v>84</v>
      </c>
      <c r="BB128" s="5" t="s">
        <v>84</v>
      </c>
      <c r="BC128" s="5" t="s">
        <v>84</v>
      </c>
      <c r="BD128" s="5" t="s">
        <v>84</v>
      </c>
      <c r="BE128" s="5" t="s">
        <v>1295</v>
      </c>
      <c r="BF128" s="5" t="s">
        <v>84</v>
      </c>
      <c r="BG128" s="5" t="s">
        <v>1296</v>
      </c>
      <c r="BH128" s="5" t="s">
        <v>84</v>
      </c>
      <c r="BI128" s="5" t="s">
        <v>1297</v>
      </c>
      <c r="BJ128" s="5" t="s">
        <v>98</v>
      </c>
      <c r="BK128" s="5" t="s">
        <v>577</v>
      </c>
      <c r="BL128" s="5" t="s">
        <v>84</v>
      </c>
      <c r="BM128" s="5" t="s">
        <v>84</v>
      </c>
      <c r="BN128" s="5" t="s">
        <v>84</v>
      </c>
      <c r="BO128" s="5" t="s">
        <v>84</v>
      </c>
      <c r="BP128" s="5" t="s">
        <v>84</v>
      </c>
      <c r="BQ128" s="5" t="s">
        <v>84</v>
      </c>
      <c r="BR128" s="5" t="s">
        <v>84</v>
      </c>
      <c r="BS128" s="5" t="s">
        <v>84</v>
      </c>
      <c r="BT128" s="5" t="s">
        <v>84</v>
      </c>
      <c r="BU128" s="5" t="s">
        <v>84</v>
      </c>
      <c r="BV128" s="5" t="s">
        <v>84</v>
      </c>
      <c r="BW128" s="5">
        <v>1.0</v>
      </c>
      <c r="BX128" s="9" t="s">
        <v>1298</v>
      </c>
      <c r="BY128" s="5" t="s">
        <v>84</v>
      </c>
      <c r="BZ128" s="5" t="s">
        <v>84</v>
      </c>
      <c r="CA128" s="13" t="s">
        <v>1299</v>
      </c>
      <c r="CB128" s="6"/>
      <c r="CC128" s="6"/>
      <c r="CD128" s="6"/>
      <c r="CE128" s="6"/>
      <c r="CF128" s="6"/>
      <c r="CG128" s="6"/>
      <c r="CH128" s="6"/>
      <c r="CI128" s="6"/>
      <c r="CJ128" s="6"/>
      <c r="CK128" s="6"/>
      <c r="CL128" s="6"/>
    </row>
    <row r="129">
      <c r="A129" s="5" t="s">
        <v>79</v>
      </c>
      <c r="B129" s="5" t="s">
        <v>332</v>
      </c>
      <c r="C129" s="5" t="s">
        <v>1279</v>
      </c>
      <c r="D129" s="5">
        <v>43120.0</v>
      </c>
      <c r="E129" s="5" t="s">
        <v>407</v>
      </c>
      <c r="F129" s="5">
        <v>2013.0</v>
      </c>
      <c r="G129" s="5" t="s">
        <v>215</v>
      </c>
      <c r="H129" s="5">
        <v>2.0</v>
      </c>
      <c r="I129" s="5" t="s">
        <v>114</v>
      </c>
      <c r="J129" s="5" t="s">
        <v>86</v>
      </c>
      <c r="K129" s="5" t="s">
        <v>87</v>
      </c>
      <c r="L129" s="5" t="s">
        <v>84</v>
      </c>
      <c r="M129" s="5" t="s">
        <v>1290</v>
      </c>
      <c r="N129" s="5" t="s">
        <v>1291</v>
      </c>
      <c r="O129" s="5" t="s">
        <v>1292</v>
      </c>
      <c r="P129" s="5" t="s">
        <v>1293</v>
      </c>
      <c r="Q129" s="5" t="s">
        <v>84</v>
      </c>
      <c r="R129" s="5" t="s">
        <v>84</v>
      </c>
      <c r="S129" s="5" t="s">
        <v>84</v>
      </c>
      <c r="T129" s="5">
        <v>1645.0</v>
      </c>
      <c r="U129" s="5" t="s">
        <v>84</v>
      </c>
      <c r="V129" s="5" t="s">
        <v>84</v>
      </c>
      <c r="W129" s="5" t="s">
        <v>194</v>
      </c>
      <c r="X129" s="5">
        <v>1.0</v>
      </c>
      <c r="Y129" s="5" t="s">
        <v>259</v>
      </c>
      <c r="Z129" s="5" t="s">
        <v>84</v>
      </c>
      <c r="AA129" s="5" t="s">
        <v>84</v>
      </c>
      <c r="AB129" s="5" t="s">
        <v>84</v>
      </c>
      <c r="AC129" s="5" t="s">
        <v>84</v>
      </c>
      <c r="AD129" s="10">
        <f t="shared" si="37"/>
        <v>32.9184</v>
      </c>
      <c r="AE129" s="11">
        <f t="shared" si="38"/>
        <v>108</v>
      </c>
      <c r="AF129" s="5">
        <v>36.0</v>
      </c>
      <c r="AG129" s="9" t="s">
        <v>84</v>
      </c>
      <c r="AH129" s="9" t="s">
        <v>1300</v>
      </c>
      <c r="AI129" s="5">
        <v>1.0</v>
      </c>
      <c r="AJ129" s="5">
        <v>7.5</v>
      </c>
      <c r="AK129" s="5">
        <v>3.0</v>
      </c>
      <c r="AL129" s="5" t="s">
        <v>84</v>
      </c>
      <c r="AM129" s="5" t="s">
        <v>84</v>
      </c>
      <c r="AN129" s="5">
        <v>450.0</v>
      </c>
      <c r="AO129" s="5" t="s">
        <v>95</v>
      </c>
      <c r="AP129" s="5">
        <v>3.0</v>
      </c>
      <c r="AQ129" s="5" t="s">
        <v>84</v>
      </c>
      <c r="AR129" s="5" t="s">
        <v>84</v>
      </c>
      <c r="AS129" s="5" t="s">
        <v>84</v>
      </c>
      <c r="AT129" s="5" t="s">
        <v>84</v>
      </c>
      <c r="AU129" s="5" t="s">
        <v>84</v>
      </c>
      <c r="AV129" s="5" t="s">
        <v>84</v>
      </c>
      <c r="AW129" s="5" t="s">
        <v>84</v>
      </c>
      <c r="AX129" s="5" t="s">
        <v>84</v>
      </c>
      <c r="AY129" s="5" t="s">
        <v>84</v>
      </c>
      <c r="AZ129" s="5" t="s">
        <v>84</v>
      </c>
      <c r="BA129" s="5" t="s">
        <v>84</v>
      </c>
      <c r="BB129" s="5" t="s">
        <v>84</v>
      </c>
      <c r="BC129" s="5" t="s">
        <v>84</v>
      </c>
      <c r="BD129" s="5" t="s">
        <v>84</v>
      </c>
      <c r="BE129" s="5" t="s">
        <v>1301</v>
      </c>
      <c r="BF129" s="5" t="s">
        <v>84</v>
      </c>
      <c r="BG129" s="5" t="s">
        <v>1302</v>
      </c>
      <c r="BH129" s="5" t="s">
        <v>97</v>
      </c>
      <c r="BI129" s="5" t="s">
        <v>1303</v>
      </c>
      <c r="BJ129" s="5" t="s">
        <v>98</v>
      </c>
      <c r="BK129" s="5" t="s">
        <v>84</v>
      </c>
      <c r="BL129" s="5" t="s">
        <v>84</v>
      </c>
      <c r="BM129" s="5" t="s">
        <v>84</v>
      </c>
      <c r="BN129" s="5" t="s">
        <v>84</v>
      </c>
      <c r="BO129" s="5" t="s">
        <v>84</v>
      </c>
      <c r="BP129" s="5" t="s">
        <v>84</v>
      </c>
      <c r="BQ129" s="5" t="s">
        <v>84</v>
      </c>
      <c r="BR129" s="5" t="s">
        <v>84</v>
      </c>
      <c r="BS129" s="5" t="s">
        <v>84</v>
      </c>
      <c r="BT129" s="5">
        <v>6.5</v>
      </c>
      <c r="BU129" s="5" t="s">
        <v>84</v>
      </c>
      <c r="BV129" s="5" t="s">
        <v>84</v>
      </c>
      <c r="BW129" s="5">
        <v>1.0</v>
      </c>
      <c r="BX129" s="9" t="s">
        <v>1298</v>
      </c>
      <c r="BY129" s="5" t="s">
        <v>84</v>
      </c>
      <c r="BZ129" s="5" t="s">
        <v>84</v>
      </c>
      <c r="CA129" s="13" t="s">
        <v>1299</v>
      </c>
      <c r="CB129" s="6"/>
      <c r="CC129" s="6"/>
      <c r="CD129" s="6"/>
      <c r="CE129" s="6"/>
      <c r="CF129" s="6"/>
      <c r="CG129" s="6"/>
      <c r="CH129" s="6"/>
      <c r="CI129" s="6"/>
      <c r="CJ129" s="6"/>
      <c r="CK129" s="6"/>
      <c r="CL129" s="6"/>
    </row>
    <row r="130">
      <c r="A130" s="5" t="s">
        <v>79</v>
      </c>
      <c r="B130" s="5" t="s">
        <v>332</v>
      </c>
      <c r="C130" s="5" t="s">
        <v>1279</v>
      </c>
      <c r="D130" s="5">
        <v>43120.0</v>
      </c>
      <c r="E130" s="5" t="s">
        <v>407</v>
      </c>
      <c r="F130" s="5">
        <v>2013.0</v>
      </c>
      <c r="G130" s="5" t="s">
        <v>102</v>
      </c>
      <c r="H130" s="5">
        <v>4.0</v>
      </c>
      <c r="I130" s="5" t="s">
        <v>114</v>
      </c>
      <c r="J130" s="5" t="s">
        <v>103</v>
      </c>
      <c r="K130" s="5" t="s">
        <v>128</v>
      </c>
      <c r="L130" s="5" t="s">
        <v>84</v>
      </c>
      <c r="M130" s="5" t="s">
        <v>1290</v>
      </c>
      <c r="N130" s="5" t="s">
        <v>1291</v>
      </c>
      <c r="O130" s="5" t="s">
        <v>1292</v>
      </c>
      <c r="P130" s="5" t="s">
        <v>1293</v>
      </c>
      <c r="Q130" s="5" t="s">
        <v>84</v>
      </c>
      <c r="R130" s="5" t="s">
        <v>84</v>
      </c>
      <c r="S130" s="5" t="s">
        <v>84</v>
      </c>
      <c r="T130" s="5" t="s">
        <v>84</v>
      </c>
      <c r="U130" s="5" t="s">
        <v>84</v>
      </c>
      <c r="V130" s="5" t="s">
        <v>84</v>
      </c>
      <c r="W130" s="5" t="s">
        <v>132</v>
      </c>
      <c r="X130" s="5">
        <v>3.0</v>
      </c>
      <c r="Y130" s="5" t="s">
        <v>259</v>
      </c>
      <c r="Z130" s="5" t="s">
        <v>84</v>
      </c>
      <c r="AA130" s="5" t="s">
        <v>84</v>
      </c>
      <c r="AB130" s="5" t="s">
        <v>84</v>
      </c>
      <c r="AC130" s="5" t="s">
        <v>84</v>
      </c>
      <c r="AD130" s="15" t="s">
        <v>84</v>
      </c>
      <c r="AE130" s="14" t="s">
        <v>84</v>
      </c>
      <c r="AF130" s="5" t="s">
        <v>84</v>
      </c>
      <c r="AG130" s="9" t="s">
        <v>84</v>
      </c>
      <c r="AH130" s="9" t="s">
        <v>1304</v>
      </c>
      <c r="AI130" s="5" t="s">
        <v>84</v>
      </c>
      <c r="AJ130" s="5" t="s">
        <v>84</v>
      </c>
      <c r="AK130" s="5" t="s">
        <v>84</v>
      </c>
      <c r="AL130" s="5" t="s">
        <v>84</v>
      </c>
      <c r="AM130" s="5" t="s">
        <v>84</v>
      </c>
      <c r="AN130" s="5" t="s">
        <v>84</v>
      </c>
      <c r="AO130" s="5" t="s">
        <v>84</v>
      </c>
      <c r="AP130" s="5" t="s">
        <v>84</v>
      </c>
      <c r="AQ130" s="5" t="s">
        <v>84</v>
      </c>
      <c r="AR130" s="5" t="s">
        <v>84</v>
      </c>
      <c r="AS130" s="5" t="s">
        <v>84</v>
      </c>
      <c r="AT130" s="5" t="s">
        <v>84</v>
      </c>
      <c r="AU130" s="5" t="s">
        <v>84</v>
      </c>
      <c r="AV130" s="5" t="s">
        <v>84</v>
      </c>
      <c r="AW130" s="5" t="s">
        <v>84</v>
      </c>
      <c r="AX130" s="5" t="s">
        <v>84</v>
      </c>
      <c r="AY130" s="5" t="s">
        <v>84</v>
      </c>
      <c r="AZ130" s="5" t="s">
        <v>84</v>
      </c>
      <c r="BA130" s="5" t="s">
        <v>84</v>
      </c>
      <c r="BB130" s="5" t="s">
        <v>84</v>
      </c>
      <c r="BC130" s="5" t="s">
        <v>84</v>
      </c>
      <c r="BD130" s="5" t="s">
        <v>84</v>
      </c>
      <c r="BE130" s="5" t="s">
        <v>84</v>
      </c>
      <c r="BF130" s="5" t="s">
        <v>84</v>
      </c>
      <c r="BG130" s="5" t="s">
        <v>84</v>
      </c>
      <c r="BH130" s="5" t="s">
        <v>84</v>
      </c>
      <c r="BI130" s="5" t="s">
        <v>84</v>
      </c>
      <c r="BJ130" s="5" t="s">
        <v>84</v>
      </c>
      <c r="BK130" s="5" t="s">
        <v>84</v>
      </c>
      <c r="BL130" s="5" t="s">
        <v>84</v>
      </c>
      <c r="BM130" s="5" t="s">
        <v>84</v>
      </c>
      <c r="BN130" s="5">
        <v>9.0</v>
      </c>
      <c r="BO130" s="5">
        <v>5.0</v>
      </c>
      <c r="BP130" s="5" t="s">
        <v>84</v>
      </c>
      <c r="BQ130" s="5" t="s">
        <v>84</v>
      </c>
      <c r="BR130" s="5" t="s">
        <v>97</v>
      </c>
      <c r="BS130" s="5">
        <v>5.0</v>
      </c>
      <c r="BT130" s="5" t="s">
        <v>84</v>
      </c>
      <c r="BU130" s="5" t="s">
        <v>84</v>
      </c>
      <c r="BV130" s="5" t="s">
        <v>1305</v>
      </c>
      <c r="BW130" s="5">
        <v>1.0</v>
      </c>
      <c r="BX130" s="9" t="s">
        <v>1298</v>
      </c>
      <c r="BY130" s="5" t="s">
        <v>84</v>
      </c>
      <c r="BZ130" s="5" t="s">
        <v>97</v>
      </c>
      <c r="CA130" s="13" t="s">
        <v>1299</v>
      </c>
      <c r="CB130" s="6"/>
      <c r="CC130" s="6"/>
      <c r="CD130" s="6"/>
      <c r="CE130" s="6"/>
      <c r="CF130" s="6"/>
      <c r="CG130" s="6"/>
      <c r="CH130" s="6"/>
      <c r="CI130" s="6"/>
      <c r="CJ130" s="6"/>
      <c r="CK130" s="6"/>
      <c r="CL130" s="6"/>
    </row>
    <row r="131">
      <c r="A131" s="5" t="s">
        <v>79</v>
      </c>
      <c r="B131" s="6"/>
      <c r="C131" s="6"/>
      <c r="D131" s="6"/>
      <c r="E131" s="6"/>
      <c r="F131" s="6"/>
      <c r="G131" s="6"/>
      <c r="H131" s="6"/>
      <c r="I131" s="6"/>
      <c r="J131" s="6"/>
      <c r="K131" s="6"/>
      <c r="L131" s="6"/>
      <c r="M131" s="6"/>
      <c r="N131" s="6"/>
      <c r="O131" s="6"/>
      <c r="P131" s="6"/>
      <c r="Q131" s="6"/>
      <c r="R131" s="6"/>
      <c r="S131" s="6"/>
      <c r="T131" s="6"/>
      <c r="U131" s="6"/>
      <c r="V131" s="6"/>
      <c r="W131" s="6"/>
      <c r="X131" s="6"/>
      <c r="Y131" s="6"/>
      <c r="Z131" s="6"/>
      <c r="AA131" s="5"/>
      <c r="AB131" s="5"/>
      <c r="AC131" s="6"/>
      <c r="AD131" s="10"/>
      <c r="AE131" s="8"/>
      <c r="AF131" s="6"/>
      <c r="AG131" s="9"/>
      <c r="AH131" s="6"/>
      <c r="AI131" s="6"/>
      <c r="AJ131" s="6"/>
      <c r="AK131" s="6"/>
      <c r="AL131" s="6"/>
      <c r="AM131" s="6"/>
      <c r="AN131" s="6"/>
      <c r="AO131" s="6"/>
      <c r="AP131" s="6"/>
      <c r="AQ131" s="6"/>
      <c r="AR131" s="6"/>
      <c r="AS131" s="6"/>
      <c r="AT131" s="6"/>
      <c r="AU131" s="6"/>
      <c r="AV131" s="6"/>
      <c r="AW131" s="6"/>
      <c r="AX131" s="6"/>
      <c r="AY131" s="6"/>
      <c r="AZ131" s="6"/>
      <c r="BA131" s="6"/>
      <c r="BB131" s="6"/>
      <c r="BC131" s="6"/>
      <c r="BD131" s="6"/>
      <c r="BE131" s="6"/>
      <c r="BF131" s="6"/>
      <c r="BG131" s="6"/>
      <c r="BH131" s="6"/>
      <c r="BI131" s="6"/>
      <c r="BJ131" s="6"/>
      <c r="BK131" s="6"/>
      <c r="BL131" s="6"/>
      <c r="BM131" s="6"/>
      <c r="BN131" s="6"/>
      <c r="BO131" s="6"/>
      <c r="BP131" s="6"/>
      <c r="BQ131" s="6"/>
      <c r="BR131" s="6"/>
      <c r="BS131" s="6"/>
      <c r="BT131" s="6"/>
      <c r="BU131" s="6"/>
      <c r="BV131" s="6"/>
      <c r="BW131" s="6"/>
      <c r="BX131" s="6"/>
      <c r="BY131" s="6"/>
      <c r="BZ131" s="6"/>
      <c r="CA131" s="6"/>
      <c r="CB131" s="6"/>
      <c r="CC131" s="6"/>
      <c r="CD131" s="6"/>
      <c r="CE131" s="6"/>
      <c r="CF131" s="6"/>
      <c r="CG131" s="6"/>
      <c r="CH131" s="6"/>
      <c r="CI131" s="6"/>
      <c r="CJ131" s="6"/>
      <c r="CK131" s="6"/>
      <c r="CL131" s="6"/>
    </row>
    <row r="132">
      <c r="A132" s="5" t="s">
        <v>79</v>
      </c>
      <c r="B132" s="5" t="s">
        <v>1306</v>
      </c>
      <c r="C132" s="5" t="s">
        <v>1307</v>
      </c>
      <c r="D132" s="5">
        <v>1636.0</v>
      </c>
      <c r="E132" s="5" t="s">
        <v>84</v>
      </c>
      <c r="F132" s="5">
        <v>1972.0</v>
      </c>
      <c r="G132" s="5" t="s">
        <v>84</v>
      </c>
      <c r="H132" s="5" t="s">
        <v>84</v>
      </c>
      <c r="I132" s="5" t="s">
        <v>114</v>
      </c>
      <c r="J132" s="5" t="s">
        <v>86</v>
      </c>
      <c r="K132" s="5" t="s">
        <v>87</v>
      </c>
      <c r="L132" s="5" t="s">
        <v>84</v>
      </c>
      <c r="M132" s="5" t="s">
        <v>1308</v>
      </c>
      <c r="N132" s="5" t="s">
        <v>1309</v>
      </c>
      <c r="O132" s="5" t="s">
        <v>1310</v>
      </c>
      <c r="P132" s="5" t="s">
        <v>1311</v>
      </c>
      <c r="Q132" s="5" t="s">
        <v>84</v>
      </c>
      <c r="R132" s="5" t="s">
        <v>84</v>
      </c>
      <c r="S132" s="5" t="s">
        <v>84</v>
      </c>
      <c r="T132" s="5" t="s">
        <v>84</v>
      </c>
      <c r="U132" s="5" t="s">
        <v>84</v>
      </c>
      <c r="V132" s="5" t="s">
        <v>84</v>
      </c>
      <c r="W132" s="5" t="s">
        <v>84</v>
      </c>
      <c r="X132" s="5" t="s">
        <v>84</v>
      </c>
      <c r="Y132" s="5" t="s">
        <v>1312</v>
      </c>
      <c r="Z132" s="5" t="s">
        <v>1313</v>
      </c>
      <c r="AA132" s="5" t="s">
        <v>84</v>
      </c>
      <c r="AB132" s="5" t="s">
        <v>84</v>
      </c>
      <c r="AC132" s="6">
        <f>3/60</f>
        <v>0.05</v>
      </c>
      <c r="AD132" s="10">
        <f t="shared" ref="AD132:AD133" si="39">CONVERT(AF132, "yd", "m")</f>
        <v>68.58</v>
      </c>
      <c r="AE132" s="8">
        <f t="shared" ref="AE132:AE133" si="40">CONVERT(AD132, "m", "ft")</f>
        <v>225</v>
      </c>
      <c r="AF132" s="5">
        <v>75.0</v>
      </c>
      <c r="AG132" s="9" t="s">
        <v>84</v>
      </c>
      <c r="AH132" s="9" t="s">
        <v>1314</v>
      </c>
      <c r="AI132" s="5">
        <v>1.0</v>
      </c>
      <c r="AJ132" s="5" t="s">
        <v>84</v>
      </c>
      <c r="AK132" s="5" t="s">
        <v>84</v>
      </c>
      <c r="AL132" s="5" t="s">
        <v>84</v>
      </c>
      <c r="AM132" s="5" t="s">
        <v>84</v>
      </c>
      <c r="AN132" s="5" t="s">
        <v>84</v>
      </c>
      <c r="AO132" s="5" t="s">
        <v>84</v>
      </c>
      <c r="AP132" s="5" t="s">
        <v>84</v>
      </c>
      <c r="AQ132" s="5" t="s">
        <v>84</v>
      </c>
      <c r="AR132" s="5" t="s">
        <v>84</v>
      </c>
      <c r="AS132" s="5" t="s">
        <v>84</v>
      </c>
      <c r="AT132" s="5" t="s">
        <v>84</v>
      </c>
      <c r="AU132" s="5" t="s">
        <v>84</v>
      </c>
      <c r="AV132" s="5" t="s">
        <v>84</v>
      </c>
      <c r="AW132" s="5" t="s">
        <v>84</v>
      </c>
      <c r="AX132" s="5" t="s">
        <v>84</v>
      </c>
      <c r="AY132" s="5" t="s">
        <v>84</v>
      </c>
      <c r="AZ132" s="5" t="s">
        <v>84</v>
      </c>
      <c r="BA132" s="5" t="s">
        <v>84</v>
      </c>
      <c r="BB132" s="5" t="s">
        <v>84</v>
      </c>
      <c r="BC132" s="5" t="s">
        <v>84</v>
      </c>
      <c r="BD132" s="5" t="s">
        <v>84</v>
      </c>
      <c r="BE132" s="5" t="s">
        <v>1315</v>
      </c>
      <c r="BF132" s="5" t="s">
        <v>84</v>
      </c>
      <c r="BG132" s="5" t="s">
        <v>1069</v>
      </c>
      <c r="BH132" s="5" t="s">
        <v>84</v>
      </c>
      <c r="BI132" s="5" t="s">
        <v>1316</v>
      </c>
      <c r="BJ132" s="5" t="s">
        <v>98</v>
      </c>
      <c r="BK132" s="5" t="s">
        <v>84</v>
      </c>
      <c r="BL132" s="5" t="s">
        <v>84</v>
      </c>
      <c r="BM132" s="5" t="s">
        <v>84</v>
      </c>
      <c r="BN132" s="5" t="s">
        <v>84</v>
      </c>
      <c r="BO132" s="5" t="s">
        <v>84</v>
      </c>
      <c r="BP132" s="5" t="s">
        <v>84</v>
      </c>
      <c r="BQ132" s="5" t="s">
        <v>84</v>
      </c>
      <c r="BR132" s="5" t="s">
        <v>84</v>
      </c>
      <c r="BS132" s="5" t="s">
        <v>84</v>
      </c>
      <c r="BT132" s="5" t="s">
        <v>84</v>
      </c>
      <c r="BU132" s="5" t="s">
        <v>84</v>
      </c>
      <c r="BV132" s="5" t="s">
        <v>84</v>
      </c>
      <c r="BW132" s="5">
        <v>1.0</v>
      </c>
      <c r="BX132" s="5" t="s">
        <v>84</v>
      </c>
      <c r="BY132" s="5" t="s">
        <v>84</v>
      </c>
      <c r="BZ132" s="5" t="s">
        <v>84</v>
      </c>
      <c r="CA132" s="13" t="s">
        <v>1317</v>
      </c>
      <c r="CB132" s="6"/>
      <c r="CC132" s="6"/>
      <c r="CD132" s="6"/>
      <c r="CE132" s="6"/>
      <c r="CF132" s="6"/>
      <c r="CG132" s="6"/>
      <c r="CH132" s="6"/>
      <c r="CI132" s="6"/>
      <c r="CJ132" s="6"/>
      <c r="CK132" s="6"/>
      <c r="CL132" s="6"/>
    </row>
    <row r="133">
      <c r="A133" s="5" t="s">
        <v>79</v>
      </c>
      <c r="B133" s="5" t="s">
        <v>1306</v>
      </c>
      <c r="C133" s="5" t="s">
        <v>1307</v>
      </c>
      <c r="D133" s="5">
        <v>7969.0</v>
      </c>
      <c r="E133" s="5" t="s">
        <v>84</v>
      </c>
      <c r="F133" s="5">
        <v>1980.0</v>
      </c>
      <c r="G133" s="5" t="s">
        <v>140</v>
      </c>
      <c r="H133" s="5" t="s">
        <v>84</v>
      </c>
      <c r="I133" s="5" t="s">
        <v>127</v>
      </c>
      <c r="J133" s="5" t="s">
        <v>103</v>
      </c>
      <c r="K133" s="5" t="s">
        <v>176</v>
      </c>
      <c r="L133" s="5" t="s">
        <v>84</v>
      </c>
      <c r="M133" s="5" t="s">
        <v>84</v>
      </c>
      <c r="N133" s="5" t="s">
        <v>1318</v>
      </c>
      <c r="O133" s="5" t="s">
        <v>84</v>
      </c>
      <c r="P133" s="5" t="s">
        <v>1319</v>
      </c>
      <c r="Q133" s="5" t="s">
        <v>84</v>
      </c>
      <c r="R133" s="5" t="s">
        <v>84</v>
      </c>
      <c r="S133" s="5" t="s">
        <v>84</v>
      </c>
      <c r="T133" s="5">
        <v>1000.0</v>
      </c>
      <c r="U133" s="5" t="s">
        <v>166</v>
      </c>
      <c r="V133" s="5" t="s">
        <v>84</v>
      </c>
      <c r="W133" s="5" t="s">
        <v>84</v>
      </c>
      <c r="X133" s="5" t="s">
        <v>84</v>
      </c>
      <c r="Y133" s="5" t="s">
        <v>1320</v>
      </c>
      <c r="Z133" s="5" t="s">
        <v>84</v>
      </c>
      <c r="AA133" s="5" t="s">
        <v>84</v>
      </c>
      <c r="AB133" s="5" t="s">
        <v>84</v>
      </c>
      <c r="AC133" s="5">
        <v>3.0</v>
      </c>
      <c r="AD133" s="10">
        <f t="shared" si="39"/>
        <v>3.6576</v>
      </c>
      <c r="AE133" s="8">
        <f t="shared" si="40"/>
        <v>12</v>
      </c>
      <c r="AF133" s="5">
        <v>4.0</v>
      </c>
      <c r="AG133" s="9" t="s">
        <v>84</v>
      </c>
      <c r="AH133" s="9" t="s">
        <v>1321</v>
      </c>
      <c r="AI133" s="5" t="s">
        <v>84</v>
      </c>
      <c r="AJ133" s="5" t="s">
        <v>84</v>
      </c>
      <c r="AK133" s="5" t="s">
        <v>84</v>
      </c>
      <c r="AL133" s="5" t="s">
        <v>84</v>
      </c>
      <c r="AM133" s="5" t="s">
        <v>84</v>
      </c>
      <c r="AN133" s="5" t="s">
        <v>84</v>
      </c>
      <c r="AO133" s="5" t="s">
        <v>84</v>
      </c>
      <c r="AP133" s="5" t="s">
        <v>84</v>
      </c>
      <c r="AQ133" s="5" t="s">
        <v>84</v>
      </c>
      <c r="AR133" s="5" t="s">
        <v>84</v>
      </c>
      <c r="AS133" s="5" t="s">
        <v>84</v>
      </c>
      <c r="AT133" s="5" t="s">
        <v>84</v>
      </c>
      <c r="AU133" s="5" t="s">
        <v>84</v>
      </c>
      <c r="AV133" s="5" t="s">
        <v>84</v>
      </c>
      <c r="AW133" s="5" t="s">
        <v>84</v>
      </c>
      <c r="AX133" s="5" t="s">
        <v>84</v>
      </c>
      <c r="AY133" s="5" t="s">
        <v>84</v>
      </c>
      <c r="AZ133" s="5" t="s">
        <v>84</v>
      </c>
      <c r="BA133" s="5" t="s">
        <v>84</v>
      </c>
      <c r="BB133" s="5" t="s">
        <v>84</v>
      </c>
      <c r="BC133" s="5" t="s">
        <v>84</v>
      </c>
      <c r="BD133" s="5" t="s">
        <v>84</v>
      </c>
      <c r="BE133" s="5" t="s">
        <v>84</v>
      </c>
      <c r="BF133" s="5" t="s">
        <v>84</v>
      </c>
      <c r="BG133" s="5" t="s">
        <v>1322</v>
      </c>
      <c r="BH133" s="5" t="s">
        <v>84</v>
      </c>
      <c r="BI133" s="5" t="s">
        <v>1323</v>
      </c>
      <c r="BJ133" s="5" t="s">
        <v>84</v>
      </c>
      <c r="BK133" s="5" t="s">
        <v>607</v>
      </c>
      <c r="BL133" s="5" t="s">
        <v>84</v>
      </c>
      <c r="BM133" s="5" t="s">
        <v>84</v>
      </c>
      <c r="BN133" s="5" t="s">
        <v>84</v>
      </c>
      <c r="BO133" s="5" t="s">
        <v>84</v>
      </c>
      <c r="BP133" s="5" t="s">
        <v>84</v>
      </c>
      <c r="BQ133" s="5" t="s">
        <v>84</v>
      </c>
      <c r="BR133" s="5" t="s">
        <v>84</v>
      </c>
      <c r="BS133" s="5" t="s">
        <v>84</v>
      </c>
      <c r="BT133" s="5" t="s">
        <v>84</v>
      </c>
      <c r="BU133" s="5" t="s">
        <v>84</v>
      </c>
      <c r="BV133" s="5" t="s">
        <v>84</v>
      </c>
      <c r="BW133" s="5">
        <v>1.0</v>
      </c>
      <c r="BX133" s="9" t="s">
        <v>1324</v>
      </c>
      <c r="BY133" s="5" t="s">
        <v>84</v>
      </c>
      <c r="BZ133" s="5" t="s">
        <v>84</v>
      </c>
      <c r="CA133" s="13" t="s">
        <v>1325</v>
      </c>
      <c r="CB133" s="6"/>
      <c r="CC133" s="6"/>
      <c r="CD133" s="6"/>
      <c r="CE133" s="6"/>
      <c r="CF133" s="6"/>
      <c r="CG133" s="6"/>
      <c r="CH133" s="6"/>
      <c r="CI133" s="6"/>
      <c r="CJ133" s="6"/>
      <c r="CK133" s="6"/>
      <c r="CL133" s="6"/>
    </row>
    <row r="134">
      <c r="A134" s="5" t="s">
        <v>79</v>
      </c>
      <c r="B134" s="5" t="s">
        <v>1306</v>
      </c>
      <c r="C134" s="5" t="s">
        <v>1307</v>
      </c>
      <c r="D134" s="5">
        <v>1637.0</v>
      </c>
      <c r="E134" s="5" t="s">
        <v>84</v>
      </c>
      <c r="F134" s="5">
        <v>1995.0</v>
      </c>
      <c r="G134" s="5" t="s">
        <v>189</v>
      </c>
      <c r="H134" s="5" t="s">
        <v>84</v>
      </c>
      <c r="I134" s="5" t="s">
        <v>190</v>
      </c>
      <c r="J134" s="5" t="s">
        <v>86</v>
      </c>
      <c r="K134" s="5" t="s">
        <v>87</v>
      </c>
      <c r="L134" s="5" t="s">
        <v>84</v>
      </c>
      <c r="M134" s="5" t="s">
        <v>1326</v>
      </c>
      <c r="N134" s="5" t="s">
        <v>1309</v>
      </c>
      <c r="O134" s="5" t="s">
        <v>1327</v>
      </c>
      <c r="P134" s="5" t="s">
        <v>84</v>
      </c>
      <c r="Q134" s="5" t="s">
        <v>84</v>
      </c>
      <c r="R134" s="5" t="s">
        <v>84</v>
      </c>
      <c r="S134" s="5" t="s">
        <v>84</v>
      </c>
      <c r="T134" s="5" t="s">
        <v>84</v>
      </c>
      <c r="U134" s="5" t="s">
        <v>84</v>
      </c>
      <c r="V134" s="5" t="s">
        <v>84</v>
      </c>
      <c r="W134" s="5" t="s">
        <v>84</v>
      </c>
      <c r="X134" s="5" t="s">
        <v>84</v>
      </c>
      <c r="Y134" s="5" t="s">
        <v>1328</v>
      </c>
      <c r="Z134" s="5" t="s">
        <v>84</v>
      </c>
      <c r="AA134" s="5" t="s">
        <v>84</v>
      </c>
      <c r="AB134" s="5" t="s">
        <v>84</v>
      </c>
      <c r="AC134" s="5" t="s">
        <v>84</v>
      </c>
      <c r="AD134" s="15" t="s">
        <v>84</v>
      </c>
      <c r="AE134" s="22" t="s">
        <v>84</v>
      </c>
      <c r="AF134" s="5" t="s">
        <v>84</v>
      </c>
      <c r="AG134" s="9" t="s">
        <v>84</v>
      </c>
      <c r="AH134" s="9" t="s">
        <v>1329</v>
      </c>
      <c r="AI134" s="5">
        <v>1.0</v>
      </c>
      <c r="AJ134" s="5">
        <v>3.5</v>
      </c>
      <c r="AK134" s="5" t="s">
        <v>84</v>
      </c>
      <c r="AL134" s="5" t="s">
        <v>84</v>
      </c>
      <c r="AM134" s="5" t="s">
        <v>84</v>
      </c>
      <c r="AN134" s="5" t="s">
        <v>84</v>
      </c>
      <c r="AO134" s="5" t="s">
        <v>84</v>
      </c>
      <c r="AP134" s="5" t="s">
        <v>84</v>
      </c>
      <c r="AQ134" s="5" t="s">
        <v>84</v>
      </c>
      <c r="AR134" s="5" t="s">
        <v>84</v>
      </c>
      <c r="AS134" s="5" t="s">
        <v>84</v>
      </c>
      <c r="AT134" s="5" t="s">
        <v>84</v>
      </c>
      <c r="AU134" s="5" t="s">
        <v>84</v>
      </c>
      <c r="AV134" s="5" t="s">
        <v>84</v>
      </c>
      <c r="AW134" s="5" t="s">
        <v>84</v>
      </c>
      <c r="AX134" s="5" t="s">
        <v>84</v>
      </c>
      <c r="AY134" s="5" t="s">
        <v>84</v>
      </c>
      <c r="AZ134" s="5" t="s">
        <v>84</v>
      </c>
      <c r="BA134" s="5" t="s">
        <v>84</v>
      </c>
      <c r="BB134" s="5" t="s">
        <v>84</v>
      </c>
      <c r="BC134" s="5" t="s">
        <v>84</v>
      </c>
      <c r="BD134" s="5" t="s">
        <v>84</v>
      </c>
      <c r="BE134" s="5" t="s">
        <v>1330</v>
      </c>
      <c r="BF134" s="5" t="s">
        <v>84</v>
      </c>
      <c r="BG134" s="5" t="s">
        <v>1331</v>
      </c>
      <c r="BH134" s="5" t="s">
        <v>84</v>
      </c>
      <c r="BI134" s="5" t="s">
        <v>1332</v>
      </c>
      <c r="BJ134" s="5" t="s">
        <v>98</v>
      </c>
      <c r="BK134" s="5" t="s">
        <v>84</v>
      </c>
      <c r="BL134" s="5" t="s">
        <v>84</v>
      </c>
      <c r="BM134" s="5" t="s">
        <v>84</v>
      </c>
      <c r="BN134" s="5" t="s">
        <v>84</v>
      </c>
      <c r="BO134" s="5" t="s">
        <v>84</v>
      </c>
      <c r="BP134" s="5" t="s">
        <v>84</v>
      </c>
      <c r="BQ134" s="5" t="s">
        <v>84</v>
      </c>
      <c r="BR134" s="5" t="s">
        <v>84</v>
      </c>
      <c r="BS134" s="5" t="s">
        <v>84</v>
      </c>
      <c r="BT134" s="5" t="s">
        <v>84</v>
      </c>
      <c r="BU134" s="5" t="s">
        <v>84</v>
      </c>
      <c r="BV134" s="5" t="s">
        <v>84</v>
      </c>
      <c r="BW134" s="5">
        <v>1.0</v>
      </c>
      <c r="BX134" s="9" t="s">
        <v>84</v>
      </c>
      <c r="BY134" s="5" t="s">
        <v>84</v>
      </c>
      <c r="BZ134" s="5" t="s">
        <v>84</v>
      </c>
      <c r="CA134" s="13" t="s">
        <v>1333</v>
      </c>
      <c r="CB134" s="6"/>
      <c r="CC134" s="6"/>
      <c r="CD134" s="6"/>
      <c r="CE134" s="6"/>
      <c r="CF134" s="6"/>
      <c r="CG134" s="6"/>
      <c r="CH134" s="6"/>
      <c r="CI134" s="6"/>
      <c r="CJ134" s="6"/>
      <c r="CK134" s="6"/>
      <c r="CL134" s="6"/>
    </row>
    <row r="135">
      <c r="A135" s="5" t="s">
        <v>79</v>
      </c>
      <c r="B135" s="5" t="s">
        <v>1306</v>
      </c>
      <c r="C135" s="5" t="s">
        <v>1307</v>
      </c>
      <c r="D135" s="5">
        <v>76.0</v>
      </c>
      <c r="E135" s="5" t="s">
        <v>84</v>
      </c>
      <c r="F135" s="5">
        <v>1997.0</v>
      </c>
      <c r="G135" s="5" t="s">
        <v>140</v>
      </c>
      <c r="H135" s="5" t="s">
        <v>84</v>
      </c>
      <c r="I135" s="5" t="s">
        <v>127</v>
      </c>
      <c r="J135" s="5" t="s">
        <v>103</v>
      </c>
      <c r="K135" s="5" t="s">
        <v>176</v>
      </c>
      <c r="L135" s="5" t="s">
        <v>84</v>
      </c>
      <c r="M135" s="5" t="s">
        <v>1334</v>
      </c>
      <c r="N135" s="5" t="s">
        <v>1309</v>
      </c>
      <c r="O135" s="5" t="s">
        <v>1335</v>
      </c>
      <c r="P135" s="5" t="s">
        <v>1336</v>
      </c>
      <c r="Q135" s="5" t="s">
        <v>84</v>
      </c>
      <c r="R135" s="5" t="s">
        <v>84</v>
      </c>
      <c r="S135" s="5" t="s">
        <v>84</v>
      </c>
      <c r="T135" s="5">
        <v>430.0</v>
      </c>
      <c r="U135" s="5" t="s">
        <v>387</v>
      </c>
      <c r="V135" s="5" t="s">
        <v>84</v>
      </c>
      <c r="W135" s="5" t="s">
        <v>84</v>
      </c>
      <c r="X135" s="5" t="s">
        <v>84</v>
      </c>
      <c r="Y135" s="5" t="s">
        <v>817</v>
      </c>
      <c r="Z135" s="5" t="s">
        <v>84</v>
      </c>
      <c r="AA135" s="5" t="s">
        <v>84</v>
      </c>
      <c r="AB135" s="5" t="s">
        <v>84</v>
      </c>
      <c r="AC135" s="5" t="s">
        <v>84</v>
      </c>
      <c r="AD135" s="10">
        <f>CONVERT(AF135, "yd", "m")</f>
        <v>804.672</v>
      </c>
      <c r="AE135" s="8">
        <f>CONVERT(AD135, "m", "ft")</f>
        <v>2640</v>
      </c>
      <c r="AF135" s="5">
        <v>880.0</v>
      </c>
      <c r="AG135" s="9" t="s">
        <v>84</v>
      </c>
      <c r="AH135" s="9" t="s">
        <v>1337</v>
      </c>
      <c r="AI135" s="5" t="s">
        <v>84</v>
      </c>
      <c r="AJ135" s="5" t="s">
        <v>84</v>
      </c>
      <c r="AK135" s="5" t="s">
        <v>84</v>
      </c>
      <c r="AL135" s="5" t="s">
        <v>84</v>
      </c>
      <c r="AM135" s="5" t="s">
        <v>84</v>
      </c>
      <c r="AN135" s="5" t="s">
        <v>84</v>
      </c>
      <c r="AO135" s="5" t="s">
        <v>84</v>
      </c>
      <c r="AP135" s="5" t="s">
        <v>84</v>
      </c>
      <c r="AQ135" s="5" t="s">
        <v>84</v>
      </c>
      <c r="AR135" s="5" t="s">
        <v>84</v>
      </c>
      <c r="AS135" s="5" t="s">
        <v>84</v>
      </c>
      <c r="AT135" s="5" t="s">
        <v>84</v>
      </c>
      <c r="AU135" s="5" t="s">
        <v>84</v>
      </c>
      <c r="AV135" s="5" t="s">
        <v>84</v>
      </c>
      <c r="AW135" s="5" t="s">
        <v>84</v>
      </c>
      <c r="AX135" s="5" t="s">
        <v>84</v>
      </c>
      <c r="AY135" s="5" t="s">
        <v>84</v>
      </c>
      <c r="AZ135" s="5" t="s">
        <v>84</v>
      </c>
      <c r="BA135" s="5" t="s">
        <v>84</v>
      </c>
      <c r="BB135" s="5" t="s">
        <v>84</v>
      </c>
      <c r="BC135" s="5" t="s">
        <v>84</v>
      </c>
      <c r="BD135" s="5" t="s">
        <v>84</v>
      </c>
      <c r="BE135" s="5" t="s">
        <v>84</v>
      </c>
      <c r="BF135" s="5" t="s">
        <v>84</v>
      </c>
      <c r="BG135" s="5" t="s">
        <v>1338</v>
      </c>
      <c r="BH135" s="5" t="s">
        <v>84</v>
      </c>
      <c r="BI135" s="5" t="s">
        <v>1332</v>
      </c>
      <c r="BJ135" s="5" t="s">
        <v>98</v>
      </c>
      <c r="BK135" s="5" t="s">
        <v>577</v>
      </c>
      <c r="BL135" s="5" t="s">
        <v>84</v>
      </c>
      <c r="BM135" s="5" t="s">
        <v>84</v>
      </c>
      <c r="BN135" s="5" t="s">
        <v>84</v>
      </c>
      <c r="BO135" s="5" t="s">
        <v>84</v>
      </c>
      <c r="BP135" s="5" t="s">
        <v>84</v>
      </c>
      <c r="BQ135" s="5" t="s">
        <v>84</v>
      </c>
      <c r="BR135" s="5" t="s">
        <v>84</v>
      </c>
      <c r="BS135" s="5" t="s">
        <v>84</v>
      </c>
      <c r="BT135" s="5" t="s">
        <v>84</v>
      </c>
      <c r="BU135" s="5" t="s">
        <v>84</v>
      </c>
      <c r="BV135" s="5" t="s">
        <v>84</v>
      </c>
      <c r="BW135" s="5">
        <v>3.0</v>
      </c>
      <c r="BX135" s="9" t="s">
        <v>84</v>
      </c>
      <c r="BY135" s="5" t="s">
        <v>84</v>
      </c>
      <c r="BZ135" s="5" t="s">
        <v>84</v>
      </c>
      <c r="CA135" s="13" t="s">
        <v>1339</v>
      </c>
      <c r="CB135" s="6"/>
      <c r="CC135" s="6"/>
      <c r="CD135" s="6"/>
      <c r="CE135" s="6"/>
      <c r="CF135" s="6"/>
      <c r="CG135" s="6"/>
      <c r="CH135" s="6"/>
      <c r="CI135" s="6"/>
      <c r="CJ135" s="6"/>
      <c r="CK135" s="6"/>
      <c r="CL135" s="6"/>
    </row>
    <row r="136">
      <c r="A136" s="5" t="s">
        <v>79</v>
      </c>
      <c r="B136" s="5" t="s">
        <v>1306</v>
      </c>
      <c r="C136" s="5" t="s">
        <v>1307</v>
      </c>
      <c r="D136" s="5">
        <v>55376.0</v>
      </c>
      <c r="E136" s="5" t="s">
        <v>654</v>
      </c>
      <c r="F136" s="5">
        <v>2003.0</v>
      </c>
      <c r="G136" s="5" t="s">
        <v>84</v>
      </c>
      <c r="H136" s="5" t="s">
        <v>84</v>
      </c>
      <c r="I136" s="5" t="s">
        <v>85</v>
      </c>
      <c r="J136" s="5" t="s">
        <v>86</v>
      </c>
      <c r="K136" s="5" t="s">
        <v>87</v>
      </c>
      <c r="L136" s="5" t="s">
        <v>84</v>
      </c>
      <c r="M136" s="5" t="s">
        <v>1340</v>
      </c>
      <c r="N136" s="5" t="s">
        <v>1309</v>
      </c>
      <c r="O136" s="5" t="s">
        <v>1341</v>
      </c>
      <c r="P136" s="5" t="s">
        <v>1336</v>
      </c>
      <c r="Q136" s="5">
        <v>36.3744135</v>
      </c>
      <c r="R136" s="5">
        <v>-92.2700173</v>
      </c>
      <c r="S136" s="5">
        <v>243.26</v>
      </c>
      <c r="T136" s="5">
        <v>230.0</v>
      </c>
      <c r="U136" s="5" t="s">
        <v>246</v>
      </c>
      <c r="V136" s="5" t="s">
        <v>143</v>
      </c>
      <c r="W136" s="5" t="s">
        <v>84</v>
      </c>
      <c r="X136" s="5" t="s">
        <v>84</v>
      </c>
      <c r="Y136" s="5" t="s">
        <v>817</v>
      </c>
      <c r="Z136" s="5" t="s">
        <v>373</v>
      </c>
      <c r="AA136" s="5" t="s">
        <v>84</v>
      </c>
      <c r="AB136" s="5" t="s">
        <v>84</v>
      </c>
      <c r="AC136" s="5" t="s">
        <v>84</v>
      </c>
      <c r="AD136" s="5" t="s">
        <v>84</v>
      </c>
      <c r="AE136" s="22" t="s">
        <v>84</v>
      </c>
      <c r="AF136" s="5" t="s">
        <v>84</v>
      </c>
      <c r="AG136" s="9" t="s">
        <v>84</v>
      </c>
      <c r="AH136" s="9" t="s">
        <v>1342</v>
      </c>
      <c r="AI136" s="5">
        <v>1.0</v>
      </c>
      <c r="AJ136" s="5">
        <v>7.0</v>
      </c>
      <c r="AK136" s="5" t="s">
        <v>84</v>
      </c>
      <c r="AL136" s="5" t="s">
        <v>84</v>
      </c>
      <c r="AM136" s="5" t="s">
        <v>84</v>
      </c>
      <c r="AN136" s="5" t="s">
        <v>84</v>
      </c>
      <c r="AO136" s="5" t="s">
        <v>95</v>
      </c>
      <c r="AP136" s="5" t="s">
        <v>84</v>
      </c>
      <c r="AQ136" s="5" t="s">
        <v>84</v>
      </c>
      <c r="AR136" s="5" t="s">
        <v>84</v>
      </c>
      <c r="AS136" s="5" t="s">
        <v>84</v>
      </c>
      <c r="AT136" s="5" t="s">
        <v>84</v>
      </c>
      <c r="AU136" s="5" t="s">
        <v>84</v>
      </c>
      <c r="AV136" s="5" t="s">
        <v>84</v>
      </c>
      <c r="AW136" s="5" t="s">
        <v>84</v>
      </c>
      <c r="AX136" s="5" t="s">
        <v>84</v>
      </c>
      <c r="AY136" s="5" t="s">
        <v>84</v>
      </c>
      <c r="AZ136" s="5" t="s">
        <v>84</v>
      </c>
      <c r="BA136" s="5" t="s">
        <v>84</v>
      </c>
      <c r="BB136" s="5" t="s">
        <v>726</v>
      </c>
      <c r="BC136" s="5" t="s">
        <v>84</v>
      </c>
      <c r="BD136" s="5" t="s">
        <v>84</v>
      </c>
      <c r="BE136" s="5" t="s">
        <v>1343</v>
      </c>
      <c r="BF136" s="5" t="s">
        <v>84</v>
      </c>
      <c r="BG136" s="5" t="s">
        <v>197</v>
      </c>
      <c r="BH136" s="5" t="s">
        <v>84</v>
      </c>
      <c r="BI136" s="5" t="s">
        <v>1344</v>
      </c>
      <c r="BJ136" s="5" t="s">
        <v>98</v>
      </c>
      <c r="BK136" s="5" t="s">
        <v>84</v>
      </c>
      <c r="BL136" s="5" t="s">
        <v>84</v>
      </c>
      <c r="BM136" s="5" t="s">
        <v>84</v>
      </c>
      <c r="BN136" s="5" t="s">
        <v>84</v>
      </c>
      <c r="BO136" s="5" t="s">
        <v>84</v>
      </c>
      <c r="BP136" s="5" t="s">
        <v>84</v>
      </c>
      <c r="BQ136" s="5" t="s">
        <v>84</v>
      </c>
      <c r="BR136" s="5" t="s">
        <v>84</v>
      </c>
      <c r="BS136" s="5" t="s">
        <v>84</v>
      </c>
      <c r="BT136" s="5" t="s">
        <v>84</v>
      </c>
      <c r="BU136" s="5" t="s">
        <v>84</v>
      </c>
      <c r="BV136" s="5" t="s">
        <v>84</v>
      </c>
      <c r="BW136" s="5">
        <v>2.0</v>
      </c>
      <c r="BX136" s="9" t="s">
        <v>1345</v>
      </c>
      <c r="BY136" s="5" t="s">
        <v>97</v>
      </c>
      <c r="BZ136" s="5" t="s">
        <v>97</v>
      </c>
      <c r="CA136" s="13" t="s">
        <v>1346</v>
      </c>
      <c r="CB136" s="6"/>
      <c r="CC136" s="6"/>
      <c r="CD136" s="6"/>
      <c r="CE136" s="6"/>
      <c r="CF136" s="6"/>
      <c r="CG136" s="6"/>
      <c r="CH136" s="6"/>
      <c r="CI136" s="6"/>
      <c r="CJ136" s="6"/>
      <c r="CK136" s="6"/>
      <c r="CL136" s="6"/>
    </row>
    <row r="137">
      <c r="A137" s="5" t="s">
        <v>79</v>
      </c>
      <c r="B137" s="5" t="s">
        <v>1306</v>
      </c>
      <c r="C137" s="5" t="s">
        <v>1307</v>
      </c>
      <c r="D137" s="5">
        <v>41827.0</v>
      </c>
      <c r="E137" s="5" t="s">
        <v>654</v>
      </c>
      <c r="F137" s="5">
        <v>2009.0</v>
      </c>
      <c r="G137" s="5" t="s">
        <v>83</v>
      </c>
      <c r="H137" s="5" t="s">
        <v>84</v>
      </c>
      <c r="I137" s="5" t="s">
        <v>85</v>
      </c>
      <c r="J137" s="5" t="s">
        <v>86</v>
      </c>
      <c r="K137" s="5" t="s">
        <v>87</v>
      </c>
      <c r="L137" s="5" t="s">
        <v>84</v>
      </c>
      <c r="M137" s="5" t="s">
        <v>1347</v>
      </c>
      <c r="N137" s="5" t="s">
        <v>1309</v>
      </c>
      <c r="O137" s="5" t="s">
        <v>1348</v>
      </c>
      <c r="P137" s="5" t="s">
        <v>1349</v>
      </c>
      <c r="Q137" s="5">
        <v>36.3926261</v>
      </c>
      <c r="R137" s="5">
        <v>-92.3015258</v>
      </c>
      <c r="S137" s="5">
        <v>249.99</v>
      </c>
      <c r="T137" s="5">
        <v>200.0</v>
      </c>
      <c r="U137" s="5" t="s">
        <v>84</v>
      </c>
      <c r="V137" s="5" t="s">
        <v>143</v>
      </c>
      <c r="W137" s="5" t="s">
        <v>84</v>
      </c>
      <c r="X137" s="5" t="s">
        <v>84</v>
      </c>
      <c r="Y137" s="5" t="s">
        <v>1350</v>
      </c>
      <c r="Z137" s="5" t="s">
        <v>84</v>
      </c>
      <c r="AA137" s="5" t="s">
        <v>84</v>
      </c>
      <c r="AB137" s="5" t="s">
        <v>84</v>
      </c>
      <c r="AC137" s="5" t="s">
        <v>84</v>
      </c>
      <c r="AD137" s="23" t="s">
        <v>84</v>
      </c>
      <c r="AE137" s="22" t="s">
        <v>84</v>
      </c>
      <c r="AF137" s="5" t="s">
        <v>84</v>
      </c>
      <c r="AG137" s="9" t="s">
        <v>84</v>
      </c>
      <c r="AH137" s="9" t="s">
        <v>1351</v>
      </c>
      <c r="AI137" s="5">
        <v>1.0</v>
      </c>
      <c r="AJ137" s="5">
        <v>6.75</v>
      </c>
      <c r="AK137" s="5" t="s">
        <v>84</v>
      </c>
      <c r="AL137" s="5" t="s">
        <v>84</v>
      </c>
      <c r="AM137" s="5" t="s">
        <v>84</v>
      </c>
      <c r="AN137" s="5" t="s">
        <v>84</v>
      </c>
      <c r="AO137" s="5" t="s">
        <v>1110</v>
      </c>
      <c r="AP137" s="5" t="s">
        <v>84</v>
      </c>
      <c r="AQ137" s="5" t="s">
        <v>84</v>
      </c>
      <c r="AR137" s="5" t="s">
        <v>84</v>
      </c>
      <c r="AS137" s="5" t="s">
        <v>84</v>
      </c>
      <c r="AT137" s="5" t="s">
        <v>84</v>
      </c>
      <c r="AU137" s="5" t="s">
        <v>84</v>
      </c>
      <c r="AV137" s="5" t="s">
        <v>84</v>
      </c>
      <c r="AW137" s="5" t="s">
        <v>84</v>
      </c>
      <c r="AX137" s="5" t="s">
        <v>84</v>
      </c>
      <c r="AY137" s="5" t="s">
        <v>84</v>
      </c>
      <c r="AZ137" s="5" t="s">
        <v>84</v>
      </c>
      <c r="BA137" s="5" t="s">
        <v>84</v>
      </c>
      <c r="BB137" s="5" t="s">
        <v>84</v>
      </c>
      <c r="BC137" s="5" t="s">
        <v>84</v>
      </c>
      <c r="BD137" s="5" t="s">
        <v>97</v>
      </c>
      <c r="BE137" s="5" t="s">
        <v>84</v>
      </c>
      <c r="BF137" s="5" t="s">
        <v>84</v>
      </c>
      <c r="BG137" s="5" t="s">
        <v>197</v>
      </c>
      <c r="BH137" s="5" t="s">
        <v>84</v>
      </c>
      <c r="BI137" s="5" t="s">
        <v>84</v>
      </c>
      <c r="BJ137" s="5" t="s">
        <v>98</v>
      </c>
      <c r="BK137" s="5" t="s">
        <v>84</v>
      </c>
      <c r="BL137" s="5" t="s">
        <v>84</v>
      </c>
      <c r="BM137" s="5" t="s">
        <v>84</v>
      </c>
      <c r="BN137" s="5" t="s">
        <v>84</v>
      </c>
      <c r="BO137" s="5" t="s">
        <v>84</v>
      </c>
      <c r="BP137" s="5" t="s">
        <v>84</v>
      </c>
      <c r="BQ137" s="5" t="s">
        <v>84</v>
      </c>
      <c r="BR137" s="5" t="s">
        <v>84</v>
      </c>
      <c r="BS137" s="5" t="s">
        <v>84</v>
      </c>
      <c r="BT137" s="6">
        <f>23/2</f>
        <v>11.5</v>
      </c>
      <c r="BU137" s="5" t="s">
        <v>84</v>
      </c>
      <c r="BV137" s="5" t="s">
        <v>84</v>
      </c>
      <c r="BW137" s="5">
        <v>1.0</v>
      </c>
      <c r="BX137" s="9" t="s">
        <v>1352</v>
      </c>
      <c r="BY137" s="5" t="s">
        <v>97</v>
      </c>
      <c r="BZ137" s="5" t="s">
        <v>84</v>
      </c>
      <c r="CA137" s="13" t="s">
        <v>1353</v>
      </c>
      <c r="CB137" s="6"/>
      <c r="CC137" s="6"/>
      <c r="CD137" s="6"/>
      <c r="CE137" s="6"/>
      <c r="CF137" s="6"/>
      <c r="CG137" s="6"/>
      <c r="CH137" s="6"/>
      <c r="CI137" s="6"/>
      <c r="CJ137" s="6"/>
      <c r="CK137" s="6"/>
      <c r="CL137" s="6"/>
    </row>
    <row r="138">
      <c r="A138" s="5" t="s">
        <v>79</v>
      </c>
      <c r="B138" s="5" t="s">
        <v>1306</v>
      </c>
      <c r="C138" s="5" t="s">
        <v>1354</v>
      </c>
      <c r="D138" s="5">
        <v>6178.0</v>
      </c>
      <c r="E138" s="5" t="s">
        <v>84</v>
      </c>
      <c r="F138" s="5">
        <v>1981.0</v>
      </c>
      <c r="G138" s="5" t="s">
        <v>464</v>
      </c>
      <c r="H138" s="5" t="s">
        <v>84</v>
      </c>
      <c r="I138" s="5" t="s">
        <v>114</v>
      </c>
      <c r="J138" s="5" t="s">
        <v>86</v>
      </c>
      <c r="K138" s="5" t="s">
        <v>87</v>
      </c>
      <c r="L138" s="5" t="s">
        <v>84</v>
      </c>
      <c r="M138" s="5" t="s">
        <v>1355</v>
      </c>
      <c r="N138" s="5" t="s">
        <v>1356</v>
      </c>
      <c r="O138" s="5" t="s">
        <v>1357</v>
      </c>
      <c r="P138" s="5" t="s">
        <v>1355</v>
      </c>
      <c r="Q138" s="5">
        <v>36.2521203</v>
      </c>
      <c r="R138" s="5">
        <v>-94.4406749</v>
      </c>
      <c r="S138" s="5">
        <v>363.29</v>
      </c>
      <c r="T138" s="5">
        <v>530.0</v>
      </c>
      <c r="U138" s="5" t="s">
        <v>1017</v>
      </c>
      <c r="V138" s="5" t="s">
        <v>143</v>
      </c>
      <c r="W138" s="5" t="s">
        <v>84</v>
      </c>
      <c r="X138" s="5" t="s">
        <v>84</v>
      </c>
      <c r="Y138" s="5" t="s">
        <v>1358</v>
      </c>
      <c r="Z138" s="5" t="s">
        <v>84</v>
      </c>
      <c r="AA138" s="5" t="s">
        <v>84</v>
      </c>
      <c r="AB138" s="5" t="s">
        <v>84</v>
      </c>
      <c r="AC138" s="5" t="s">
        <v>84</v>
      </c>
      <c r="AD138" s="23" t="s">
        <v>84</v>
      </c>
      <c r="AE138" s="22" t="s">
        <v>84</v>
      </c>
      <c r="AF138" s="5" t="s">
        <v>84</v>
      </c>
      <c r="AG138" s="9" t="s">
        <v>84</v>
      </c>
      <c r="AH138" s="9" t="s">
        <v>1359</v>
      </c>
      <c r="AI138" s="5">
        <v>1.0</v>
      </c>
      <c r="AJ138" s="5">
        <v>7.0</v>
      </c>
      <c r="AK138" s="5" t="s">
        <v>84</v>
      </c>
      <c r="AL138" s="5" t="s">
        <v>84</v>
      </c>
      <c r="AM138" s="5" t="s">
        <v>84</v>
      </c>
      <c r="AN138" s="5" t="s">
        <v>84</v>
      </c>
      <c r="AO138" s="5" t="s">
        <v>470</v>
      </c>
      <c r="AP138" s="5" t="s">
        <v>84</v>
      </c>
      <c r="AQ138" s="5" t="s">
        <v>1360</v>
      </c>
      <c r="AR138" s="5" t="s">
        <v>84</v>
      </c>
      <c r="AS138" s="5" t="s">
        <v>84</v>
      </c>
      <c r="AT138" s="5" t="s">
        <v>84</v>
      </c>
      <c r="AU138" s="5" t="s">
        <v>84</v>
      </c>
      <c r="AV138" s="5" t="s">
        <v>84</v>
      </c>
      <c r="AW138" s="5" t="s">
        <v>84</v>
      </c>
      <c r="AX138" s="5" t="s">
        <v>84</v>
      </c>
      <c r="AY138" s="5" t="s">
        <v>84</v>
      </c>
      <c r="AZ138" s="5" t="s">
        <v>84</v>
      </c>
      <c r="BA138" s="5" t="s">
        <v>84</v>
      </c>
      <c r="BB138" s="5" t="s">
        <v>376</v>
      </c>
      <c r="BC138" s="5" t="s">
        <v>84</v>
      </c>
      <c r="BD138" s="5" t="s">
        <v>84</v>
      </c>
      <c r="BE138" s="5" t="s">
        <v>1361</v>
      </c>
      <c r="BF138" s="5" t="s">
        <v>84</v>
      </c>
      <c r="BG138" s="5" t="s">
        <v>1362</v>
      </c>
      <c r="BH138" s="5" t="s">
        <v>84</v>
      </c>
      <c r="BI138" s="5" t="s">
        <v>1363</v>
      </c>
      <c r="BJ138" s="5" t="s">
        <v>98</v>
      </c>
      <c r="BK138" s="5" t="s">
        <v>84</v>
      </c>
      <c r="BL138" s="5" t="s">
        <v>84</v>
      </c>
      <c r="BM138" s="5" t="s">
        <v>84</v>
      </c>
      <c r="BN138" s="5" t="s">
        <v>84</v>
      </c>
      <c r="BO138" s="5" t="s">
        <v>84</v>
      </c>
      <c r="BP138" s="5" t="s">
        <v>84</v>
      </c>
      <c r="BQ138" s="5" t="s">
        <v>84</v>
      </c>
      <c r="BR138" s="5" t="s">
        <v>84</v>
      </c>
      <c r="BS138" s="5" t="s">
        <v>84</v>
      </c>
      <c r="BT138" s="5" t="s">
        <v>84</v>
      </c>
      <c r="BU138" s="5" t="s">
        <v>84</v>
      </c>
      <c r="BV138" s="5" t="s">
        <v>84</v>
      </c>
      <c r="BW138" s="5">
        <v>1.0</v>
      </c>
      <c r="BX138" s="5" t="s">
        <v>84</v>
      </c>
      <c r="BY138" s="5" t="s">
        <v>97</v>
      </c>
      <c r="BZ138" s="5" t="s">
        <v>97</v>
      </c>
      <c r="CA138" s="13" t="s">
        <v>1364</v>
      </c>
      <c r="CB138" s="6"/>
      <c r="CC138" s="6"/>
      <c r="CD138" s="6"/>
      <c r="CE138" s="6"/>
      <c r="CF138" s="6"/>
      <c r="CG138" s="6"/>
      <c r="CH138" s="6"/>
      <c r="CI138" s="6"/>
      <c r="CJ138" s="6"/>
      <c r="CK138" s="6"/>
      <c r="CL138" s="6"/>
    </row>
    <row r="139">
      <c r="A139" s="5" t="s">
        <v>79</v>
      </c>
      <c r="B139" s="5" t="s">
        <v>1306</v>
      </c>
      <c r="C139" s="5" t="s">
        <v>1354</v>
      </c>
      <c r="D139" s="5">
        <v>7045.0</v>
      </c>
      <c r="E139" s="5" t="s">
        <v>84</v>
      </c>
      <c r="F139" s="5">
        <v>1994.0</v>
      </c>
      <c r="G139" s="5" t="s">
        <v>84</v>
      </c>
      <c r="H139" s="5">
        <v>31.0</v>
      </c>
      <c r="I139" s="5" t="s">
        <v>190</v>
      </c>
      <c r="J139" s="5" t="s">
        <v>86</v>
      </c>
      <c r="K139" s="5" t="s">
        <v>87</v>
      </c>
      <c r="L139" s="5" t="s">
        <v>84</v>
      </c>
      <c r="M139" s="5" t="s">
        <v>84</v>
      </c>
      <c r="N139" s="5" t="s">
        <v>1365</v>
      </c>
      <c r="O139" s="5" t="s">
        <v>84</v>
      </c>
      <c r="P139" s="5" t="s">
        <v>1366</v>
      </c>
      <c r="Q139" s="5" t="s">
        <v>84</v>
      </c>
      <c r="R139" s="5" t="s">
        <v>84</v>
      </c>
      <c r="S139" s="5" t="s">
        <v>84</v>
      </c>
      <c r="T139" s="5" t="s">
        <v>84</v>
      </c>
      <c r="U139" s="5" t="s">
        <v>84</v>
      </c>
      <c r="V139" s="5" t="s">
        <v>84</v>
      </c>
      <c r="W139" s="5" t="s">
        <v>84</v>
      </c>
      <c r="X139" s="5" t="s">
        <v>84</v>
      </c>
      <c r="Y139" s="5" t="s">
        <v>539</v>
      </c>
      <c r="Z139" s="5" t="s">
        <v>84</v>
      </c>
      <c r="AA139" s="5" t="s">
        <v>84</v>
      </c>
      <c r="AB139" s="5" t="s">
        <v>84</v>
      </c>
      <c r="AC139" s="5" t="s">
        <v>84</v>
      </c>
      <c r="AD139" s="23">
        <v>45.7</v>
      </c>
      <c r="AE139" s="8">
        <f>CONVERT(AD139, "m", "ft")</f>
        <v>149.9343832</v>
      </c>
      <c r="AF139" s="24">
        <f>CONVERT(AE139, "ft", "yd")</f>
        <v>49.97812773</v>
      </c>
      <c r="AG139" s="9" t="s">
        <v>84</v>
      </c>
      <c r="AH139" s="9" t="s">
        <v>1367</v>
      </c>
      <c r="AI139" s="5">
        <v>1.0</v>
      </c>
      <c r="AJ139" s="5">
        <v>7.0</v>
      </c>
      <c r="AK139" s="5" t="s">
        <v>84</v>
      </c>
      <c r="AL139" s="5" t="s">
        <v>84</v>
      </c>
      <c r="AM139" s="5" t="s">
        <v>84</v>
      </c>
      <c r="AN139" s="5" t="s">
        <v>84</v>
      </c>
      <c r="AO139" s="5" t="s">
        <v>84</v>
      </c>
      <c r="AP139" s="5" t="s">
        <v>84</v>
      </c>
      <c r="AQ139" s="5" t="s">
        <v>84</v>
      </c>
      <c r="AR139" s="5" t="s">
        <v>84</v>
      </c>
      <c r="AS139" s="5" t="s">
        <v>84</v>
      </c>
      <c r="AT139" s="5" t="s">
        <v>84</v>
      </c>
      <c r="AU139" s="5" t="s">
        <v>84</v>
      </c>
      <c r="AV139" s="5" t="s">
        <v>84</v>
      </c>
      <c r="AW139" s="5" t="s">
        <v>84</v>
      </c>
      <c r="AX139" s="5" t="s">
        <v>84</v>
      </c>
      <c r="AY139" s="5" t="s">
        <v>84</v>
      </c>
      <c r="AZ139" s="5" t="s">
        <v>84</v>
      </c>
      <c r="BA139" s="5" t="s">
        <v>84</v>
      </c>
      <c r="BB139" s="5" t="s">
        <v>84</v>
      </c>
      <c r="BC139" s="5" t="s">
        <v>84</v>
      </c>
      <c r="BD139" s="5" t="s">
        <v>84</v>
      </c>
      <c r="BE139" s="5" t="s">
        <v>84</v>
      </c>
      <c r="BF139" s="5" t="s">
        <v>84</v>
      </c>
      <c r="BG139" s="5" t="s">
        <v>1368</v>
      </c>
      <c r="BH139" s="5" t="s">
        <v>84</v>
      </c>
      <c r="BI139" s="5" t="s">
        <v>84</v>
      </c>
      <c r="BJ139" s="5" t="s">
        <v>98</v>
      </c>
      <c r="BK139" s="5" t="s">
        <v>84</v>
      </c>
      <c r="BL139" s="5" t="s">
        <v>84</v>
      </c>
      <c r="BM139" s="5" t="s">
        <v>84</v>
      </c>
      <c r="BN139" s="5" t="s">
        <v>84</v>
      </c>
      <c r="BO139" s="5" t="s">
        <v>84</v>
      </c>
      <c r="BP139" s="5" t="s">
        <v>84</v>
      </c>
      <c r="BQ139" s="5" t="s">
        <v>84</v>
      </c>
      <c r="BR139" s="5" t="s">
        <v>84</v>
      </c>
      <c r="BS139" s="5" t="s">
        <v>84</v>
      </c>
      <c r="BT139" s="5" t="s">
        <v>84</v>
      </c>
      <c r="BU139" s="5" t="s">
        <v>84</v>
      </c>
      <c r="BV139" s="5" t="s">
        <v>84</v>
      </c>
      <c r="BW139" s="5">
        <v>1.0</v>
      </c>
      <c r="BX139" s="9" t="s">
        <v>1369</v>
      </c>
      <c r="BY139" s="5" t="s">
        <v>84</v>
      </c>
      <c r="BZ139" s="5" t="s">
        <v>84</v>
      </c>
      <c r="CA139" s="13" t="s">
        <v>1370</v>
      </c>
      <c r="CB139" s="6"/>
      <c r="CC139" s="6"/>
      <c r="CD139" s="6"/>
      <c r="CE139" s="6"/>
      <c r="CF139" s="6"/>
      <c r="CG139" s="6"/>
      <c r="CH139" s="6"/>
      <c r="CI139" s="6"/>
      <c r="CJ139" s="6"/>
      <c r="CK139" s="6"/>
      <c r="CL139" s="6"/>
    </row>
    <row r="140">
      <c r="A140" s="5" t="s">
        <v>79</v>
      </c>
      <c r="B140" s="5" t="s">
        <v>1306</v>
      </c>
      <c r="C140" s="5" t="s">
        <v>1354</v>
      </c>
      <c r="D140" s="5">
        <v>2635.0</v>
      </c>
      <c r="E140" s="5" t="s">
        <v>1371</v>
      </c>
      <c r="F140" s="5">
        <v>2000.0</v>
      </c>
      <c r="G140" s="5" t="s">
        <v>215</v>
      </c>
      <c r="H140" s="5" t="s">
        <v>84</v>
      </c>
      <c r="I140" s="5" t="s">
        <v>114</v>
      </c>
      <c r="J140" s="5" t="s">
        <v>103</v>
      </c>
      <c r="K140" s="5" t="s">
        <v>1372</v>
      </c>
      <c r="L140" s="5" t="s">
        <v>84</v>
      </c>
      <c r="M140" s="5" t="s">
        <v>1373</v>
      </c>
      <c r="N140" s="5" t="s">
        <v>1374</v>
      </c>
      <c r="O140" s="5" t="s">
        <v>1375</v>
      </c>
      <c r="P140" s="5" t="s">
        <v>1376</v>
      </c>
      <c r="Q140" s="5" t="s">
        <v>84</v>
      </c>
      <c r="R140" s="5" t="s">
        <v>84</v>
      </c>
      <c r="S140" s="5" t="s">
        <v>84</v>
      </c>
      <c r="T140" s="5">
        <v>1100.0</v>
      </c>
      <c r="U140" s="5">
        <v>50.0</v>
      </c>
      <c r="V140" s="5" t="s">
        <v>143</v>
      </c>
      <c r="W140" s="5" t="s">
        <v>84</v>
      </c>
      <c r="X140" s="5" t="s">
        <v>84</v>
      </c>
      <c r="Y140" s="5" t="s">
        <v>1377</v>
      </c>
      <c r="Z140" s="5" t="s">
        <v>1378</v>
      </c>
      <c r="AA140" s="5" t="s">
        <v>84</v>
      </c>
      <c r="AB140" s="5" t="s">
        <v>84</v>
      </c>
      <c r="AC140" s="5" t="s">
        <v>84</v>
      </c>
      <c r="AD140" s="5" t="s">
        <v>84</v>
      </c>
      <c r="AE140" s="22" t="s">
        <v>84</v>
      </c>
      <c r="AF140" s="5" t="s">
        <v>84</v>
      </c>
      <c r="AG140" s="9" t="s">
        <v>84</v>
      </c>
      <c r="AH140" s="9" t="s">
        <v>1379</v>
      </c>
      <c r="AI140" s="5" t="s">
        <v>84</v>
      </c>
      <c r="AJ140" s="5" t="s">
        <v>84</v>
      </c>
      <c r="AK140" s="5" t="s">
        <v>84</v>
      </c>
      <c r="AL140" s="5" t="s">
        <v>84</v>
      </c>
      <c r="AM140" s="5" t="s">
        <v>84</v>
      </c>
      <c r="AN140" s="5" t="s">
        <v>84</v>
      </c>
      <c r="AO140" s="5" t="s">
        <v>84</v>
      </c>
      <c r="AP140" s="5" t="s">
        <v>84</v>
      </c>
      <c r="AQ140" s="5" t="s">
        <v>84</v>
      </c>
      <c r="AR140" s="5" t="s">
        <v>84</v>
      </c>
      <c r="AS140" s="5" t="s">
        <v>84</v>
      </c>
      <c r="AT140" s="5" t="s">
        <v>84</v>
      </c>
      <c r="AU140" s="5" t="s">
        <v>84</v>
      </c>
      <c r="AV140" s="5" t="s">
        <v>84</v>
      </c>
      <c r="AW140" s="5" t="s">
        <v>84</v>
      </c>
      <c r="AX140" s="5" t="s">
        <v>84</v>
      </c>
      <c r="AY140" s="5" t="s">
        <v>84</v>
      </c>
      <c r="AZ140" s="5" t="s">
        <v>84</v>
      </c>
      <c r="BA140" s="5" t="s">
        <v>84</v>
      </c>
      <c r="BB140" s="5" t="s">
        <v>84</v>
      </c>
      <c r="BC140" s="5" t="s">
        <v>84</v>
      </c>
      <c r="BD140" s="5" t="s">
        <v>84</v>
      </c>
      <c r="BE140" s="5" t="s">
        <v>84</v>
      </c>
      <c r="BF140" s="5" t="s">
        <v>84</v>
      </c>
      <c r="BG140" s="5" t="s">
        <v>1380</v>
      </c>
      <c r="BH140" s="5" t="s">
        <v>84</v>
      </c>
      <c r="BI140" s="5" t="s">
        <v>1381</v>
      </c>
      <c r="BJ140" s="5" t="s">
        <v>98</v>
      </c>
      <c r="BK140" s="5" t="s">
        <v>84</v>
      </c>
      <c r="BL140" s="5" t="s">
        <v>84</v>
      </c>
      <c r="BM140" s="5" t="s">
        <v>84</v>
      </c>
      <c r="BN140" s="5">
        <v>16.5</v>
      </c>
      <c r="BO140" s="5">
        <v>5.5</v>
      </c>
      <c r="BP140" s="5" t="s">
        <v>84</v>
      </c>
      <c r="BQ140" s="5">
        <v>4.0</v>
      </c>
      <c r="BR140" s="5" t="s">
        <v>84</v>
      </c>
      <c r="BS140" s="5" t="s">
        <v>84</v>
      </c>
      <c r="BT140" s="5" t="s">
        <v>84</v>
      </c>
      <c r="BU140" s="5" t="s">
        <v>84</v>
      </c>
      <c r="BV140" s="5" t="s">
        <v>1382</v>
      </c>
      <c r="BW140" s="5">
        <v>2.0</v>
      </c>
      <c r="BX140" s="5" t="s">
        <v>84</v>
      </c>
      <c r="BY140" s="5" t="s">
        <v>84</v>
      </c>
      <c r="BZ140" s="5" t="s">
        <v>97</v>
      </c>
      <c r="CA140" s="13" t="s">
        <v>1383</v>
      </c>
      <c r="CB140" s="6"/>
      <c r="CC140" s="6"/>
      <c r="CD140" s="6"/>
      <c r="CE140" s="6"/>
      <c r="CF140" s="6"/>
      <c r="CG140" s="6"/>
      <c r="CH140" s="6"/>
      <c r="CI140" s="6"/>
      <c r="CJ140" s="6"/>
      <c r="CK140" s="6"/>
      <c r="CL140" s="6"/>
    </row>
    <row r="141">
      <c r="A141" s="5" t="s">
        <v>79</v>
      </c>
      <c r="B141" s="5" t="s">
        <v>1306</v>
      </c>
      <c r="C141" s="5" t="s">
        <v>1384</v>
      </c>
      <c r="D141" s="5">
        <v>9507.0</v>
      </c>
      <c r="E141" s="5" t="s">
        <v>84</v>
      </c>
      <c r="F141" s="5">
        <v>1994.0</v>
      </c>
      <c r="G141" s="5" t="s">
        <v>126</v>
      </c>
      <c r="H141" s="5" t="s">
        <v>84</v>
      </c>
      <c r="I141" s="5" t="s">
        <v>127</v>
      </c>
      <c r="J141" s="5" t="s">
        <v>86</v>
      </c>
      <c r="K141" s="5" t="s">
        <v>87</v>
      </c>
      <c r="L141" s="5" t="s">
        <v>84</v>
      </c>
      <c r="M141" s="5" t="s">
        <v>1385</v>
      </c>
      <c r="N141" s="5" t="s">
        <v>1386</v>
      </c>
      <c r="O141" s="5" t="s">
        <v>1387</v>
      </c>
      <c r="P141" s="5" t="s">
        <v>84</v>
      </c>
      <c r="Q141" s="5" t="s">
        <v>84</v>
      </c>
      <c r="R141" s="5" t="s">
        <v>84</v>
      </c>
      <c r="S141" s="5" t="s">
        <v>84</v>
      </c>
      <c r="T141" s="5">
        <v>0.0</v>
      </c>
      <c r="U141" s="5" t="s">
        <v>166</v>
      </c>
      <c r="V141" s="5" t="s">
        <v>84</v>
      </c>
      <c r="W141" s="5" t="s">
        <v>84</v>
      </c>
      <c r="X141" s="5" t="s">
        <v>84</v>
      </c>
      <c r="Y141" s="5" t="s">
        <v>259</v>
      </c>
      <c r="Z141" s="5" t="s">
        <v>84</v>
      </c>
      <c r="AA141" s="5" t="s">
        <v>84</v>
      </c>
      <c r="AB141" s="5" t="s">
        <v>84</v>
      </c>
      <c r="AC141" s="5" t="s">
        <v>84</v>
      </c>
      <c r="AD141" s="23" t="s">
        <v>84</v>
      </c>
      <c r="AE141" s="22" t="s">
        <v>84</v>
      </c>
      <c r="AF141" s="5" t="s">
        <v>84</v>
      </c>
      <c r="AG141" s="9" t="s">
        <v>84</v>
      </c>
      <c r="AH141" s="9" t="s">
        <v>1388</v>
      </c>
      <c r="AI141" s="5">
        <v>1.0</v>
      </c>
      <c r="AJ141" s="5">
        <v>7.5</v>
      </c>
      <c r="AK141" s="5" t="s">
        <v>84</v>
      </c>
      <c r="AL141" s="5" t="s">
        <v>84</v>
      </c>
      <c r="AM141" s="5" t="s">
        <v>84</v>
      </c>
      <c r="AN141" s="5" t="s">
        <v>84</v>
      </c>
      <c r="AO141" s="5" t="s">
        <v>548</v>
      </c>
      <c r="AP141" s="5" t="s">
        <v>84</v>
      </c>
      <c r="AQ141" s="5" t="s">
        <v>84</v>
      </c>
      <c r="AR141" s="5" t="s">
        <v>84</v>
      </c>
      <c r="AS141" s="5" t="s">
        <v>84</v>
      </c>
      <c r="AT141" s="5" t="s">
        <v>84</v>
      </c>
      <c r="AU141" s="5" t="s">
        <v>84</v>
      </c>
      <c r="AV141" s="5" t="s">
        <v>84</v>
      </c>
      <c r="AW141" s="5" t="s">
        <v>84</v>
      </c>
      <c r="AX141" s="5" t="s">
        <v>725</v>
      </c>
      <c r="AY141" s="5" t="s">
        <v>84</v>
      </c>
      <c r="AZ141" s="5" t="s">
        <v>84</v>
      </c>
      <c r="BA141" s="5" t="s">
        <v>84</v>
      </c>
      <c r="BB141" s="5" t="s">
        <v>1389</v>
      </c>
      <c r="BC141" s="5" t="s">
        <v>84</v>
      </c>
      <c r="BD141" s="5" t="s">
        <v>84</v>
      </c>
      <c r="BE141" s="5" t="s">
        <v>1390</v>
      </c>
      <c r="BF141" s="5" t="s">
        <v>84</v>
      </c>
      <c r="BG141" s="5" t="s">
        <v>1391</v>
      </c>
      <c r="BH141" s="5" t="s">
        <v>84</v>
      </c>
      <c r="BI141" s="5" t="s">
        <v>1392</v>
      </c>
      <c r="BJ141" s="5" t="s">
        <v>98</v>
      </c>
      <c r="BK141" s="5" t="s">
        <v>84</v>
      </c>
      <c r="BL141" s="5" t="s">
        <v>84</v>
      </c>
      <c r="BM141" s="5" t="s">
        <v>84</v>
      </c>
      <c r="BN141" s="5" t="s">
        <v>84</v>
      </c>
      <c r="BO141" s="5" t="s">
        <v>84</v>
      </c>
      <c r="BP141" s="5" t="s">
        <v>84</v>
      </c>
      <c r="BQ141" s="5" t="s">
        <v>84</v>
      </c>
      <c r="BR141" s="5" t="s">
        <v>84</v>
      </c>
      <c r="BS141" s="5" t="s">
        <v>84</v>
      </c>
      <c r="BT141" s="5" t="s">
        <v>84</v>
      </c>
      <c r="BU141" s="5" t="s">
        <v>84</v>
      </c>
      <c r="BV141" s="5" t="s">
        <v>84</v>
      </c>
      <c r="BW141" s="5">
        <v>5.0</v>
      </c>
      <c r="BX141" s="9" t="s">
        <v>1393</v>
      </c>
      <c r="BY141" s="5" t="s">
        <v>84</v>
      </c>
      <c r="BZ141" s="5" t="s">
        <v>84</v>
      </c>
      <c r="CA141" s="13" t="s">
        <v>1394</v>
      </c>
      <c r="CB141" s="6"/>
      <c r="CC141" s="6"/>
      <c r="CD141" s="6"/>
      <c r="CE141" s="6"/>
      <c r="CF141" s="6"/>
      <c r="CG141" s="6"/>
      <c r="CH141" s="6"/>
      <c r="CI141" s="6"/>
      <c r="CJ141" s="6"/>
      <c r="CK141" s="6"/>
      <c r="CL141" s="6"/>
    </row>
    <row r="142">
      <c r="A142" s="5" t="s">
        <v>79</v>
      </c>
      <c r="B142" s="5" t="s">
        <v>1306</v>
      </c>
      <c r="C142" s="5" t="s">
        <v>1384</v>
      </c>
      <c r="D142" s="5">
        <v>62679.0</v>
      </c>
      <c r="E142" s="5" t="s">
        <v>1395</v>
      </c>
      <c r="F142" s="5">
        <v>1997.0</v>
      </c>
      <c r="G142" s="5" t="s">
        <v>189</v>
      </c>
      <c r="H142" s="5">
        <v>10.0</v>
      </c>
      <c r="I142" s="5" t="s">
        <v>190</v>
      </c>
      <c r="J142" s="5" t="s">
        <v>86</v>
      </c>
      <c r="K142" s="5" t="s">
        <v>87</v>
      </c>
      <c r="L142" s="5" t="s">
        <v>84</v>
      </c>
      <c r="M142" s="5" t="s">
        <v>1396</v>
      </c>
      <c r="N142" s="5" t="s">
        <v>1397</v>
      </c>
      <c r="O142" s="5" t="s">
        <v>1398</v>
      </c>
      <c r="P142" s="5" t="s">
        <v>1399</v>
      </c>
      <c r="Q142" s="5" t="s">
        <v>84</v>
      </c>
      <c r="R142" s="5" t="s">
        <v>84</v>
      </c>
      <c r="S142" s="5" t="s">
        <v>84</v>
      </c>
      <c r="T142" s="5">
        <v>900.0</v>
      </c>
      <c r="U142" s="5" t="s">
        <v>84</v>
      </c>
      <c r="V142" s="5" t="s">
        <v>84</v>
      </c>
      <c r="W142" s="5" t="s">
        <v>84</v>
      </c>
      <c r="X142" s="5" t="s">
        <v>84</v>
      </c>
      <c r="Y142" s="5" t="s">
        <v>1400</v>
      </c>
      <c r="Z142" s="5" t="s">
        <v>84</v>
      </c>
      <c r="AA142" s="5" t="s">
        <v>84</v>
      </c>
      <c r="AB142" s="5" t="s">
        <v>84</v>
      </c>
      <c r="AC142" s="5" t="s">
        <v>84</v>
      </c>
      <c r="AD142" s="7">
        <f>CONVERT(AE142, "ft", "m")</f>
        <v>15.24</v>
      </c>
      <c r="AE142" s="22">
        <v>50.0</v>
      </c>
      <c r="AF142" s="24">
        <f>CONVERT(AE142, "ft", "yd")</f>
        <v>16.66666667</v>
      </c>
      <c r="AG142" s="9" t="s">
        <v>84</v>
      </c>
      <c r="AH142" s="9" t="s">
        <v>1401</v>
      </c>
      <c r="AI142" s="5">
        <v>1.0</v>
      </c>
      <c r="AJ142" s="5">
        <v>5.0</v>
      </c>
      <c r="AK142" s="5" t="s">
        <v>84</v>
      </c>
      <c r="AL142" s="5" t="s">
        <v>84</v>
      </c>
      <c r="AM142" s="5" t="s">
        <v>84</v>
      </c>
      <c r="AN142" s="5" t="s">
        <v>84</v>
      </c>
      <c r="AO142" s="5" t="s">
        <v>95</v>
      </c>
      <c r="AP142" s="5" t="s">
        <v>84</v>
      </c>
      <c r="AQ142" s="5" t="s">
        <v>84</v>
      </c>
      <c r="AR142" s="5" t="s">
        <v>84</v>
      </c>
      <c r="AS142" s="5" t="s">
        <v>84</v>
      </c>
      <c r="AT142" s="5" t="s">
        <v>84</v>
      </c>
      <c r="AU142" s="5" t="s">
        <v>1402</v>
      </c>
      <c r="AV142" s="5" t="s">
        <v>84</v>
      </c>
      <c r="AW142" s="5" t="s">
        <v>84</v>
      </c>
      <c r="AX142" s="5" t="s">
        <v>293</v>
      </c>
      <c r="AY142" s="5" t="s">
        <v>84</v>
      </c>
      <c r="AZ142" s="5" t="s">
        <v>84</v>
      </c>
      <c r="BA142" s="5" t="s">
        <v>84</v>
      </c>
      <c r="BB142" s="5" t="s">
        <v>84</v>
      </c>
      <c r="BC142" s="5" t="s">
        <v>661</v>
      </c>
      <c r="BD142" s="5" t="s">
        <v>84</v>
      </c>
      <c r="BE142" s="5" t="s">
        <v>84</v>
      </c>
      <c r="BF142" s="5" t="s">
        <v>84</v>
      </c>
      <c r="BG142" s="5" t="s">
        <v>1403</v>
      </c>
      <c r="BH142" s="5" t="s">
        <v>84</v>
      </c>
      <c r="BI142" s="5" t="s">
        <v>1404</v>
      </c>
      <c r="BJ142" s="5" t="s">
        <v>98</v>
      </c>
      <c r="BK142" s="5" t="s">
        <v>84</v>
      </c>
      <c r="BL142" s="5" t="s">
        <v>84</v>
      </c>
      <c r="BM142" s="5" t="s">
        <v>84</v>
      </c>
      <c r="BN142" s="5" t="s">
        <v>84</v>
      </c>
      <c r="BO142" s="5" t="s">
        <v>84</v>
      </c>
      <c r="BP142" s="5" t="s">
        <v>84</v>
      </c>
      <c r="BQ142" s="5" t="s">
        <v>84</v>
      </c>
      <c r="BR142" s="5" t="s">
        <v>84</v>
      </c>
      <c r="BS142" s="5" t="s">
        <v>84</v>
      </c>
      <c r="BT142" s="5" t="s">
        <v>84</v>
      </c>
      <c r="BU142" s="5" t="s">
        <v>84</v>
      </c>
      <c r="BV142" s="5" t="s">
        <v>1405</v>
      </c>
      <c r="BW142" s="5">
        <v>3.0</v>
      </c>
      <c r="BX142" s="9" t="s">
        <v>1406</v>
      </c>
      <c r="BY142" s="5" t="s">
        <v>84</v>
      </c>
      <c r="BZ142" s="5" t="s">
        <v>84</v>
      </c>
      <c r="CA142" s="13" t="s">
        <v>1407</v>
      </c>
      <c r="CB142" s="6"/>
      <c r="CC142" s="6"/>
      <c r="CD142" s="6"/>
      <c r="CE142" s="6"/>
      <c r="CF142" s="6"/>
      <c r="CG142" s="6"/>
      <c r="CH142" s="6"/>
      <c r="CI142" s="6"/>
      <c r="CJ142" s="6"/>
      <c r="CK142" s="6"/>
      <c r="CL142" s="6"/>
    </row>
    <row r="143">
      <c r="A143" s="5" t="s">
        <v>79</v>
      </c>
      <c r="B143" s="5" t="s">
        <v>1306</v>
      </c>
      <c r="C143" s="5" t="s">
        <v>1384</v>
      </c>
      <c r="D143" s="5">
        <v>3032.0</v>
      </c>
      <c r="E143" s="5" t="s">
        <v>84</v>
      </c>
      <c r="F143" s="5">
        <v>2001.0</v>
      </c>
      <c r="G143" s="5" t="s">
        <v>140</v>
      </c>
      <c r="H143" s="5">
        <v>15.0</v>
      </c>
      <c r="I143" s="5" t="s">
        <v>127</v>
      </c>
      <c r="J143" s="5" t="s">
        <v>103</v>
      </c>
      <c r="K143" s="5" t="s">
        <v>176</v>
      </c>
      <c r="L143" s="5" t="s">
        <v>84</v>
      </c>
      <c r="M143" s="5" t="s">
        <v>1408</v>
      </c>
      <c r="N143" s="5" t="s">
        <v>1386</v>
      </c>
      <c r="O143" s="5" t="s">
        <v>1398</v>
      </c>
      <c r="P143" s="5" t="s">
        <v>84</v>
      </c>
      <c r="Q143" s="5" t="s">
        <v>84</v>
      </c>
      <c r="R143" s="5" t="s">
        <v>84</v>
      </c>
      <c r="S143" s="5" t="s">
        <v>84</v>
      </c>
      <c r="T143" s="5">
        <v>2300.0</v>
      </c>
      <c r="U143" s="5" t="s">
        <v>84</v>
      </c>
      <c r="V143" s="5" t="s">
        <v>143</v>
      </c>
      <c r="W143" s="5" t="s">
        <v>84</v>
      </c>
      <c r="X143" s="5" t="s">
        <v>84</v>
      </c>
      <c r="Y143" s="5" t="s">
        <v>1409</v>
      </c>
      <c r="Z143" s="5" t="s">
        <v>603</v>
      </c>
      <c r="AA143" s="5" t="s">
        <v>84</v>
      </c>
      <c r="AB143" s="5" t="s">
        <v>84</v>
      </c>
      <c r="AC143" s="5" t="s">
        <v>84</v>
      </c>
      <c r="AD143" s="23" t="s">
        <v>84</v>
      </c>
      <c r="AE143" s="22" t="s">
        <v>84</v>
      </c>
      <c r="AF143" s="5" t="s">
        <v>84</v>
      </c>
      <c r="AG143" s="9" t="s">
        <v>84</v>
      </c>
      <c r="AH143" s="9" t="s">
        <v>1410</v>
      </c>
      <c r="AI143" s="5" t="s">
        <v>84</v>
      </c>
      <c r="AJ143" s="5" t="s">
        <v>84</v>
      </c>
      <c r="AK143" s="5" t="s">
        <v>84</v>
      </c>
      <c r="AL143" s="5" t="s">
        <v>84</v>
      </c>
      <c r="AM143" s="5" t="s">
        <v>84</v>
      </c>
      <c r="AN143" s="5" t="s">
        <v>84</v>
      </c>
      <c r="AO143" s="5" t="s">
        <v>84</v>
      </c>
      <c r="AP143" s="5" t="s">
        <v>84</v>
      </c>
      <c r="AQ143" s="5" t="s">
        <v>84</v>
      </c>
      <c r="AR143" s="5" t="s">
        <v>84</v>
      </c>
      <c r="AS143" s="5" t="s">
        <v>84</v>
      </c>
      <c r="AT143" s="5" t="s">
        <v>84</v>
      </c>
      <c r="AU143" s="5" t="s">
        <v>84</v>
      </c>
      <c r="AV143" s="5" t="s">
        <v>84</v>
      </c>
      <c r="AW143" s="5" t="s">
        <v>84</v>
      </c>
      <c r="AX143" s="5" t="s">
        <v>84</v>
      </c>
      <c r="AY143" s="5" t="s">
        <v>84</v>
      </c>
      <c r="AZ143" s="5" t="s">
        <v>84</v>
      </c>
      <c r="BA143" s="5" t="s">
        <v>84</v>
      </c>
      <c r="BB143" s="5" t="s">
        <v>84</v>
      </c>
      <c r="BC143" s="5" t="s">
        <v>84</v>
      </c>
      <c r="BD143" s="5" t="s">
        <v>84</v>
      </c>
      <c r="BE143" s="5" t="s">
        <v>84</v>
      </c>
      <c r="BF143" s="5" t="s">
        <v>84</v>
      </c>
      <c r="BG143" s="5" t="s">
        <v>84</v>
      </c>
      <c r="BH143" s="5" t="s">
        <v>84</v>
      </c>
      <c r="BI143" s="5" t="s">
        <v>84</v>
      </c>
      <c r="BJ143" s="5" t="s">
        <v>84</v>
      </c>
      <c r="BK143" s="5" t="s">
        <v>1411</v>
      </c>
      <c r="BL143" s="5" t="s">
        <v>84</v>
      </c>
      <c r="BM143" s="5" t="s">
        <v>84</v>
      </c>
      <c r="BN143" s="5" t="s">
        <v>84</v>
      </c>
      <c r="BO143" s="5" t="s">
        <v>84</v>
      </c>
      <c r="BP143" s="5" t="s">
        <v>84</v>
      </c>
      <c r="BQ143" s="5" t="s">
        <v>84</v>
      </c>
      <c r="BR143" s="5" t="s">
        <v>84</v>
      </c>
      <c r="BS143" s="5" t="s">
        <v>84</v>
      </c>
      <c r="BT143" s="5" t="s">
        <v>84</v>
      </c>
      <c r="BU143" s="5" t="s">
        <v>84</v>
      </c>
      <c r="BV143" s="5" t="s">
        <v>1412</v>
      </c>
      <c r="BW143" s="5">
        <v>5.0</v>
      </c>
      <c r="BX143" s="5" t="s">
        <v>84</v>
      </c>
      <c r="BY143" s="5" t="s">
        <v>84</v>
      </c>
      <c r="BZ143" s="5" t="s">
        <v>84</v>
      </c>
      <c r="CA143" s="13" t="s">
        <v>1413</v>
      </c>
      <c r="CB143" s="6"/>
      <c r="CC143" s="6"/>
      <c r="CD143" s="6"/>
      <c r="CE143" s="6"/>
      <c r="CF143" s="6"/>
      <c r="CG143" s="6"/>
      <c r="CH143" s="6"/>
      <c r="CI143" s="6"/>
      <c r="CJ143" s="6"/>
      <c r="CK143" s="6"/>
      <c r="CL143" s="6"/>
    </row>
    <row r="144">
      <c r="A144" s="5" t="s">
        <v>79</v>
      </c>
      <c r="B144" s="5" t="s">
        <v>1306</v>
      </c>
      <c r="C144" s="5" t="s">
        <v>1414</v>
      </c>
      <c r="D144" s="5">
        <v>36178.0</v>
      </c>
      <c r="E144" s="5" t="s">
        <v>654</v>
      </c>
      <c r="F144" s="5">
        <v>2012.0</v>
      </c>
      <c r="G144" s="5" t="s">
        <v>126</v>
      </c>
      <c r="H144" s="5">
        <v>29.0</v>
      </c>
      <c r="I144" s="5" t="s">
        <v>127</v>
      </c>
      <c r="J144" s="5" t="s">
        <v>86</v>
      </c>
      <c r="K144" s="5" t="s">
        <v>87</v>
      </c>
      <c r="L144" s="5" t="s">
        <v>84</v>
      </c>
      <c r="M144" s="5" t="s">
        <v>1415</v>
      </c>
      <c r="N144" s="5" t="s">
        <v>1416</v>
      </c>
      <c r="O144" s="5" t="s">
        <v>1417</v>
      </c>
      <c r="P144" s="5" t="s">
        <v>1418</v>
      </c>
      <c r="Q144" s="5">
        <v>33.2693518</v>
      </c>
      <c r="R144" s="5">
        <v>-91.2198092</v>
      </c>
      <c r="S144" s="5">
        <v>38.57</v>
      </c>
      <c r="T144" s="5">
        <v>2230.0</v>
      </c>
      <c r="U144" s="5" t="s">
        <v>84</v>
      </c>
      <c r="V144" s="5" t="s">
        <v>143</v>
      </c>
      <c r="W144" s="5" t="s">
        <v>117</v>
      </c>
      <c r="X144" s="5">
        <v>83.0</v>
      </c>
      <c r="Y144" s="5" t="s">
        <v>1419</v>
      </c>
      <c r="Z144" s="5" t="s">
        <v>84</v>
      </c>
      <c r="AA144" s="5" t="s">
        <v>84</v>
      </c>
      <c r="AB144" s="5" t="s">
        <v>84</v>
      </c>
      <c r="AC144" s="5" t="s">
        <v>84</v>
      </c>
      <c r="AD144" s="7">
        <f t="shared" ref="AD144:AD145" si="41">CONVERT(AE144, "ft", "m")</f>
        <v>91.44</v>
      </c>
      <c r="AE144" s="22">
        <v>300.0</v>
      </c>
      <c r="AF144" s="24">
        <f t="shared" ref="AF144:AF145" si="42">CONVERT(AE144, "ft", "yd")</f>
        <v>100</v>
      </c>
      <c r="AG144" s="9" t="s">
        <v>84</v>
      </c>
      <c r="AH144" s="9" t="s">
        <v>1420</v>
      </c>
      <c r="AI144" s="5">
        <v>1.0</v>
      </c>
      <c r="AJ144" s="5">
        <v>7.0</v>
      </c>
      <c r="AK144" s="5" t="s">
        <v>84</v>
      </c>
      <c r="AL144" s="5" t="s">
        <v>84</v>
      </c>
      <c r="AM144" s="5" t="s">
        <v>84</v>
      </c>
      <c r="AN144" s="5" t="s">
        <v>84</v>
      </c>
      <c r="AO144" s="5" t="s">
        <v>121</v>
      </c>
      <c r="AP144" s="5" t="s">
        <v>84</v>
      </c>
      <c r="AQ144" s="5" t="s">
        <v>84</v>
      </c>
      <c r="AR144" s="5" t="s">
        <v>84</v>
      </c>
      <c r="AS144" s="5" t="s">
        <v>84</v>
      </c>
      <c r="AT144" s="5" t="s">
        <v>84</v>
      </c>
      <c r="AU144" s="5" t="s">
        <v>84</v>
      </c>
      <c r="AV144" s="5" t="s">
        <v>84</v>
      </c>
      <c r="AW144" s="5" t="s">
        <v>84</v>
      </c>
      <c r="AX144" s="5" t="s">
        <v>84</v>
      </c>
      <c r="AY144" s="5" t="s">
        <v>84</v>
      </c>
      <c r="AZ144" s="5" t="s">
        <v>84</v>
      </c>
      <c r="BA144" s="5" t="s">
        <v>84</v>
      </c>
      <c r="BB144" s="5" t="s">
        <v>1421</v>
      </c>
      <c r="BC144" s="5" t="s">
        <v>661</v>
      </c>
      <c r="BD144" s="5" t="s">
        <v>84</v>
      </c>
      <c r="BE144" s="5" t="s">
        <v>84</v>
      </c>
      <c r="BF144" s="5" t="s">
        <v>84</v>
      </c>
      <c r="BG144" s="5" t="s">
        <v>197</v>
      </c>
      <c r="BH144" s="5" t="s">
        <v>84</v>
      </c>
      <c r="BI144" s="5" t="s">
        <v>1422</v>
      </c>
      <c r="BJ144" s="5" t="s">
        <v>98</v>
      </c>
      <c r="BK144" s="5" t="s">
        <v>84</v>
      </c>
      <c r="BL144" s="5" t="s">
        <v>84</v>
      </c>
      <c r="BM144" s="5" t="s">
        <v>84</v>
      </c>
      <c r="BN144" s="5" t="s">
        <v>84</v>
      </c>
      <c r="BO144" s="5" t="s">
        <v>84</v>
      </c>
      <c r="BP144" s="5" t="s">
        <v>84</v>
      </c>
      <c r="BQ144" s="5" t="s">
        <v>84</v>
      </c>
      <c r="BR144" s="5" t="s">
        <v>84</v>
      </c>
      <c r="BS144" s="5" t="s">
        <v>84</v>
      </c>
      <c r="BT144" s="5" t="s">
        <v>84</v>
      </c>
      <c r="BU144" s="5" t="s">
        <v>84</v>
      </c>
      <c r="BV144" s="5" t="s">
        <v>84</v>
      </c>
      <c r="BW144" s="5">
        <v>1.0</v>
      </c>
      <c r="BX144" s="9" t="s">
        <v>1423</v>
      </c>
      <c r="BY144" s="5" t="s">
        <v>97</v>
      </c>
      <c r="BZ144" s="5" t="s">
        <v>84</v>
      </c>
      <c r="CA144" s="13" t="s">
        <v>1424</v>
      </c>
      <c r="CB144" s="6"/>
      <c r="CC144" s="6"/>
      <c r="CD144" s="6"/>
      <c r="CE144" s="6"/>
      <c r="CF144" s="6"/>
      <c r="CG144" s="6"/>
      <c r="CH144" s="6"/>
      <c r="CI144" s="6"/>
      <c r="CJ144" s="6"/>
      <c r="CK144" s="6"/>
      <c r="CL144" s="6"/>
    </row>
    <row r="145">
      <c r="A145" s="5" t="s">
        <v>79</v>
      </c>
      <c r="B145" s="5" t="s">
        <v>1306</v>
      </c>
      <c r="C145" s="5" t="s">
        <v>1425</v>
      </c>
      <c r="D145" s="5">
        <v>3519.0</v>
      </c>
      <c r="E145" s="5" t="s">
        <v>84</v>
      </c>
      <c r="F145" s="5">
        <v>1984.0</v>
      </c>
      <c r="G145" s="5" t="s">
        <v>1426</v>
      </c>
      <c r="H145" s="5" t="s">
        <v>84</v>
      </c>
      <c r="I145" s="5" t="s">
        <v>190</v>
      </c>
      <c r="J145" s="5" t="s">
        <v>86</v>
      </c>
      <c r="K145" s="5" t="s">
        <v>87</v>
      </c>
      <c r="L145" s="5" t="s">
        <v>84</v>
      </c>
      <c r="M145" s="5" t="s">
        <v>1427</v>
      </c>
      <c r="N145" s="5" t="s">
        <v>1428</v>
      </c>
      <c r="O145" s="5" t="s">
        <v>1387</v>
      </c>
      <c r="P145" s="5" t="s">
        <v>1429</v>
      </c>
      <c r="Q145" s="5">
        <v>33.8786892</v>
      </c>
      <c r="R145" s="5">
        <v>-93.2370477</v>
      </c>
      <c r="S145" s="5">
        <v>64.59</v>
      </c>
      <c r="T145" s="5">
        <v>1430.0</v>
      </c>
      <c r="U145" s="5" t="s">
        <v>84</v>
      </c>
      <c r="V145" s="5" t="s">
        <v>143</v>
      </c>
      <c r="W145" s="5" t="s">
        <v>84</v>
      </c>
      <c r="X145" s="5" t="s">
        <v>84</v>
      </c>
      <c r="Y145" s="5" t="s">
        <v>259</v>
      </c>
      <c r="Z145" s="5" t="s">
        <v>1430</v>
      </c>
      <c r="AA145" s="5" t="s">
        <v>84</v>
      </c>
      <c r="AB145" s="5" t="s">
        <v>84</v>
      </c>
      <c r="AC145" s="5" t="s">
        <v>84</v>
      </c>
      <c r="AD145" s="7">
        <f t="shared" si="41"/>
        <v>402.336</v>
      </c>
      <c r="AE145" s="22">
        <v>1320.0</v>
      </c>
      <c r="AF145" s="24">
        <f t="shared" si="42"/>
        <v>440</v>
      </c>
      <c r="AG145" s="9" t="s">
        <v>84</v>
      </c>
      <c r="AH145" s="9" t="s">
        <v>1431</v>
      </c>
      <c r="AI145" s="5">
        <v>1.0</v>
      </c>
      <c r="AJ145" s="5">
        <v>9.0</v>
      </c>
      <c r="AK145" s="5" t="s">
        <v>84</v>
      </c>
      <c r="AL145" s="5" t="s">
        <v>84</v>
      </c>
      <c r="AM145" s="5" t="s">
        <v>84</v>
      </c>
      <c r="AN145" s="5" t="s">
        <v>84</v>
      </c>
      <c r="AO145" s="5" t="s">
        <v>95</v>
      </c>
      <c r="AP145" s="5" t="s">
        <v>84</v>
      </c>
      <c r="AQ145" s="5" t="s">
        <v>84</v>
      </c>
      <c r="AR145" s="5" t="s">
        <v>84</v>
      </c>
      <c r="AS145" s="5" t="s">
        <v>84</v>
      </c>
      <c r="AT145" s="5" t="s">
        <v>84</v>
      </c>
      <c r="AU145" s="5" t="s">
        <v>84</v>
      </c>
      <c r="AV145" s="5" t="s">
        <v>84</v>
      </c>
      <c r="AW145" s="5" t="s">
        <v>84</v>
      </c>
      <c r="AX145" s="5" t="s">
        <v>725</v>
      </c>
      <c r="AY145" s="5" t="s">
        <v>630</v>
      </c>
      <c r="AZ145" s="5" t="s">
        <v>84</v>
      </c>
      <c r="BA145" s="5" t="s">
        <v>84</v>
      </c>
      <c r="BB145" s="5" t="s">
        <v>84</v>
      </c>
      <c r="BC145" s="5" t="s">
        <v>84</v>
      </c>
      <c r="BD145" s="5" t="s">
        <v>84</v>
      </c>
      <c r="BE145" s="5" t="s">
        <v>1432</v>
      </c>
      <c r="BF145" s="5" t="s">
        <v>84</v>
      </c>
      <c r="BG145" s="5" t="s">
        <v>1433</v>
      </c>
      <c r="BH145" s="5" t="s">
        <v>84</v>
      </c>
      <c r="BI145" s="25" t="s">
        <v>1434</v>
      </c>
      <c r="BJ145" s="5" t="s">
        <v>98</v>
      </c>
      <c r="BK145" s="5" t="s">
        <v>84</v>
      </c>
      <c r="BL145" s="5" t="s">
        <v>84</v>
      </c>
      <c r="BM145" s="5" t="s">
        <v>84</v>
      </c>
      <c r="BN145" s="5" t="s">
        <v>84</v>
      </c>
      <c r="BO145" s="5" t="s">
        <v>84</v>
      </c>
      <c r="BP145" s="5" t="s">
        <v>84</v>
      </c>
      <c r="BQ145" s="5" t="s">
        <v>84</v>
      </c>
      <c r="BR145" s="5" t="s">
        <v>84</v>
      </c>
      <c r="BS145" s="5" t="s">
        <v>84</v>
      </c>
      <c r="BT145" s="5" t="s">
        <v>84</v>
      </c>
      <c r="BU145" s="5" t="s">
        <v>84</v>
      </c>
      <c r="BV145" s="5" t="s">
        <v>84</v>
      </c>
      <c r="BW145" s="5">
        <v>1.0</v>
      </c>
      <c r="BX145" s="9" t="s">
        <v>1435</v>
      </c>
      <c r="BY145" s="5" t="s">
        <v>97</v>
      </c>
      <c r="BZ145" s="5" t="s">
        <v>84</v>
      </c>
      <c r="CA145" s="13" t="s">
        <v>1436</v>
      </c>
      <c r="CB145" s="6"/>
      <c r="CC145" s="6"/>
      <c r="CD145" s="6"/>
      <c r="CE145" s="6"/>
      <c r="CF145" s="6"/>
      <c r="CG145" s="6"/>
      <c r="CH145" s="6"/>
      <c r="CI145" s="6"/>
      <c r="CJ145" s="6"/>
      <c r="CK145" s="6"/>
      <c r="CL145" s="6"/>
    </row>
    <row r="146">
      <c r="A146" s="5" t="s">
        <v>79</v>
      </c>
      <c r="B146" s="5" t="s">
        <v>1306</v>
      </c>
      <c r="C146" s="5" t="s">
        <v>1425</v>
      </c>
      <c r="D146" s="5">
        <v>1638.0</v>
      </c>
      <c r="E146" s="5" t="s">
        <v>84</v>
      </c>
      <c r="F146" s="5">
        <v>1996.0</v>
      </c>
      <c r="G146" s="5" t="s">
        <v>113</v>
      </c>
      <c r="H146" s="5">
        <v>9.0</v>
      </c>
      <c r="I146" s="5" t="s">
        <v>114</v>
      </c>
      <c r="J146" s="5" t="s">
        <v>86</v>
      </c>
      <c r="K146" s="5" t="s">
        <v>87</v>
      </c>
      <c r="L146" s="5" t="s">
        <v>84</v>
      </c>
      <c r="M146" s="5" t="s">
        <v>1437</v>
      </c>
      <c r="N146" s="5" t="s">
        <v>1438</v>
      </c>
      <c r="O146" s="5" t="s">
        <v>84</v>
      </c>
      <c r="P146" s="5" t="s">
        <v>84</v>
      </c>
      <c r="Q146" s="5" t="s">
        <v>84</v>
      </c>
      <c r="R146" s="5" t="s">
        <v>84</v>
      </c>
      <c r="S146" s="5" t="s">
        <v>84</v>
      </c>
      <c r="T146" s="5">
        <v>1500.0</v>
      </c>
      <c r="U146" s="5">
        <v>69.0</v>
      </c>
      <c r="V146" s="5" t="s">
        <v>84</v>
      </c>
      <c r="W146" s="5" t="s">
        <v>84</v>
      </c>
      <c r="X146" s="5" t="s">
        <v>84</v>
      </c>
      <c r="Y146" s="5" t="s">
        <v>1439</v>
      </c>
      <c r="Z146" s="5" t="s">
        <v>84</v>
      </c>
      <c r="AA146" s="5" t="s">
        <v>84</v>
      </c>
      <c r="AB146" s="5" t="s">
        <v>84</v>
      </c>
      <c r="AC146" s="5" t="s">
        <v>84</v>
      </c>
      <c r="AD146" s="23" t="s">
        <v>84</v>
      </c>
      <c r="AE146" s="22" t="s">
        <v>84</v>
      </c>
      <c r="AF146" s="5" t="s">
        <v>84</v>
      </c>
      <c r="AG146" s="9" t="s">
        <v>84</v>
      </c>
      <c r="AH146" s="9" t="s">
        <v>1440</v>
      </c>
      <c r="AI146" s="5">
        <v>1.0</v>
      </c>
      <c r="AJ146" s="5">
        <v>7.5</v>
      </c>
      <c r="AK146" s="5" t="s">
        <v>84</v>
      </c>
      <c r="AL146" s="5" t="s">
        <v>84</v>
      </c>
      <c r="AM146" s="5" t="s">
        <v>84</v>
      </c>
      <c r="AN146" s="5" t="s">
        <v>84</v>
      </c>
      <c r="AO146" s="5" t="s">
        <v>424</v>
      </c>
      <c r="AP146" s="5" t="s">
        <v>84</v>
      </c>
      <c r="AQ146" s="5" t="s">
        <v>84</v>
      </c>
      <c r="AR146" s="5" t="s">
        <v>84</v>
      </c>
      <c r="AS146" s="5" t="s">
        <v>84</v>
      </c>
      <c r="AT146" s="5" t="s">
        <v>84</v>
      </c>
      <c r="AU146" s="5" t="s">
        <v>84</v>
      </c>
      <c r="AV146" s="5" t="s">
        <v>84</v>
      </c>
      <c r="AW146" s="5" t="s">
        <v>84</v>
      </c>
      <c r="AX146" s="5" t="s">
        <v>84</v>
      </c>
      <c r="AY146" s="5" t="s">
        <v>84</v>
      </c>
      <c r="AZ146" s="5" t="s">
        <v>84</v>
      </c>
      <c r="BA146" s="5" t="s">
        <v>84</v>
      </c>
      <c r="BB146" s="5" t="s">
        <v>84</v>
      </c>
      <c r="BC146" s="5" t="s">
        <v>84</v>
      </c>
      <c r="BD146" s="5" t="s">
        <v>84</v>
      </c>
      <c r="BE146" s="5" t="s">
        <v>1361</v>
      </c>
      <c r="BF146" s="5" t="s">
        <v>84</v>
      </c>
      <c r="BG146" s="5" t="s">
        <v>1441</v>
      </c>
      <c r="BH146" s="5" t="s">
        <v>84</v>
      </c>
      <c r="BI146" s="5" t="s">
        <v>84</v>
      </c>
      <c r="BJ146" s="5" t="s">
        <v>84</v>
      </c>
      <c r="BK146" s="5" t="s">
        <v>341</v>
      </c>
      <c r="BL146" s="5" t="s">
        <v>84</v>
      </c>
      <c r="BM146" s="5" t="s">
        <v>84</v>
      </c>
      <c r="BN146" s="5" t="s">
        <v>84</v>
      </c>
      <c r="BO146" s="5" t="s">
        <v>84</v>
      </c>
      <c r="BP146" s="5" t="s">
        <v>84</v>
      </c>
      <c r="BQ146" s="5" t="s">
        <v>84</v>
      </c>
      <c r="BR146" s="5" t="s">
        <v>84</v>
      </c>
      <c r="BS146" s="5" t="s">
        <v>84</v>
      </c>
      <c r="BT146" s="5" t="s">
        <v>84</v>
      </c>
      <c r="BU146" s="5" t="s">
        <v>84</v>
      </c>
      <c r="BV146" s="5" t="s">
        <v>84</v>
      </c>
      <c r="BW146" s="5">
        <v>1.0</v>
      </c>
      <c r="BX146" s="5" t="s">
        <v>84</v>
      </c>
      <c r="BY146" s="5" t="s">
        <v>84</v>
      </c>
      <c r="BZ146" s="5" t="s">
        <v>84</v>
      </c>
      <c r="CA146" s="13" t="s">
        <v>1442</v>
      </c>
      <c r="CB146" s="6"/>
      <c r="CC146" s="6"/>
      <c r="CD146" s="6"/>
      <c r="CE146" s="6"/>
      <c r="CF146" s="6"/>
      <c r="CG146" s="6"/>
      <c r="CH146" s="6"/>
      <c r="CI146" s="6"/>
      <c r="CJ146" s="6"/>
      <c r="CK146" s="6"/>
      <c r="CL146" s="6"/>
    </row>
    <row r="147">
      <c r="A147" s="5" t="s">
        <v>79</v>
      </c>
      <c r="B147" s="5" t="s">
        <v>1306</v>
      </c>
      <c r="C147" s="5" t="s">
        <v>1443</v>
      </c>
      <c r="D147" s="5">
        <v>2931.0</v>
      </c>
      <c r="E147" s="5" t="s">
        <v>84</v>
      </c>
      <c r="F147" s="5">
        <v>2001.0</v>
      </c>
      <c r="G147" s="5" t="s">
        <v>126</v>
      </c>
      <c r="H147" s="5">
        <v>29.0</v>
      </c>
      <c r="I147" s="5" t="s">
        <v>127</v>
      </c>
      <c r="J147" s="5" t="s">
        <v>86</v>
      </c>
      <c r="K147" s="5" t="s">
        <v>87</v>
      </c>
      <c r="L147" s="5" t="s">
        <v>84</v>
      </c>
      <c r="M147" s="5" t="s">
        <v>1444</v>
      </c>
      <c r="N147" s="5" t="s">
        <v>1445</v>
      </c>
      <c r="O147" s="5" t="s">
        <v>1446</v>
      </c>
      <c r="P147" s="5" t="s">
        <v>84</v>
      </c>
      <c r="Q147" s="5" t="s">
        <v>84</v>
      </c>
      <c r="R147" s="5" t="s">
        <v>84</v>
      </c>
      <c r="S147" s="5" t="s">
        <v>84</v>
      </c>
      <c r="T147" s="5">
        <v>130.0</v>
      </c>
      <c r="U147" s="5" t="s">
        <v>84</v>
      </c>
      <c r="V147" s="5" t="s">
        <v>143</v>
      </c>
      <c r="W147" s="5" t="s">
        <v>117</v>
      </c>
      <c r="X147" s="5">
        <v>65.0</v>
      </c>
      <c r="Y147" s="5" t="s">
        <v>1447</v>
      </c>
      <c r="Z147" s="5" t="s">
        <v>84</v>
      </c>
      <c r="AA147" s="5" t="s">
        <v>84</v>
      </c>
      <c r="AB147" s="5" t="s">
        <v>84</v>
      </c>
      <c r="AC147" s="5" t="s">
        <v>84</v>
      </c>
      <c r="AD147" s="23">
        <v>4.572</v>
      </c>
      <c r="AE147" s="22">
        <v>15.0</v>
      </c>
      <c r="AF147" s="24">
        <f t="shared" ref="AF147:AF149" si="43">CONVERT(AE147, "ft", "yd")</f>
        <v>5</v>
      </c>
      <c r="AG147" s="9" t="s">
        <v>84</v>
      </c>
      <c r="AH147" s="9" t="s">
        <v>1448</v>
      </c>
      <c r="AI147" s="5">
        <v>1.0</v>
      </c>
      <c r="AJ147" s="5">
        <v>8.0</v>
      </c>
      <c r="AK147" s="5" t="s">
        <v>84</v>
      </c>
      <c r="AL147" s="5" t="s">
        <v>84</v>
      </c>
      <c r="AM147" s="5" t="s">
        <v>84</v>
      </c>
      <c r="AN147" s="5" t="s">
        <v>84</v>
      </c>
      <c r="AO147" s="5" t="s">
        <v>84</v>
      </c>
      <c r="AP147" s="5" t="s">
        <v>84</v>
      </c>
      <c r="AQ147" s="5" t="s">
        <v>84</v>
      </c>
      <c r="AR147" s="5" t="s">
        <v>84</v>
      </c>
      <c r="AS147" s="5" t="s">
        <v>84</v>
      </c>
      <c r="AT147" s="5" t="s">
        <v>84</v>
      </c>
      <c r="AU147" s="5" t="s">
        <v>84</v>
      </c>
      <c r="AV147" s="5" t="s">
        <v>84</v>
      </c>
      <c r="AW147" s="5" t="s">
        <v>84</v>
      </c>
      <c r="AX147" s="5" t="s">
        <v>84</v>
      </c>
      <c r="AY147" s="5" t="s">
        <v>84</v>
      </c>
      <c r="AZ147" s="5" t="s">
        <v>84</v>
      </c>
      <c r="BA147" s="5" t="s">
        <v>84</v>
      </c>
      <c r="BB147" s="5" t="s">
        <v>84</v>
      </c>
      <c r="BC147" s="5" t="s">
        <v>84</v>
      </c>
      <c r="BD147" s="5" t="s">
        <v>97</v>
      </c>
      <c r="BE147" s="5" t="s">
        <v>84</v>
      </c>
      <c r="BF147" s="5" t="s">
        <v>84</v>
      </c>
      <c r="BG147" s="5" t="s">
        <v>1449</v>
      </c>
      <c r="BH147" s="5" t="s">
        <v>97</v>
      </c>
      <c r="BI147" s="5" t="s">
        <v>84</v>
      </c>
      <c r="BJ147" s="5" t="s">
        <v>84</v>
      </c>
      <c r="BK147" s="5" t="s">
        <v>84</v>
      </c>
      <c r="BL147" s="5" t="s">
        <v>84</v>
      </c>
      <c r="BM147" s="5" t="s">
        <v>84</v>
      </c>
      <c r="BN147" s="5" t="s">
        <v>84</v>
      </c>
      <c r="BO147" s="5" t="s">
        <v>84</v>
      </c>
      <c r="BP147" s="5" t="s">
        <v>84</v>
      </c>
      <c r="BQ147" s="5" t="s">
        <v>84</v>
      </c>
      <c r="BR147" s="5" t="s">
        <v>84</v>
      </c>
      <c r="BS147" s="5" t="s">
        <v>84</v>
      </c>
      <c r="BT147" s="5" t="s">
        <v>84</v>
      </c>
      <c r="BU147" s="5" t="s">
        <v>84</v>
      </c>
      <c r="BV147" s="5" t="s">
        <v>84</v>
      </c>
      <c r="BW147" s="5">
        <v>1.0</v>
      </c>
      <c r="BX147" s="9" t="s">
        <v>1450</v>
      </c>
      <c r="BY147" s="5" t="s">
        <v>84</v>
      </c>
      <c r="BZ147" s="5" t="s">
        <v>84</v>
      </c>
      <c r="CA147" s="13" t="s">
        <v>1451</v>
      </c>
      <c r="CB147" s="6"/>
      <c r="CC147" s="6"/>
      <c r="CD147" s="6"/>
      <c r="CE147" s="6"/>
      <c r="CF147" s="6"/>
      <c r="CG147" s="6"/>
      <c r="CH147" s="6"/>
      <c r="CI147" s="6"/>
      <c r="CJ147" s="6"/>
      <c r="CK147" s="6"/>
      <c r="CL147" s="6"/>
    </row>
    <row r="148">
      <c r="A148" s="5" t="s">
        <v>79</v>
      </c>
      <c r="B148" s="5" t="s">
        <v>1306</v>
      </c>
      <c r="C148" s="5" t="s">
        <v>1443</v>
      </c>
      <c r="D148" s="5">
        <v>18972.0</v>
      </c>
      <c r="E148" s="5" t="s">
        <v>1452</v>
      </c>
      <c r="F148" s="5">
        <v>2003.0</v>
      </c>
      <c r="G148" s="5" t="s">
        <v>140</v>
      </c>
      <c r="H148" s="5" t="s">
        <v>84</v>
      </c>
      <c r="I148" s="5" t="s">
        <v>127</v>
      </c>
      <c r="J148" s="5" t="s">
        <v>86</v>
      </c>
      <c r="K148" s="5" t="s">
        <v>87</v>
      </c>
      <c r="L148" s="5" t="s">
        <v>84</v>
      </c>
      <c r="M148" s="5" t="s">
        <v>84</v>
      </c>
      <c r="N148" s="5" t="s">
        <v>1453</v>
      </c>
      <c r="O148" s="5" t="s">
        <v>84</v>
      </c>
      <c r="P148" s="5" t="s">
        <v>84</v>
      </c>
      <c r="Q148" s="5" t="s">
        <v>84</v>
      </c>
      <c r="R148" s="5" t="s">
        <v>84</v>
      </c>
      <c r="S148" s="5" t="s">
        <v>84</v>
      </c>
      <c r="T148" s="5">
        <v>2300.0</v>
      </c>
      <c r="U148" s="5" t="s">
        <v>84</v>
      </c>
      <c r="V148" s="5" t="s">
        <v>143</v>
      </c>
      <c r="W148" s="5" t="s">
        <v>84</v>
      </c>
      <c r="X148" s="5" t="s">
        <v>84</v>
      </c>
      <c r="Y148" s="5" t="s">
        <v>1454</v>
      </c>
      <c r="Z148" s="5" t="s">
        <v>84</v>
      </c>
      <c r="AA148" s="5" t="s">
        <v>84</v>
      </c>
      <c r="AB148" s="5" t="s">
        <v>84</v>
      </c>
      <c r="AC148" s="5">
        <v>1.0</v>
      </c>
      <c r="AD148" s="7">
        <f t="shared" ref="AD148:AD149" si="44">CONVERT(AE148, "ft", "m")</f>
        <v>27.432</v>
      </c>
      <c r="AE148" s="22">
        <v>90.0</v>
      </c>
      <c r="AF148" s="24">
        <f t="shared" si="43"/>
        <v>30</v>
      </c>
      <c r="AG148" s="9" t="s">
        <v>84</v>
      </c>
      <c r="AH148" s="9" t="s">
        <v>1455</v>
      </c>
      <c r="AI148" s="5">
        <v>1.0</v>
      </c>
      <c r="AJ148" s="5">
        <v>7.5</v>
      </c>
      <c r="AK148" s="5" t="s">
        <v>84</v>
      </c>
      <c r="AL148" s="5" t="s">
        <v>84</v>
      </c>
      <c r="AM148" s="5" t="s">
        <v>84</v>
      </c>
      <c r="AN148" s="5" t="s">
        <v>84</v>
      </c>
      <c r="AO148" s="5" t="s">
        <v>548</v>
      </c>
      <c r="AP148" s="5">
        <v>3.5</v>
      </c>
      <c r="AQ148" s="5" t="s">
        <v>84</v>
      </c>
      <c r="AR148" s="5" t="s">
        <v>147</v>
      </c>
      <c r="AS148" s="5" t="s">
        <v>84</v>
      </c>
      <c r="AT148" s="5" t="s">
        <v>954</v>
      </c>
      <c r="AU148" s="5" t="s">
        <v>84</v>
      </c>
      <c r="AV148" s="5" t="s">
        <v>1456</v>
      </c>
      <c r="AW148" s="5" t="s">
        <v>84</v>
      </c>
      <c r="AX148" s="5" t="s">
        <v>1457</v>
      </c>
      <c r="AY148" s="5" t="s">
        <v>1458</v>
      </c>
      <c r="AZ148" s="5" t="s">
        <v>84</v>
      </c>
      <c r="BA148" s="5" t="s">
        <v>84</v>
      </c>
      <c r="BB148" s="5" t="s">
        <v>84</v>
      </c>
      <c r="BC148" s="5" t="s">
        <v>661</v>
      </c>
      <c r="BD148" s="5" t="s">
        <v>97</v>
      </c>
      <c r="BE148" s="5" t="s">
        <v>1459</v>
      </c>
      <c r="BF148" s="5" t="s">
        <v>1460</v>
      </c>
      <c r="BG148" s="5" t="s">
        <v>1461</v>
      </c>
      <c r="BH148" s="5" t="s">
        <v>84</v>
      </c>
      <c r="BI148" s="5" t="s">
        <v>1462</v>
      </c>
      <c r="BJ148" s="5" t="s">
        <v>98</v>
      </c>
      <c r="BK148" s="5" t="s">
        <v>84</v>
      </c>
      <c r="BL148" s="5" t="s">
        <v>84</v>
      </c>
      <c r="BM148" s="5" t="s">
        <v>84</v>
      </c>
      <c r="BN148" s="5" t="s">
        <v>84</v>
      </c>
      <c r="BO148" s="5" t="s">
        <v>84</v>
      </c>
      <c r="BP148" s="5" t="s">
        <v>84</v>
      </c>
      <c r="BQ148" s="5" t="s">
        <v>84</v>
      </c>
      <c r="BR148" s="5" t="s">
        <v>84</v>
      </c>
      <c r="BS148" s="5" t="s">
        <v>84</v>
      </c>
      <c r="BT148" s="5" t="s">
        <v>84</v>
      </c>
      <c r="BU148" s="5" t="s">
        <v>84</v>
      </c>
      <c r="BV148" s="5" t="s">
        <v>84</v>
      </c>
      <c r="BW148" s="5">
        <v>1.0</v>
      </c>
      <c r="BX148" s="9" t="s">
        <v>1463</v>
      </c>
      <c r="BY148" s="5" t="s">
        <v>84</v>
      </c>
      <c r="BZ148" s="5" t="s">
        <v>97</v>
      </c>
      <c r="CA148" s="13" t="s">
        <v>1464</v>
      </c>
      <c r="CB148" s="6"/>
      <c r="CC148" s="6"/>
      <c r="CD148" s="6"/>
      <c r="CE148" s="6"/>
      <c r="CF148" s="6"/>
      <c r="CG148" s="6"/>
      <c r="CH148" s="6"/>
      <c r="CI148" s="6"/>
      <c r="CJ148" s="6"/>
      <c r="CK148" s="6"/>
      <c r="CL148" s="6"/>
    </row>
    <row r="149">
      <c r="A149" s="5" t="s">
        <v>79</v>
      </c>
      <c r="B149" s="5" t="s">
        <v>1306</v>
      </c>
      <c r="C149" s="5" t="s">
        <v>1465</v>
      </c>
      <c r="D149" s="5">
        <v>2017.0</v>
      </c>
      <c r="E149" s="5" t="s">
        <v>654</v>
      </c>
      <c r="F149" s="5">
        <v>2017.0</v>
      </c>
      <c r="G149" s="5" t="s">
        <v>113</v>
      </c>
      <c r="H149" s="5" t="s">
        <v>84</v>
      </c>
      <c r="I149" s="5" t="s">
        <v>114</v>
      </c>
      <c r="J149" s="5" t="s">
        <v>86</v>
      </c>
      <c r="K149" s="5" t="s">
        <v>87</v>
      </c>
      <c r="L149" s="5" t="s">
        <v>84</v>
      </c>
      <c r="M149" s="5" t="s">
        <v>1466</v>
      </c>
      <c r="N149" s="5" t="s">
        <v>1467</v>
      </c>
      <c r="O149" s="5" t="s">
        <v>1468</v>
      </c>
      <c r="P149" s="5" t="s">
        <v>84</v>
      </c>
      <c r="Q149" s="5" t="s">
        <v>84</v>
      </c>
      <c r="R149" s="5" t="s">
        <v>84</v>
      </c>
      <c r="S149" s="5" t="s">
        <v>84</v>
      </c>
      <c r="T149" s="5">
        <v>2300.0</v>
      </c>
      <c r="U149" s="5" t="s">
        <v>84</v>
      </c>
      <c r="V149" s="5" t="s">
        <v>84</v>
      </c>
      <c r="W149" s="5" t="s">
        <v>84</v>
      </c>
      <c r="X149" s="5" t="s">
        <v>84</v>
      </c>
      <c r="Y149" s="5" t="s">
        <v>259</v>
      </c>
      <c r="Z149" s="5" t="s">
        <v>84</v>
      </c>
      <c r="AA149" s="5" t="s">
        <v>84</v>
      </c>
      <c r="AB149" s="5" t="s">
        <v>84</v>
      </c>
      <c r="AC149" s="6">
        <f>2/60</f>
        <v>0.03333333333</v>
      </c>
      <c r="AD149" s="7">
        <f t="shared" si="44"/>
        <v>9.144</v>
      </c>
      <c r="AE149" s="22">
        <v>30.0</v>
      </c>
      <c r="AF149" s="24">
        <f t="shared" si="43"/>
        <v>10</v>
      </c>
      <c r="AG149" s="9" t="s">
        <v>84</v>
      </c>
      <c r="AH149" s="6"/>
      <c r="AI149" s="6"/>
      <c r="AJ149" s="6"/>
      <c r="AK149" s="6"/>
      <c r="AL149" s="6"/>
      <c r="AM149" s="6"/>
      <c r="AN149" s="6"/>
      <c r="AO149" s="6"/>
      <c r="AP149" s="6"/>
      <c r="AQ149" s="6"/>
      <c r="AR149" s="6"/>
      <c r="AS149" s="6"/>
      <c r="AT149" s="6"/>
      <c r="AU149" s="6"/>
      <c r="AV149" s="6"/>
      <c r="AW149" s="6"/>
      <c r="AX149" s="6"/>
      <c r="AY149" s="6"/>
      <c r="AZ149" s="6"/>
      <c r="BA149" s="6"/>
      <c r="BB149" s="6"/>
      <c r="BC149" s="6"/>
      <c r="BD149" s="6"/>
      <c r="BE149" s="6"/>
      <c r="BF149" s="6"/>
      <c r="BG149" s="6"/>
      <c r="BH149" s="6"/>
      <c r="BI149" s="6"/>
      <c r="BJ149" s="6"/>
      <c r="BK149" s="6"/>
      <c r="BL149" s="6"/>
      <c r="BM149" s="6"/>
      <c r="BN149" s="6"/>
      <c r="BO149" s="6"/>
      <c r="BP149" s="6"/>
      <c r="BQ149" s="6"/>
      <c r="BR149" s="6"/>
      <c r="BS149" s="6"/>
      <c r="BT149" s="6"/>
      <c r="BU149" s="6"/>
      <c r="BV149" s="6"/>
      <c r="BW149" s="6"/>
      <c r="BX149" s="6"/>
      <c r="BY149" s="6"/>
      <c r="BZ149" s="6"/>
      <c r="CA149" s="6"/>
      <c r="CB149" s="6"/>
      <c r="CC149" s="6"/>
      <c r="CD149" s="6"/>
      <c r="CE149" s="6"/>
      <c r="CF149" s="6"/>
      <c r="CG149" s="6"/>
      <c r="CH149" s="6"/>
      <c r="CI149" s="6"/>
      <c r="CJ149" s="6"/>
      <c r="CK149" s="6"/>
      <c r="CL149" s="6"/>
    </row>
    <row r="150">
      <c r="A150" s="5"/>
      <c r="B150" s="6"/>
      <c r="C150" s="6"/>
      <c r="D150" s="6"/>
      <c r="E150" s="6"/>
      <c r="F150" s="6"/>
      <c r="G150" s="6"/>
      <c r="H150" s="6"/>
      <c r="I150" s="6"/>
      <c r="J150" s="6"/>
      <c r="K150" s="6"/>
      <c r="L150" s="6"/>
      <c r="M150" s="6"/>
      <c r="N150" s="6"/>
      <c r="O150" s="6"/>
      <c r="P150" s="6"/>
      <c r="Q150" s="6"/>
      <c r="R150" s="6"/>
      <c r="S150" s="6"/>
      <c r="T150" s="6"/>
      <c r="U150" s="6"/>
      <c r="V150" s="6"/>
      <c r="W150" s="6"/>
      <c r="X150" s="6"/>
      <c r="Y150" s="6"/>
      <c r="Z150" s="6"/>
      <c r="AA150" s="6"/>
      <c r="AB150" s="6"/>
      <c r="AC150" s="6"/>
      <c r="AD150" s="7"/>
      <c r="AE150" s="8"/>
      <c r="AF150" s="24"/>
      <c r="AG150" s="9"/>
      <c r="AH150" s="6"/>
      <c r="AI150" s="6"/>
      <c r="AJ150" s="6"/>
      <c r="AK150" s="6"/>
      <c r="AL150" s="6"/>
      <c r="AM150" s="6"/>
      <c r="AN150" s="6"/>
      <c r="AO150" s="6"/>
      <c r="AP150" s="6"/>
      <c r="AQ150" s="6"/>
      <c r="AR150" s="6"/>
      <c r="AS150" s="6"/>
      <c r="AT150" s="6"/>
      <c r="AU150" s="6"/>
      <c r="AV150" s="6"/>
      <c r="AW150" s="6"/>
      <c r="AX150" s="6"/>
      <c r="AY150" s="6"/>
      <c r="AZ150" s="6"/>
      <c r="BA150" s="6"/>
      <c r="BB150" s="6"/>
      <c r="BC150" s="6"/>
      <c r="BD150" s="6"/>
      <c r="BE150" s="6"/>
      <c r="BF150" s="6"/>
      <c r="BG150" s="6"/>
      <c r="BH150" s="6"/>
      <c r="BI150" s="6"/>
      <c r="BJ150" s="6"/>
      <c r="BK150" s="6"/>
      <c r="BL150" s="6"/>
      <c r="BM150" s="6"/>
      <c r="BN150" s="6"/>
      <c r="BO150" s="6"/>
      <c r="BP150" s="6"/>
      <c r="BQ150" s="6"/>
      <c r="BR150" s="6"/>
      <c r="BS150" s="6"/>
      <c r="BT150" s="6"/>
      <c r="BU150" s="6"/>
      <c r="BV150" s="6"/>
      <c r="BW150" s="6"/>
      <c r="BX150" s="6"/>
      <c r="BY150" s="6"/>
      <c r="BZ150" s="6"/>
      <c r="CA150" s="6"/>
      <c r="CB150" s="6"/>
      <c r="CC150" s="6"/>
      <c r="CD150" s="6"/>
      <c r="CE150" s="6"/>
      <c r="CF150" s="6"/>
      <c r="CG150" s="6"/>
      <c r="CH150" s="6"/>
      <c r="CI150" s="6"/>
      <c r="CJ150" s="6"/>
      <c r="CK150" s="6"/>
      <c r="CL150" s="6"/>
    </row>
    <row r="151">
      <c r="A151" s="5" t="s">
        <v>79</v>
      </c>
      <c r="B151" s="5" t="s">
        <v>1469</v>
      </c>
      <c r="C151" s="5" t="s">
        <v>1470</v>
      </c>
      <c r="D151" s="5">
        <v>26224.0</v>
      </c>
      <c r="E151" s="5" t="s">
        <v>1471</v>
      </c>
      <c r="F151" s="5">
        <v>1991.0</v>
      </c>
      <c r="G151" s="5" t="s">
        <v>464</v>
      </c>
      <c r="H151" s="5">
        <v>4.0</v>
      </c>
      <c r="I151" s="5" t="s">
        <v>114</v>
      </c>
      <c r="J151" s="5" t="s">
        <v>103</v>
      </c>
      <c r="K151" s="5" t="s">
        <v>176</v>
      </c>
      <c r="L151" s="5" t="s">
        <v>128</v>
      </c>
      <c r="M151" s="5" t="s">
        <v>84</v>
      </c>
      <c r="N151" s="5" t="s">
        <v>1472</v>
      </c>
      <c r="O151" s="5" t="s">
        <v>1473</v>
      </c>
      <c r="P151" s="5" t="s">
        <v>84</v>
      </c>
      <c r="Q151" s="5" t="s">
        <v>84</v>
      </c>
      <c r="R151" s="5" t="s">
        <v>84</v>
      </c>
      <c r="S151" s="5" t="s">
        <v>84</v>
      </c>
      <c r="T151" s="5">
        <v>800.0</v>
      </c>
      <c r="U151" s="5" t="s">
        <v>84</v>
      </c>
      <c r="V151" s="5" t="s">
        <v>791</v>
      </c>
      <c r="W151" s="5" t="s">
        <v>194</v>
      </c>
      <c r="X151" s="5">
        <v>14.0</v>
      </c>
      <c r="Y151" s="5" t="s">
        <v>1474</v>
      </c>
      <c r="Z151" s="5" t="s">
        <v>1475</v>
      </c>
      <c r="AA151" s="5" t="s">
        <v>84</v>
      </c>
      <c r="AB151" s="5" t="s">
        <v>84</v>
      </c>
      <c r="AC151" s="5" t="s">
        <v>84</v>
      </c>
      <c r="AD151" s="23" t="s">
        <v>84</v>
      </c>
      <c r="AE151" s="22" t="s">
        <v>84</v>
      </c>
      <c r="AF151" s="5" t="s">
        <v>84</v>
      </c>
      <c r="AG151" s="9" t="s">
        <v>84</v>
      </c>
      <c r="AH151" s="9" t="s">
        <v>1476</v>
      </c>
      <c r="AI151" s="5" t="s">
        <v>84</v>
      </c>
      <c r="AJ151" s="5" t="s">
        <v>84</v>
      </c>
      <c r="AK151" s="5" t="s">
        <v>84</v>
      </c>
      <c r="AL151" s="5" t="s">
        <v>84</v>
      </c>
      <c r="AM151" s="5" t="s">
        <v>84</v>
      </c>
      <c r="AN151" s="5" t="s">
        <v>84</v>
      </c>
      <c r="AO151" s="5" t="s">
        <v>84</v>
      </c>
      <c r="AP151" s="5" t="s">
        <v>84</v>
      </c>
      <c r="AQ151" s="5" t="s">
        <v>84</v>
      </c>
      <c r="AR151" s="5" t="s">
        <v>84</v>
      </c>
      <c r="AS151" s="5" t="s">
        <v>84</v>
      </c>
      <c r="AT151" s="5" t="s">
        <v>84</v>
      </c>
      <c r="AU151" s="5" t="s">
        <v>84</v>
      </c>
      <c r="AV151" s="5" t="s">
        <v>84</v>
      </c>
      <c r="AW151" s="5" t="s">
        <v>84</v>
      </c>
      <c r="AX151" s="5" t="s">
        <v>84</v>
      </c>
      <c r="AY151" s="5" t="s">
        <v>84</v>
      </c>
      <c r="AZ151" s="5" t="s">
        <v>84</v>
      </c>
      <c r="BA151" s="5" t="s">
        <v>84</v>
      </c>
      <c r="BB151" s="5" t="s">
        <v>84</v>
      </c>
      <c r="BC151" s="5" t="s">
        <v>84</v>
      </c>
      <c r="BD151" s="5" t="s">
        <v>84</v>
      </c>
      <c r="BE151" s="5" t="s">
        <v>84</v>
      </c>
      <c r="BF151" s="5" t="s">
        <v>84</v>
      </c>
      <c r="BG151" s="5" t="s">
        <v>84</v>
      </c>
      <c r="BH151" s="5" t="s">
        <v>84</v>
      </c>
      <c r="BI151" s="5" t="s">
        <v>84</v>
      </c>
      <c r="BJ151" s="5" t="s">
        <v>84</v>
      </c>
      <c r="BK151" s="5" t="s">
        <v>1020</v>
      </c>
      <c r="BL151" s="5" t="s">
        <v>97</v>
      </c>
      <c r="BM151" s="5" t="s">
        <v>1477</v>
      </c>
      <c r="BN151" s="5">
        <v>12.0</v>
      </c>
      <c r="BO151" s="5">
        <v>6.0</v>
      </c>
      <c r="BP151" s="5" t="s">
        <v>84</v>
      </c>
      <c r="BQ151" s="5" t="s">
        <v>84</v>
      </c>
      <c r="BR151" s="5" t="s">
        <v>84</v>
      </c>
      <c r="BS151" s="5" t="s">
        <v>84</v>
      </c>
      <c r="BT151" s="5" t="s">
        <v>84</v>
      </c>
      <c r="BU151" s="5" t="s">
        <v>84</v>
      </c>
      <c r="BV151" s="5" t="s">
        <v>84</v>
      </c>
      <c r="BW151" s="5">
        <v>3.0</v>
      </c>
      <c r="BX151" s="9" t="s">
        <v>1478</v>
      </c>
      <c r="BY151" s="5" t="s">
        <v>84</v>
      </c>
      <c r="BZ151" s="5" t="s">
        <v>84</v>
      </c>
      <c r="CA151" s="13" t="s">
        <v>1479</v>
      </c>
      <c r="CB151" s="6"/>
      <c r="CC151" s="6"/>
      <c r="CD151" s="6"/>
      <c r="CE151" s="6"/>
      <c r="CF151" s="6"/>
      <c r="CG151" s="6"/>
      <c r="CH151" s="6"/>
      <c r="CI151" s="6"/>
      <c r="CJ151" s="6"/>
      <c r="CK151" s="6"/>
      <c r="CL151" s="6"/>
    </row>
    <row r="152">
      <c r="A152" s="5" t="s">
        <v>79</v>
      </c>
      <c r="B152" s="5" t="s">
        <v>1469</v>
      </c>
      <c r="C152" s="5" t="s">
        <v>1470</v>
      </c>
      <c r="D152" s="5">
        <v>650.0</v>
      </c>
      <c r="E152" s="5" t="s">
        <v>84</v>
      </c>
      <c r="F152" s="5">
        <v>1995.0</v>
      </c>
      <c r="G152" s="5" t="s">
        <v>215</v>
      </c>
      <c r="H152" s="5">
        <v>15.0</v>
      </c>
      <c r="I152" s="5" t="s">
        <v>114</v>
      </c>
      <c r="J152" s="5" t="s">
        <v>103</v>
      </c>
      <c r="K152" s="5" t="s">
        <v>87</v>
      </c>
      <c r="L152" s="5" t="s">
        <v>84</v>
      </c>
      <c r="M152" s="5" t="s">
        <v>1480</v>
      </c>
      <c r="N152" s="5" t="s">
        <v>1470</v>
      </c>
      <c r="O152" s="5" t="s">
        <v>84</v>
      </c>
      <c r="P152" s="5" t="s">
        <v>1481</v>
      </c>
      <c r="Q152" s="5" t="s">
        <v>84</v>
      </c>
      <c r="R152" s="5" t="s">
        <v>84</v>
      </c>
      <c r="S152" s="5" t="s">
        <v>84</v>
      </c>
      <c r="T152" s="5" t="s">
        <v>84</v>
      </c>
      <c r="U152" s="5" t="s">
        <v>84</v>
      </c>
      <c r="V152" s="5" t="s">
        <v>84</v>
      </c>
      <c r="W152" s="5" t="s">
        <v>782</v>
      </c>
      <c r="X152" s="5">
        <v>50.0</v>
      </c>
      <c r="Y152" s="5" t="s">
        <v>1482</v>
      </c>
      <c r="Z152" s="5" t="s">
        <v>1483</v>
      </c>
      <c r="AA152" s="5" t="s">
        <v>84</v>
      </c>
      <c r="AB152" s="5" t="s">
        <v>84</v>
      </c>
      <c r="AC152" s="5" t="s">
        <v>84</v>
      </c>
      <c r="AD152" s="7">
        <f>CONVERT(AE152, "ft", "m")</f>
        <v>365.76</v>
      </c>
      <c r="AE152" s="22">
        <v>1200.0</v>
      </c>
      <c r="AF152" s="24">
        <f>CONVERT(AE152, "ft", "yd")</f>
        <v>400</v>
      </c>
      <c r="AG152" s="9" t="s">
        <v>84</v>
      </c>
      <c r="AH152" s="9" t="s">
        <v>1484</v>
      </c>
      <c r="AI152" s="5">
        <v>1.0</v>
      </c>
      <c r="AJ152" s="5">
        <v>6.0</v>
      </c>
      <c r="AK152" s="5" t="s">
        <v>84</v>
      </c>
      <c r="AL152" s="5" t="s">
        <v>84</v>
      </c>
      <c r="AM152" s="5" t="s">
        <v>84</v>
      </c>
      <c r="AN152" s="5" t="s">
        <v>84</v>
      </c>
      <c r="AO152" s="5" t="s">
        <v>147</v>
      </c>
      <c r="AP152" s="5" t="s">
        <v>84</v>
      </c>
      <c r="AQ152" s="5" t="s">
        <v>84</v>
      </c>
      <c r="AR152" s="5" t="s">
        <v>84</v>
      </c>
      <c r="AS152" s="5" t="s">
        <v>84</v>
      </c>
      <c r="AT152" s="5" t="s">
        <v>84</v>
      </c>
      <c r="AU152" s="5" t="s">
        <v>84</v>
      </c>
      <c r="AV152" s="5" t="s">
        <v>84</v>
      </c>
      <c r="AW152" s="5" t="s">
        <v>84</v>
      </c>
      <c r="AX152" s="5" t="s">
        <v>84</v>
      </c>
      <c r="AY152" s="5" t="s">
        <v>84</v>
      </c>
      <c r="AZ152" s="5" t="s">
        <v>84</v>
      </c>
      <c r="BA152" s="5" t="s">
        <v>84</v>
      </c>
      <c r="BB152" s="5" t="s">
        <v>84</v>
      </c>
      <c r="BC152" s="5" t="s">
        <v>84</v>
      </c>
      <c r="BD152" s="5" t="s">
        <v>84</v>
      </c>
      <c r="BE152" s="5" t="s">
        <v>84</v>
      </c>
      <c r="BF152" s="5" t="s">
        <v>84</v>
      </c>
      <c r="BG152" s="5" t="s">
        <v>1485</v>
      </c>
      <c r="BH152" s="5" t="s">
        <v>97</v>
      </c>
      <c r="BI152" s="5" t="s">
        <v>1486</v>
      </c>
      <c r="BJ152" s="5" t="s">
        <v>417</v>
      </c>
      <c r="BK152" s="5" t="s">
        <v>84</v>
      </c>
      <c r="BL152" s="5" t="s">
        <v>84</v>
      </c>
      <c r="BM152" s="5" t="s">
        <v>84</v>
      </c>
      <c r="BN152" s="5" t="s">
        <v>84</v>
      </c>
      <c r="BO152" s="5" t="s">
        <v>84</v>
      </c>
      <c r="BP152" s="5" t="s">
        <v>84</v>
      </c>
      <c r="BQ152" s="5" t="s">
        <v>84</v>
      </c>
      <c r="BR152" s="5" t="s">
        <v>84</v>
      </c>
      <c r="BS152" s="5" t="s">
        <v>84</v>
      </c>
      <c r="BT152" s="5" t="s">
        <v>84</v>
      </c>
      <c r="BU152" s="5" t="s">
        <v>84</v>
      </c>
      <c r="BV152" s="5" t="s">
        <v>84</v>
      </c>
      <c r="BW152" s="5">
        <v>1.0</v>
      </c>
      <c r="BX152" s="5" t="s">
        <v>84</v>
      </c>
      <c r="BY152" s="5" t="s">
        <v>84</v>
      </c>
      <c r="BZ152" s="5" t="s">
        <v>84</v>
      </c>
      <c r="CA152" s="13" t="s">
        <v>1487</v>
      </c>
      <c r="CB152" s="6"/>
      <c r="CC152" s="6"/>
      <c r="CD152" s="6"/>
      <c r="CE152" s="6"/>
      <c r="CF152" s="6"/>
      <c r="CG152" s="6"/>
      <c r="CH152" s="6"/>
      <c r="CI152" s="6"/>
      <c r="CJ152" s="6"/>
      <c r="CK152" s="6"/>
      <c r="CL152" s="6"/>
    </row>
    <row r="153">
      <c r="A153" s="5" t="s">
        <v>79</v>
      </c>
      <c r="B153" s="5" t="s">
        <v>1469</v>
      </c>
      <c r="C153" s="5" t="s">
        <v>1470</v>
      </c>
      <c r="D153" s="5">
        <v>9797.0</v>
      </c>
      <c r="E153" s="5" t="s">
        <v>82</v>
      </c>
      <c r="F153" s="5">
        <v>1996.0</v>
      </c>
      <c r="G153" s="5" t="s">
        <v>189</v>
      </c>
      <c r="H153" s="5">
        <v>20.0</v>
      </c>
      <c r="I153" s="5" t="s">
        <v>190</v>
      </c>
      <c r="J153" s="5" t="s">
        <v>86</v>
      </c>
      <c r="K153" s="5" t="s">
        <v>87</v>
      </c>
      <c r="L153" s="5" t="s">
        <v>84</v>
      </c>
      <c r="M153" s="5" t="s">
        <v>1488</v>
      </c>
      <c r="N153" s="5" t="s">
        <v>1489</v>
      </c>
      <c r="O153" s="5" t="s">
        <v>1490</v>
      </c>
      <c r="P153" s="5" t="s">
        <v>1491</v>
      </c>
      <c r="Q153" s="5" t="s">
        <v>84</v>
      </c>
      <c r="R153" s="5" t="s">
        <v>84</v>
      </c>
      <c r="S153" s="5" t="s">
        <v>84</v>
      </c>
      <c r="T153" s="5" t="s">
        <v>219</v>
      </c>
      <c r="U153" s="5" t="s">
        <v>84</v>
      </c>
      <c r="V153" s="5" t="s">
        <v>791</v>
      </c>
      <c r="W153" s="5" t="s">
        <v>132</v>
      </c>
      <c r="X153" s="5">
        <v>9.0</v>
      </c>
      <c r="Y153" s="5" t="s">
        <v>1492</v>
      </c>
      <c r="Z153" s="5" t="s">
        <v>373</v>
      </c>
      <c r="AA153" s="5" t="s">
        <v>84</v>
      </c>
      <c r="AB153" s="5" t="s">
        <v>84</v>
      </c>
      <c r="AC153" s="5" t="s">
        <v>84</v>
      </c>
      <c r="AD153" s="23" t="s">
        <v>84</v>
      </c>
      <c r="AE153" s="22" t="s">
        <v>84</v>
      </c>
      <c r="AF153" s="5" t="s">
        <v>84</v>
      </c>
      <c r="AG153" s="9" t="s">
        <v>84</v>
      </c>
      <c r="AH153" s="9" t="s">
        <v>1493</v>
      </c>
      <c r="AI153" s="5">
        <v>1.0</v>
      </c>
      <c r="AJ153" s="5" t="s">
        <v>84</v>
      </c>
      <c r="AK153" s="5" t="s">
        <v>84</v>
      </c>
      <c r="AL153" s="5" t="s">
        <v>84</v>
      </c>
      <c r="AM153" s="5" t="s">
        <v>84</v>
      </c>
      <c r="AN153" s="5" t="s">
        <v>84</v>
      </c>
      <c r="AO153" s="5" t="s">
        <v>147</v>
      </c>
      <c r="AP153" s="5" t="s">
        <v>84</v>
      </c>
      <c r="AQ153" s="5" t="s">
        <v>84</v>
      </c>
      <c r="AR153" s="5" t="s">
        <v>84</v>
      </c>
      <c r="AS153" s="5" t="s">
        <v>84</v>
      </c>
      <c r="AT153" s="5" t="s">
        <v>84</v>
      </c>
      <c r="AU153" s="5" t="s">
        <v>1494</v>
      </c>
      <c r="AV153" s="5" t="s">
        <v>84</v>
      </c>
      <c r="AW153" s="5" t="s">
        <v>84</v>
      </c>
      <c r="AX153" s="5" t="s">
        <v>84</v>
      </c>
      <c r="AY153" s="5" t="s">
        <v>84</v>
      </c>
      <c r="AZ153" s="5" t="s">
        <v>84</v>
      </c>
      <c r="BA153" s="5" t="s">
        <v>84</v>
      </c>
      <c r="BB153" s="5" t="s">
        <v>84</v>
      </c>
      <c r="BC153" s="5" t="s">
        <v>84</v>
      </c>
      <c r="BD153" s="5" t="s">
        <v>84</v>
      </c>
      <c r="BE153" s="5" t="s">
        <v>84</v>
      </c>
      <c r="BF153" s="5" t="s">
        <v>84</v>
      </c>
      <c r="BG153" s="5" t="s">
        <v>1495</v>
      </c>
      <c r="BH153" s="5" t="s">
        <v>84</v>
      </c>
      <c r="BI153" s="5" t="s">
        <v>1496</v>
      </c>
      <c r="BJ153" s="5" t="s">
        <v>98</v>
      </c>
      <c r="BK153" s="5" t="s">
        <v>84</v>
      </c>
      <c r="BL153" s="5" t="s">
        <v>84</v>
      </c>
      <c r="BM153" s="5" t="s">
        <v>84</v>
      </c>
      <c r="BN153" s="5" t="s">
        <v>84</v>
      </c>
      <c r="BO153" s="5" t="s">
        <v>84</v>
      </c>
      <c r="BP153" s="5" t="s">
        <v>84</v>
      </c>
      <c r="BQ153" s="5" t="s">
        <v>84</v>
      </c>
      <c r="BR153" s="5" t="s">
        <v>84</v>
      </c>
      <c r="BS153" s="5" t="s">
        <v>84</v>
      </c>
      <c r="BT153" s="5" t="s">
        <v>84</v>
      </c>
      <c r="BU153" s="5" t="s">
        <v>84</v>
      </c>
      <c r="BV153" s="5" t="s">
        <v>84</v>
      </c>
      <c r="BW153" s="5">
        <v>6.0</v>
      </c>
      <c r="BX153" s="9" t="s">
        <v>1497</v>
      </c>
      <c r="BY153" s="5" t="s">
        <v>84</v>
      </c>
      <c r="BZ153" s="5" t="s">
        <v>84</v>
      </c>
      <c r="CA153" s="13" t="s">
        <v>1498</v>
      </c>
      <c r="CB153" s="6"/>
      <c r="CC153" s="6"/>
      <c r="CD153" s="6"/>
      <c r="CE153" s="6"/>
      <c r="CF153" s="6"/>
      <c r="CG153" s="6"/>
      <c r="CH153" s="6"/>
      <c r="CI153" s="6"/>
      <c r="CJ153" s="6"/>
      <c r="CK153" s="6"/>
      <c r="CL153" s="6"/>
    </row>
    <row r="154">
      <c r="A154" s="5" t="s">
        <v>79</v>
      </c>
      <c r="B154" s="5" t="s">
        <v>1469</v>
      </c>
      <c r="C154" s="5" t="s">
        <v>1470</v>
      </c>
      <c r="D154" s="5">
        <v>36076.0</v>
      </c>
      <c r="E154" s="5" t="s">
        <v>1499</v>
      </c>
      <c r="F154" s="5">
        <v>2011.0</v>
      </c>
      <c r="G154" s="5" t="s">
        <v>113</v>
      </c>
      <c r="H154" s="5" t="s">
        <v>84</v>
      </c>
      <c r="I154" s="5" t="s">
        <v>114</v>
      </c>
      <c r="J154" s="5" t="s">
        <v>86</v>
      </c>
      <c r="K154" s="5" t="s">
        <v>87</v>
      </c>
      <c r="L154" s="5" t="s">
        <v>84</v>
      </c>
      <c r="M154" s="5" t="s">
        <v>1500</v>
      </c>
      <c r="N154" s="5" t="s">
        <v>1501</v>
      </c>
      <c r="O154" s="5" t="s">
        <v>1502</v>
      </c>
      <c r="P154" s="5" t="s">
        <v>84</v>
      </c>
      <c r="Q154" s="5" t="s">
        <v>84</v>
      </c>
      <c r="R154" s="5" t="s">
        <v>84</v>
      </c>
      <c r="S154" s="5">
        <v>2383.8</v>
      </c>
      <c r="T154" s="5" t="s">
        <v>1503</v>
      </c>
      <c r="U154" s="5" t="s">
        <v>1017</v>
      </c>
      <c r="V154" s="5" t="s">
        <v>143</v>
      </c>
      <c r="W154" s="5" t="s">
        <v>84</v>
      </c>
      <c r="X154" s="5" t="s">
        <v>84</v>
      </c>
      <c r="Y154" s="5" t="s">
        <v>1504</v>
      </c>
      <c r="Z154" s="5" t="s">
        <v>84</v>
      </c>
      <c r="AA154" s="5" t="s">
        <v>84</v>
      </c>
      <c r="AB154" s="5" t="s">
        <v>84</v>
      </c>
      <c r="AC154" s="5" t="s">
        <v>84</v>
      </c>
      <c r="AD154" s="23" t="s">
        <v>84</v>
      </c>
      <c r="AE154" s="22" t="s">
        <v>84</v>
      </c>
      <c r="AF154" s="5" t="s">
        <v>84</v>
      </c>
      <c r="AG154" s="9" t="s">
        <v>84</v>
      </c>
      <c r="AH154" s="9" t="s">
        <v>1505</v>
      </c>
      <c r="AI154" s="5">
        <v>1.0</v>
      </c>
      <c r="AJ154" s="5">
        <v>8.2</v>
      </c>
      <c r="AK154" s="5" t="s">
        <v>84</v>
      </c>
      <c r="AL154" s="5" t="s">
        <v>1460</v>
      </c>
      <c r="AM154" s="5" t="s">
        <v>84</v>
      </c>
      <c r="AN154" s="5" t="s">
        <v>84</v>
      </c>
      <c r="AO154" s="5" t="s">
        <v>95</v>
      </c>
      <c r="AP154" s="5" t="s">
        <v>84</v>
      </c>
      <c r="AQ154" s="5" t="s">
        <v>1506</v>
      </c>
      <c r="AR154" s="5" t="s">
        <v>84</v>
      </c>
      <c r="AS154" s="5" t="s">
        <v>84</v>
      </c>
      <c r="AT154" s="5" t="s">
        <v>84</v>
      </c>
      <c r="AU154" s="5" t="s">
        <v>84</v>
      </c>
      <c r="AV154" s="5" t="s">
        <v>84</v>
      </c>
      <c r="AW154" s="5" t="s">
        <v>84</v>
      </c>
      <c r="AX154" s="5" t="s">
        <v>84</v>
      </c>
      <c r="AY154" s="5" t="s">
        <v>84</v>
      </c>
      <c r="AZ154" s="5" t="s">
        <v>84</v>
      </c>
      <c r="BA154" s="5" t="s">
        <v>84</v>
      </c>
      <c r="BB154" s="5" t="s">
        <v>726</v>
      </c>
      <c r="BC154" s="5" t="s">
        <v>84</v>
      </c>
      <c r="BD154" s="5" t="s">
        <v>84</v>
      </c>
      <c r="BE154" s="5" t="s">
        <v>84</v>
      </c>
      <c r="BF154" s="5" t="s">
        <v>84</v>
      </c>
      <c r="BG154" s="5" t="s">
        <v>96</v>
      </c>
      <c r="BH154" s="5" t="s">
        <v>97</v>
      </c>
      <c r="BI154" s="5" t="s">
        <v>1332</v>
      </c>
      <c r="BJ154" s="5" t="s">
        <v>98</v>
      </c>
      <c r="BK154" s="5" t="s">
        <v>1053</v>
      </c>
      <c r="BL154" s="5" t="s">
        <v>84</v>
      </c>
      <c r="BM154" s="5" t="s">
        <v>84</v>
      </c>
      <c r="BN154" s="5" t="s">
        <v>84</v>
      </c>
      <c r="BO154" s="5" t="s">
        <v>84</v>
      </c>
      <c r="BP154" s="5" t="s">
        <v>84</v>
      </c>
      <c r="BQ154" s="5" t="s">
        <v>84</v>
      </c>
      <c r="BR154" s="5" t="s">
        <v>84</v>
      </c>
      <c r="BS154" s="5" t="s">
        <v>84</v>
      </c>
      <c r="BT154" s="5" t="s">
        <v>84</v>
      </c>
      <c r="BU154" s="5" t="s">
        <v>84</v>
      </c>
      <c r="BV154" s="5" t="s">
        <v>84</v>
      </c>
      <c r="BW154" s="5">
        <v>2.0</v>
      </c>
      <c r="BX154" s="9" t="s">
        <v>1507</v>
      </c>
      <c r="BY154" s="5" t="s">
        <v>84</v>
      </c>
      <c r="BZ154" s="5" t="s">
        <v>84</v>
      </c>
      <c r="CA154" s="13" t="s">
        <v>1508</v>
      </c>
      <c r="CB154" s="6"/>
      <c r="CC154" s="6"/>
      <c r="CD154" s="6"/>
      <c r="CE154" s="6"/>
      <c r="CF154" s="6"/>
      <c r="CG154" s="6"/>
      <c r="CH154" s="6"/>
      <c r="CI154" s="6"/>
      <c r="CJ154" s="6"/>
      <c r="CK154" s="6"/>
      <c r="CL154" s="6"/>
    </row>
    <row r="155">
      <c r="A155" s="5" t="s">
        <v>79</v>
      </c>
      <c r="B155" s="5" t="s">
        <v>1469</v>
      </c>
      <c r="C155" s="5" t="s">
        <v>1354</v>
      </c>
      <c r="D155" s="5">
        <v>651.0</v>
      </c>
      <c r="E155" s="5" t="s">
        <v>84</v>
      </c>
      <c r="F155" s="5">
        <v>1988.0</v>
      </c>
      <c r="G155" s="5" t="s">
        <v>84</v>
      </c>
      <c r="H155" s="5" t="s">
        <v>84</v>
      </c>
      <c r="I155" s="5" t="s">
        <v>190</v>
      </c>
      <c r="J155" s="5" t="s">
        <v>103</v>
      </c>
      <c r="K155" s="5" t="s">
        <v>598</v>
      </c>
      <c r="L155" s="5" t="s">
        <v>176</v>
      </c>
      <c r="M155" s="5" t="s">
        <v>1509</v>
      </c>
      <c r="N155" s="5" t="s">
        <v>1510</v>
      </c>
      <c r="O155" s="5" t="s">
        <v>84</v>
      </c>
      <c r="P155" s="5" t="s">
        <v>84</v>
      </c>
      <c r="Q155" s="5" t="s">
        <v>84</v>
      </c>
      <c r="R155" s="5" t="s">
        <v>84</v>
      </c>
      <c r="S155" s="5" t="s">
        <v>84</v>
      </c>
      <c r="T155" s="5">
        <v>0.0</v>
      </c>
      <c r="U155" s="5" t="s">
        <v>84</v>
      </c>
      <c r="V155" s="5" t="s">
        <v>84</v>
      </c>
      <c r="W155" s="5" t="s">
        <v>84</v>
      </c>
      <c r="X155" s="5" t="s">
        <v>84</v>
      </c>
      <c r="Y155" s="5" t="s">
        <v>259</v>
      </c>
      <c r="Z155" s="5" t="s">
        <v>1511</v>
      </c>
      <c r="AA155" s="5" t="s">
        <v>84</v>
      </c>
      <c r="AB155" s="5" t="s">
        <v>84</v>
      </c>
      <c r="AC155" s="5" t="s">
        <v>84</v>
      </c>
      <c r="AD155" s="23" t="s">
        <v>84</v>
      </c>
      <c r="AE155" s="22" t="s">
        <v>84</v>
      </c>
      <c r="AF155" s="5" t="s">
        <v>84</v>
      </c>
      <c r="AG155" s="9" t="s">
        <v>84</v>
      </c>
      <c r="AH155" s="9" t="s">
        <v>1512</v>
      </c>
      <c r="AI155" s="5" t="s">
        <v>84</v>
      </c>
      <c r="AJ155" s="5" t="s">
        <v>84</v>
      </c>
      <c r="AK155" s="5" t="s">
        <v>84</v>
      </c>
      <c r="AL155" s="5" t="s">
        <v>84</v>
      </c>
      <c r="AM155" s="5" t="s">
        <v>84</v>
      </c>
      <c r="AN155" s="5" t="s">
        <v>84</v>
      </c>
      <c r="AO155" s="5" t="s">
        <v>84</v>
      </c>
      <c r="AP155" s="5" t="s">
        <v>84</v>
      </c>
      <c r="AQ155" s="5" t="s">
        <v>84</v>
      </c>
      <c r="AR155" s="5" t="s">
        <v>84</v>
      </c>
      <c r="AS155" s="5" t="s">
        <v>84</v>
      </c>
      <c r="AT155" s="5" t="s">
        <v>84</v>
      </c>
      <c r="AU155" s="5" t="s">
        <v>84</v>
      </c>
      <c r="AV155" s="5" t="s">
        <v>84</v>
      </c>
      <c r="AW155" s="5" t="s">
        <v>84</v>
      </c>
      <c r="AX155" s="5" t="s">
        <v>84</v>
      </c>
      <c r="AY155" s="5" t="s">
        <v>84</v>
      </c>
      <c r="AZ155" s="5" t="s">
        <v>84</v>
      </c>
      <c r="BA155" s="5" t="s">
        <v>84</v>
      </c>
      <c r="BB155" s="5" t="s">
        <v>84</v>
      </c>
      <c r="BC155" s="5" t="s">
        <v>84</v>
      </c>
      <c r="BD155" s="5" t="s">
        <v>84</v>
      </c>
      <c r="BE155" s="5" t="s">
        <v>84</v>
      </c>
      <c r="BF155" s="5" t="s">
        <v>84</v>
      </c>
      <c r="BG155" s="5" t="s">
        <v>1513</v>
      </c>
      <c r="BH155" s="5" t="s">
        <v>84</v>
      </c>
      <c r="BI155" s="5" t="s">
        <v>84</v>
      </c>
      <c r="BJ155" s="5" t="s">
        <v>84</v>
      </c>
      <c r="BK155" s="5" t="s">
        <v>341</v>
      </c>
      <c r="BL155" s="5" t="s">
        <v>84</v>
      </c>
      <c r="BM155" s="5" t="s">
        <v>84</v>
      </c>
      <c r="BN155" s="5" t="s">
        <v>84</v>
      </c>
      <c r="BO155" s="5" t="s">
        <v>84</v>
      </c>
      <c r="BP155" s="5" t="s">
        <v>84</v>
      </c>
      <c r="BQ155" s="5" t="s">
        <v>84</v>
      </c>
      <c r="BR155" s="5" t="s">
        <v>84</v>
      </c>
      <c r="BS155" s="5" t="s">
        <v>84</v>
      </c>
      <c r="BT155" s="5" t="s">
        <v>84</v>
      </c>
      <c r="BU155" s="5" t="s">
        <v>84</v>
      </c>
      <c r="BV155" s="5" t="s">
        <v>84</v>
      </c>
      <c r="BW155" s="5">
        <v>2.0</v>
      </c>
      <c r="BX155" s="5" t="s">
        <v>84</v>
      </c>
      <c r="BY155" s="5" t="s">
        <v>84</v>
      </c>
      <c r="BZ155" s="5" t="s">
        <v>84</v>
      </c>
      <c r="CA155" s="13" t="s">
        <v>1514</v>
      </c>
      <c r="CB155" s="6"/>
      <c r="CC155" s="6"/>
      <c r="CD155" s="6"/>
      <c r="CE155" s="6"/>
      <c r="CF155" s="6"/>
      <c r="CG155" s="6"/>
      <c r="CH155" s="6"/>
      <c r="CI155" s="6"/>
      <c r="CJ155" s="6"/>
      <c r="CK155" s="6"/>
      <c r="CL155" s="6"/>
    </row>
    <row r="156">
      <c r="A156" s="5" t="s">
        <v>79</v>
      </c>
      <c r="B156" s="5" t="s">
        <v>1469</v>
      </c>
      <c r="C156" s="5" t="s">
        <v>1354</v>
      </c>
      <c r="D156" s="5">
        <v>4846.0</v>
      </c>
      <c r="E156" s="5" t="s">
        <v>82</v>
      </c>
      <c r="F156" s="5">
        <v>2002.0</v>
      </c>
      <c r="G156" s="5" t="s">
        <v>174</v>
      </c>
      <c r="H156" s="5">
        <v>24.0</v>
      </c>
      <c r="I156" s="5" t="s">
        <v>127</v>
      </c>
      <c r="J156" s="5" t="s">
        <v>86</v>
      </c>
      <c r="K156" s="5" t="s">
        <v>87</v>
      </c>
      <c r="L156" s="5" t="s">
        <v>84</v>
      </c>
      <c r="M156" s="5" t="s">
        <v>1515</v>
      </c>
      <c r="N156" s="5" t="s">
        <v>1516</v>
      </c>
      <c r="O156" s="5" t="s">
        <v>1517</v>
      </c>
      <c r="P156" s="5" t="s">
        <v>1518</v>
      </c>
      <c r="Q156" s="5" t="s">
        <v>84</v>
      </c>
      <c r="R156" s="5" t="s">
        <v>84</v>
      </c>
      <c r="S156" s="5" t="s">
        <v>84</v>
      </c>
      <c r="T156" s="5">
        <v>1400.0</v>
      </c>
      <c r="U156" s="5" t="s">
        <v>84</v>
      </c>
      <c r="V156" s="5" t="s">
        <v>143</v>
      </c>
      <c r="W156" s="5" t="s">
        <v>258</v>
      </c>
      <c r="X156" s="5">
        <v>98.0</v>
      </c>
      <c r="Y156" s="5" t="s">
        <v>488</v>
      </c>
      <c r="Z156" s="5" t="s">
        <v>1519</v>
      </c>
      <c r="AA156" s="5" t="s">
        <v>84</v>
      </c>
      <c r="AB156" s="5" t="s">
        <v>84</v>
      </c>
      <c r="AC156" s="5" t="s">
        <v>84</v>
      </c>
      <c r="AD156" s="23" t="s">
        <v>84</v>
      </c>
      <c r="AE156" s="22" t="s">
        <v>84</v>
      </c>
      <c r="AF156" s="5" t="s">
        <v>84</v>
      </c>
      <c r="AG156" s="9" t="s">
        <v>84</v>
      </c>
      <c r="AH156" s="9" t="s">
        <v>1520</v>
      </c>
      <c r="AI156" s="5">
        <v>1.0</v>
      </c>
      <c r="AJ156" s="5">
        <v>6.0</v>
      </c>
      <c r="AK156" s="5" t="s">
        <v>84</v>
      </c>
      <c r="AL156" s="5" t="s">
        <v>84</v>
      </c>
      <c r="AM156" s="5" t="s">
        <v>84</v>
      </c>
      <c r="AN156" s="5" t="s">
        <v>84</v>
      </c>
      <c r="AO156" s="5" t="s">
        <v>262</v>
      </c>
      <c r="AP156" s="5" t="s">
        <v>84</v>
      </c>
      <c r="AQ156" s="5" t="s">
        <v>84</v>
      </c>
      <c r="AR156" s="5" t="s">
        <v>84</v>
      </c>
      <c r="AS156" s="5" t="s">
        <v>84</v>
      </c>
      <c r="AT156" s="5" t="s">
        <v>84</v>
      </c>
      <c r="AU156" s="5" t="s">
        <v>84</v>
      </c>
      <c r="AV156" s="5" t="s">
        <v>84</v>
      </c>
      <c r="AW156" s="5" t="s">
        <v>84</v>
      </c>
      <c r="AX156" s="5" t="s">
        <v>84</v>
      </c>
      <c r="AY156" s="5" t="s">
        <v>84</v>
      </c>
      <c r="AZ156" s="5" t="s">
        <v>84</v>
      </c>
      <c r="BA156" s="5" t="s">
        <v>84</v>
      </c>
      <c r="BB156" s="5" t="s">
        <v>1521</v>
      </c>
      <c r="BC156" s="5" t="s">
        <v>84</v>
      </c>
      <c r="BD156" s="5" t="s">
        <v>84</v>
      </c>
      <c r="BE156" s="5" t="s">
        <v>1522</v>
      </c>
      <c r="BF156" s="5" t="s">
        <v>84</v>
      </c>
      <c r="BG156" s="5" t="s">
        <v>1523</v>
      </c>
      <c r="BH156" s="5" t="s">
        <v>97</v>
      </c>
      <c r="BI156" s="5" t="s">
        <v>1332</v>
      </c>
      <c r="BJ156" s="5" t="s">
        <v>98</v>
      </c>
      <c r="BK156" s="5" t="s">
        <v>84</v>
      </c>
      <c r="BL156" s="5" t="s">
        <v>84</v>
      </c>
      <c r="BM156" s="5" t="s">
        <v>84</v>
      </c>
      <c r="BN156" s="5" t="s">
        <v>84</v>
      </c>
      <c r="BO156" s="5" t="s">
        <v>84</v>
      </c>
      <c r="BP156" s="5" t="s">
        <v>84</v>
      </c>
      <c r="BQ156" s="5" t="s">
        <v>84</v>
      </c>
      <c r="BR156" s="5" t="s">
        <v>84</v>
      </c>
      <c r="BS156" s="5" t="s">
        <v>84</v>
      </c>
      <c r="BT156" s="5" t="s">
        <v>84</v>
      </c>
      <c r="BU156" s="5" t="s">
        <v>84</v>
      </c>
      <c r="BV156" s="5" t="s">
        <v>84</v>
      </c>
      <c r="BW156" s="5">
        <v>1.0</v>
      </c>
      <c r="BX156" s="9" t="s">
        <v>1524</v>
      </c>
      <c r="BY156" s="5" t="s">
        <v>84</v>
      </c>
      <c r="BZ156" s="5" t="s">
        <v>84</v>
      </c>
      <c r="CA156" s="13" t="s">
        <v>1525</v>
      </c>
      <c r="CB156" s="6"/>
      <c r="CC156" s="6"/>
      <c r="CD156" s="6"/>
      <c r="CE156" s="6"/>
      <c r="CF156" s="6"/>
      <c r="CG156" s="6"/>
      <c r="CH156" s="6"/>
      <c r="CI156" s="6"/>
      <c r="CJ156" s="6"/>
      <c r="CK156" s="6"/>
      <c r="CL156" s="6"/>
    </row>
    <row r="157">
      <c r="A157" s="5" t="s">
        <v>79</v>
      </c>
      <c r="B157" s="5" t="s">
        <v>1469</v>
      </c>
      <c r="C157" s="5" t="s">
        <v>1354</v>
      </c>
      <c r="D157" s="5">
        <v>4846.0</v>
      </c>
      <c r="E157" s="5" t="s">
        <v>82</v>
      </c>
      <c r="F157" s="5" t="s">
        <v>84</v>
      </c>
      <c r="G157" s="5" t="s">
        <v>84</v>
      </c>
      <c r="H157" s="5" t="s">
        <v>84</v>
      </c>
      <c r="I157" s="5" t="s">
        <v>84</v>
      </c>
      <c r="J157" s="5" t="s">
        <v>86</v>
      </c>
      <c r="K157" s="5" t="s">
        <v>87</v>
      </c>
      <c r="L157" s="5" t="s">
        <v>84</v>
      </c>
      <c r="M157" s="5" t="s">
        <v>1526</v>
      </c>
      <c r="N157" s="5" t="s">
        <v>1516</v>
      </c>
      <c r="O157" s="5" t="s">
        <v>84</v>
      </c>
      <c r="P157" s="5" t="s">
        <v>84</v>
      </c>
      <c r="Q157" s="5" t="s">
        <v>84</v>
      </c>
      <c r="R157" s="5" t="s">
        <v>84</v>
      </c>
      <c r="S157" s="5" t="s">
        <v>84</v>
      </c>
      <c r="T157" s="5" t="s">
        <v>84</v>
      </c>
      <c r="U157" s="5" t="s">
        <v>84</v>
      </c>
      <c r="V157" s="5" t="s">
        <v>84</v>
      </c>
      <c r="W157" s="5" t="s">
        <v>84</v>
      </c>
      <c r="X157" s="5" t="s">
        <v>84</v>
      </c>
      <c r="Y157" s="5" t="s">
        <v>1527</v>
      </c>
      <c r="Z157" s="5" t="s">
        <v>84</v>
      </c>
      <c r="AA157" s="5" t="s">
        <v>84</v>
      </c>
      <c r="AB157" s="5" t="s">
        <v>84</v>
      </c>
      <c r="AC157" s="5" t="s">
        <v>84</v>
      </c>
      <c r="AD157" s="7">
        <f t="shared" ref="AD157:AD160" si="45">CONVERT(AE157, "ft", "m")</f>
        <v>3.6576</v>
      </c>
      <c r="AE157" s="22">
        <v>12.0</v>
      </c>
      <c r="AF157" s="24">
        <f t="shared" ref="AF157:AF158" si="46">CONVERT(AE157, "ft", "yd")</f>
        <v>4</v>
      </c>
      <c r="AG157" s="9" t="s">
        <v>84</v>
      </c>
      <c r="AH157" s="9" t="s">
        <v>1528</v>
      </c>
      <c r="AI157" s="5">
        <v>1.0</v>
      </c>
      <c r="AJ157" s="5">
        <v>5.58</v>
      </c>
      <c r="AK157" s="5" t="s">
        <v>84</v>
      </c>
      <c r="AL157" s="5" t="s">
        <v>84</v>
      </c>
      <c r="AM157" s="5" t="s">
        <v>84</v>
      </c>
      <c r="AN157" s="5" t="s">
        <v>84</v>
      </c>
      <c r="AO157" s="5" t="s">
        <v>262</v>
      </c>
      <c r="AP157" s="5" t="s">
        <v>84</v>
      </c>
      <c r="AQ157" s="5" t="s">
        <v>84</v>
      </c>
      <c r="AR157" s="5" t="s">
        <v>84</v>
      </c>
      <c r="AS157" s="5" t="s">
        <v>84</v>
      </c>
      <c r="AT157" s="5" t="s">
        <v>84</v>
      </c>
      <c r="AU157" s="5" t="s">
        <v>84</v>
      </c>
      <c r="AV157" s="5" t="s">
        <v>84</v>
      </c>
      <c r="AW157" s="5" t="s">
        <v>84</v>
      </c>
      <c r="AX157" s="5" t="s">
        <v>725</v>
      </c>
      <c r="AY157" s="5" t="s">
        <v>84</v>
      </c>
      <c r="AZ157" s="5" t="s">
        <v>84</v>
      </c>
      <c r="BA157" s="5" t="s">
        <v>84</v>
      </c>
      <c r="BB157" s="5" t="s">
        <v>351</v>
      </c>
      <c r="BC157" s="5" t="s">
        <v>84</v>
      </c>
      <c r="BD157" s="5" t="s">
        <v>84</v>
      </c>
      <c r="BE157" s="5" t="s">
        <v>1522</v>
      </c>
      <c r="BF157" s="5" t="s">
        <v>84</v>
      </c>
      <c r="BG157" s="5" t="s">
        <v>1529</v>
      </c>
      <c r="BH157" s="5" t="s">
        <v>84</v>
      </c>
      <c r="BI157" s="5" t="s">
        <v>1530</v>
      </c>
      <c r="BJ157" s="5" t="s">
        <v>98</v>
      </c>
      <c r="BK157" s="5" t="s">
        <v>84</v>
      </c>
      <c r="BL157" s="5" t="s">
        <v>84</v>
      </c>
      <c r="BM157" s="5" t="s">
        <v>84</v>
      </c>
      <c r="BN157" s="5" t="s">
        <v>84</v>
      </c>
      <c r="BO157" s="5" t="s">
        <v>84</v>
      </c>
      <c r="BP157" s="5" t="s">
        <v>84</v>
      </c>
      <c r="BQ157" s="5" t="s">
        <v>84</v>
      </c>
      <c r="BR157" s="5" t="s">
        <v>84</v>
      </c>
      <c r="BS157" s="5" t="s">
        <v>84</v>
      </c>
      <c r="BT157" s="5" t="s">
        <v>84</v>
      </c>
      <c r="BU157" s="5" t="s">
        <v>84</v>
      </c>
      <c r="BV157" s="5" t="s">
        <v>84</v>
      </c>
      <c r="BW157" s="5">
        <v>1.0</v>
      </c>
      <c r="BX157" s="9" t="s">
        <v>1524</v>
      </c>
      <c r="BY157" s="5" t="s">
        <v>84</v>
      </c>
      <c r="BZ157" s="5" t="s">
        <v>84</v>
      </c>
      <c r="CA157" s="5" t="s">
        <v>1531</v>
      </c>
      <c r="CB157" s="6"/>
      <c r="CC157" s="6"/>
      <c r="CD157" s="6"/>
      <c r="CE157" s="6"/>
      <c r="CF157" s="6"/>
      <c r="CG157" s="6"/>
      <c r="CH157" s="6"/>
      <c r="CI157" s="6"/>
      <c r="CJ157" s="6"/>
      <c r="CK157" s="6"/>
      <c r="CL157" s="6"/>
    </row>
    <row r="158">
      <c r="A158" s="5" t="s">
        <v>79</v>
      </c>
      <c r="B158" s="5" t="s">
        <v>1469</v>
      </c>
      <c r="C158" s="5" t="s">
        <v>1354</v>
      </c>
      <c r="D158" s="5">
        <v>10928.0</v>
      </c>
      <c r="E158" s="5" t="s">
        <v>82</v>
      </c>
      <c r="F158" s="5">
        <v>2005.0</v>
      </c>
      <c r="G158" s="5" t="s">
        <v>645</v>
      </c>
      <c r="H158" s="5">
        <v>13.0</v>
      </c>
      <c r="I158" s="5" t="s">
        <v>190</v>
      </c>
      <c r="J158" s="5" t="s">
        <v>103</v>
      </c>
      <c r="K158" s="5" t="s">
        <v>598</v>
      </c>
      <c r="L158" s="5" t="s">
        <v>300</v>
      </c>
      <c r="M158" s="5" t="s">
        <v>1532</v>
      </c>
      <c r="N158" s="5" t="s">
        <v>1533</v>
      </c>
      <c r="O158" s="5" t="s">
        <v>1534</v>
      </c>
      <c r="P158" s="5" t="s">
        <v>1535</v>
      </c>
      <c r="Q158" s="5" t="s">
        <v>84</v>
      </c>
      <c r="R158" s="5" t="s">
        <v>84</v>
      </c>
      <c r="S158" s="5" t="s">
        <v>84</v>
      </c>
      <c r="T158" s="5">
        <v>1630.0</v>
      </c>
      <c r="U158" s="6">
        <f>(68+73)/2</f>
        <v>70.5</v>
      </c>
      <c r="V158" s="5" t="s">
        <v>143</v>
      </c>
      <c r="W158" s="5" t="s">
        <v>132</v>
      </c>
      <c r="X158" s="5">
        <v>12.0</v>
      </c>
      <c r="Y158" s="5" t="s">
        <v>488</v>
      </c>
      <c r="Z158" s="5" t="s">
        <v>84</v>
      </c>
      <c r="AA158" s="5" t="s">
        <v>84</v>
      </c>
      <c r="AB158" s="5" t="s">
        <v>84</v>
      </c>
      <c r="AC158" s="5" t="s">
        <v>84</v>
      </c>
      <c r="AD158" s="7">
        <f t="shared" si="45"/>
        <v>402.336</v>
      </c>
      <c r="AE158" s="22">
        <v>1320.0</v>
      </c>
      <c r="AF158" s="24">
        <f t="shared" si="46"/>
        <v>440</v>
      </c>
      <c r="AG158" s="9" t="s">
        <v>84</v>
      </c>
      <c r="AH158" s="9" t="s">
        <v>1536</v>
      </c>
      <c r="AI158" s="5" t="s">
        <v>84</v>
      </c>
      <c r="AJ158" s="5" t="s">
        <v>84</v>
      </c>
      <c r="AK158" s="5" t="s">
        <v>84</v>
      </c>
      <c r="AL158" s="5" t="s">
        <v>84</v>
      </c>
      <c r="AM158" s="5" t="s">
        <v>84</v>
      </c>
      <c r="AN158" s="5" t="s">
        <v>84</v>
      </c>
      <c r="AO158" s="5" t="s">
        <v>84</v>
      </c>
      <c r="AP158" s="5" t="s">
        <v>84</v>
      </c>
      <c r="AQ158" s="5" t="s">
        <v>84</v>
      </c>
      <c r="AR158" s="5" t="s">
        <v>84</v>
      </c>
      <c r="AS158" s="5" t="s">
        <v>84</v>
      </c>
      <c r="AT158" s="5" t="s">
        <v>84</v>
      </c>
      <c r="AU158" s="5" t="s">
        <v>84</v>
      </c>
      <c r="AV158" s="5" t="s">
        <v>84</v>
      </c>
      <c r="AW158" s="5" t="s">
        <v>84</v>
      </c>
      <c r="AX158" s="5" t="s">
        <v>84</v>
      </c>
      <c r="AY158" s="5" t="s">
        <v>84</v>
      </c>
      <c r="AZ158" s="5" t="s">
        <v>84</v>
      </c>
      <c r="BA158" s="5" t="s">
        <v>84</v>
      </c>
      <c r="BB158" s="5" t="s">
        <v>84</v>
      </c>
      <c r="BC158" s="5" t="s">
        <v>84</v>
      </c>
      <c r="BD158" s="5" t="s">
        <v>84</v>
      </c>
      <c r="BE158" s="5" t="s">
        <v>84</v>
      </c>
      <c r="BF158" s="5" t="s">
        <v>84</v>
      </c>
      <c r="BG158" s="5" t="s">
        <v>1537</v>
      </c>
      <c r="BH158" s="5" t="s">
        <v>84</v>
      </c>
      <c r="BI158" s="5" t="s">
        <v>84</v>
      </c>
      <c r="BJ158" s="5" t="s">
        <v>84</v>
      </c>
      <c r="BK158" s="5" t="s">
        <v>1053</v>
      </c>
      <c r="BL158" s="5" t="s">
        <v>97</v>
      </c>
      <c r="BM158" s="5" t="s">
        <v>1538</v>
      </c>
      <c r="BN158" s="5" t="s">
        <v>84</v>
      </c>
      <c r="BO158" s="5" t="s">
        <v>84</v>
      </c>
      <c r="BP158" s="5" t="s">
        <v>84</v>
      </c>
      <c r="BQ158" s="5" t="s">
        <v>84</v>
      </c>
      <c r="BR158" s="5" t="s">
        <v>84</v>
      </c>
      <c r="BS158" s="5" t="s">
        <v>84</v>
      </c>
      <c r="BT158" s="5" t="s">
        <v>84</v>
      </c>
      <c r="BU158" s="5" t="s">
        <v>84</v>
      </c>
      <c r="BV158" s="5" t="s">
        <v>84</v>
      </c>
      <c r="BW158" s="5">
        <v>1.0</v>
      </c>
      <c r="BX158" s="9" t="s">
        <v>1539</v>
      </c>
      <c r="BY158" s="5" t="s">
        <v>84</v>
      </c>
      <c r="BZ158" s="5" t="s">
        <v>84</v>
      </c>
      <c r="CA158" s="13" t="s">
        <v>1540</v>
      </c>
      <c r="CB158" s="6"/>
      <c r="CC158" s="6"/>
      <c r="CD158" s="6"/>
      <c r="CE158" s="6"/>
      <c r="CF158" s="6"/>
      <c r="CG158" s="6"/>
      <c r="CH158" s="6"/>
      <c r="CI158" s="6"/>
      <c r="CJ158" s="6"/>
      <c r="CK158" s="6"/>
      <c r="CL158" s="6"/>
    </row>
    <row r="159">
      <c r="A159" s="5" t="s">
        <v>79</v>
      </c>
      <c r="B159" s="5" t="s">
        <v>1469</v>
      </c>
      <c r="C159" s="5" t="s">
        <v>1354</v>
      </c>
      <c r="D159" s="5">
        <v>26137.0</v>
      </c>
      <c r="E159" s="5" t="s">
        <v>1471</v>
      </c>
      <c r="F159" s="5">
        <v>2009.0</v>
      </c>
      <c r="G159" s="5" t="s">
        <v>140</v>
      </c>
      <c r="H159" s="5">
        <v>13.0</v>
      </c>
      <c r="I159" s="5" t="s">
        <v>127</v>
      </c>
      <c r="J159" s="5" t="s">
        <v>103</v>
      </c>
      <c r="K159" s="5" t="s">
        <v>176</v>
      </c>
      <c r="L159" s="5" t="s">
        <v>84</v>
      </c>
      <c r="M159" s="5" t="s">
        <v>1541</v>
      </c>
      <c r="N159" s="5" t="s">
        <v>1516</v>
      </c>
      <c r="O159" s="5" t="s">
        <v>1542</v>
      </c>
      <c r="P159" s="5" t="s">
        <v>1541</v>
      </c>
      <c r="Q159" s="5" t="s">
        <v>84</v>
      </c>
      <c r="R159" s="5" t="s">
        <v>84</v>
      </c>
      <c r="S159" s="5" t="s">
        <v>84</v>
      </c>
      <c r="T159" s="5">
        <v>1700.0</v>
      </c>
      <c r="U159" s="5" t="s">
        <v>84</v>
      </c>
      <c r="V159" s="5" t="s">
        <v>84</v>
      </c>
      <c r="W159" s="5" t="s">
        <v>258</v>
      </c>
      <c r="X159" s="5">
        <v>73.0</v>
      </c>
      <c r="Y159" s="5" t="s">
        <v>422</v>
      </c>
      <c r="Z159" s="5" t="s">
        <v>373</v>
      </c>
      <c r="AA159" s="5" t="s">
        <v>84</v>
      </c>
      <c r="AB159" s="5" t="s">
        <v>84</v>
      </c>
      <c r="AC159" s="5">
        <v>40.0</v>
      </c>
      <c r="AD159" s="11">
        <f t="shared" si="45"/>
        <v>182.88</v>
      </c>
      <c r="AE159" s="11">
        <f>CONVERT(AF159, "yd", "ft")</f>
        <v>600</v>
      </c>
      <c r="AF159" s="5">
        <v>200.0</v>
      </c>
      <c r="AG159" s="9" t="s">
        <v>84</v>
      </c>
      <c r="AH159" s="26" t="s">
        <v>1543</v>
      </c>
      <c r="AI159" s="5">
        <v>2.0</v>
      </c>
      <c r="AJ159" s="5" t="s">
        <v>84</v>
      </c>
      <c r="AK159" s="5" t="s">
        <v>84</v>
      </c>
      <c r="AL159" s="5" t="s">
        <v>84</v>
      </c>
      <c r="AM159" s="5" t="s">
        <v>84</v>
      </c>
      <c r="AN159" s="5" t="s">
        <v>84</v>
      </c>
      <c r="AO159" s="5" t="s">
        <v>84</v>
      </c>
      <c r="AP159" s="5" t="s">
        <v>84</v>
      </c>
      <c r="AQ159" s="5" t="s">
        <v>84</v>
      </c>
      <c r="AR159" s="5" t="s">
        <v>84</v>
      </c>
      <c r="AS159" s="5" t="s">
        <v>84</v>
      </c>
      <c r="AT159" s="5" t="s">
        <v>84</v>
      </c>
      <c r="AU159" s="5" t="s">
        <v>84</v>
      </c>
      <c r="AV159" s="5" t="s">
        <v>84</v>
      </c>
      <c r="AW159" s="5" t="s">
        <v>84</v>
      </c>
      <c r="AX159" s="5" t="s">
        <v>84</v>
      </c>
      <c r="AY159" s="5" t="s">
        <v>84</v>
      </c>
      <c r="AZ159" s="5" t="s">
        <v>84</v>
      </c>
      <c r="BA159" s="5" t="s">
        <v>84</v>
      </c>
      <c r="BB159" s="5" t="s">
        <v>84</v>
      </c>
      <c r="BC159" s="5" t="s">
        <v>84</v>
      </c>
      <c r="BD159" s="5" t="s">
        <v>84</v>
      </c>
      <c r="BE159" s="5" t="s">
        <v>84</v>
      </c>
      <c r="BF159" s="5" t="s">
        <v>84</v>
      </c>
      <c r="BG159" s="5" t="s">
        <v>1544</v>
      </c>
      <c r="BH159" s="5" t="s">
        <v>84</v>
      </c>
      <c r="BI159" s="5" t="s">
        <v>84</v>
      </c>
      <c r="BJ159" s="5" t="s">
        <v>84</v>
      </c>
      <c r="BK159" s="5" t="s">
        <v>1545</v>
      </c>
      <c r="BL159" s="5" t="s">
        <v>84</v>
      </c>
      <c r="BM159" s="5" t="s">
        <v>84</v>
      </c>
      <c r="BN159" s="5" t="s">
        <v>84</v>
      </c>
      <c r="BO159" s="5" t="s">
        <v>84</v>
      </c>
      <c r="BP159" s="5" t="s">
        <v>84</v>
      </c>
      <c r="BQ159" s="5" t="s">
        <v>84</v>
      </c>
      <c r="BR159" s="5" t="s">
        <v>84</v>
      </c>
      <c r="BS159" s="5" t="s">
        <v>84</v>
      </c>
      <c r="BT159" s="5" t="s">
        <v>84</v>
      </c>
      <c r="BU159" s="5" t="s">
        <v>84</v>
      </c>
      <c r="BV159" s="5" t="s">
        <v>84</v>
      </c>
      <c r="BW159" s="5">
        <v>5.0</v>
      </c>
      <c r="BX159" s="9" t="s">
        <v>1546</v>
      </c>
      <c r="BY159" s="5" t="s">
        <v>84</v>
      </c>
      <c r="BZ159" s="5" t="s">
        <v>84</v>
      </c>
      <c r="CA159" s="19" t="s">
        <v>1547</v>
      </c>
      <c r="CB159" s="6"/>
      <c r="CC159" s="6"/>
      <c r="CD159" s="6"/>
      <c r="CE159" s="6"/>
      <c r="CF159" s="6"/>
      <c r="CG159" s="6"/>
      <c r="CH159" s="6"/>
      <c r="CI159" s="6"/>
      <c r="CJ159" s="6"/>
      <c r="CK159" s="6"/>
      <c r="CL159" s="6"/>
    </row>
    <row r="160">
      <c r="A160" s="5" t="s">
        <v>79</v>
      </c>
      <c r="B160" s="5" t="s">
        <v>1469</v>
      </c>
      <c r="C160" s="5" t="s">
        <v>1548</v>
      </c>
      <c r="D160" s="5">
        <v>604.0</v>
      </c>
      <c r="E160" s="5" t="s">
        <v>84</v>
      </c>
      <c r="F160" s="5">
        <v>1971.0</v>
      </c>
      <c r="G160" s="5" t="s">
        <v>140</v>
      </c>
      <c r="H160" s="5" t="s">
        <v>84</v>
      </c>
      <c r="I160" s="5" t="s">
        <v>127</v>
      </c>
      <c r="J160" s="5" t="s">
        <v>86</v>
      </c>
      <c r="K160" s="5" t="s">
        <v>87</v>
      </c>
      <c r="L160" s="5" t="s">
        <v>84</v>
      </c>
      <c r="M160" s="5" t="s">
        <v>1549</v>
      </c>
      <c r="N160" s="5" t="s">
        <v>1550</v>
      </c>
      <c r="O160" s="5" t="s">
        <v>84</v>
      </c>
      <c r="P160" s="5" t="s">
        <v>84</v>
      </c>
      <c r="Q160" s="5" t="s">
        <v>84</v>
      </c>
      <c r="R160" s="5" t="s">
        <v>84</v>
      </c>
      <c r="S160" s="5" t="s">
        <v>84</v>
      </c>
      <c r="T160" s="5">
        <v>2100.0</v>
      </c>
      <c r="U160" s="5" t="s">
        <v>84</v>
      </c>
      <c r="V160" s="5" t="s">
        <v>143</v>
      </c>
      <c r="W160" s="5" t="s">
        <v>84</v>
      </c>
      <c r="X160" s="5" t="s">
        <v>84</v>
      </c>
      <c r="Y160" s="5" t="s">
        <v>399</v>
      </c>
      <c r="Z160" s="5" t="s">
        <v>373</v>
      </c>
      <c r="AA160" s="5" t="s">
        <v>84</v>
      </c>
      <c r="AB160" s="5" t="s">
        <v>84</v>
      </c>
      <c r="AC160" s="5" t="s">
        <v>84</v>
      </c>
      <c r="AD160" s="27">
        <f t="shared" si="45"/>
        <v>13.716</v>
      </c>
      <c r="AE160" s="22">
        <v>45.0</v>
      </c>
      <c r="AF160" s="24">
        <f>CONVERT(AE160, "ft", "yd")</f>
        <v>15</v>
      </c>
      <c r="AG160" s="9" t="s">
        <v>84</v>
      </c>
      <c r="AH160" s="9" t="s">
        <v>1551</v>
      </c>
      <c r="AI160" s="5">
        <v>1.0</v>
      </c>
      <c r="AJ160" s="5">
        <v>6.0</v>
      </c>
      <c r="AK160" s="5" t="s">
        <v>84</v>
      </c>
      <c r="AL160" s="5" t="s">
        <v>84</v>
      </c>
      <c r="AM160" s="5" t="s">
        <v>84</v>
      </c>
      <c r="AN160" s="5" t="s">
        <v>84</v>
      </c>
      <c r="AO160" s="5" t="s">
        <v>84</v>
      </c>
      <c r="AP160" s="5" t="s">
        <v>84</v>
      </c>
      <c r="AQ160" s="5" t="s">
        <v>84</v>
      </c>
      <c r="AR160" s="5" t="s">
        <v>84</v>
      </c>
      <c r="AS160" s="5" t="s">
        <v>84</v>
      </c>
      <c r="AT160" s="5" t="s">
        <v>84</v>
      </c>
      <c r="AU160" s="5" t="s">
        <v>84</v>
      </c>
      <c r="AV160" s="5" t="s">
        <v>84</v>
      </c>
      <c r="AW160" s="5" t="s">
        <v>84</v>
      </c>
      <c r="AX160" s="5" t="s">
        <v>84</v>
      </c>
      <c r="AY160" s="5" t="s">
        <v>84</v>
      </c>
      <c r="AZ160" s="5" t="s">
        <v>84</v>
      </c>
      <c r="BA160" s="5" t="s">
        <v>84</v>
      </c>
      <c r="BB160" s="5" t="s">
        <v>84</v>
      </c>
      <c r="BC160" s="5" t="s">
        <v>84</v>
      </c>
      <c r="BD160" s="5" t="s">
        <v>84</v>
      </c>
      <c r="BE160" s="5" t="s">
        <v>1552</v>
      </c>
      <c r="BF160" s="5" t="s">
        <v>84</v>
      </c>
      <c r="BG160" s="5" t="s">
        <v>1553</v>
      </c>
      <c r="BH160" s="5" t="s">
        <v>84</v>
      </c>
      <c r="BI160" s="5" t="s">
        <v>1554</v>
      </c>
      <c r="BJ160" s="5" t="s">
        <v>98</v>
      </c>
      <c r="BK160" s="5" t="s">
        <v>84</v>
      </c>
      <c r="BL160" s="5" t="s">
        <v>84</v>
      </c>
      <c r="BM160" s="5" t="s">
        <v>84</v>
      </c>
      <c r="BN160" s="5" t="s">
        <v>84</v>
      </c>
      <c r="BO160" s="5" t="s">
        <v>84</v>
      </c>
      <c r="BP160" s="5" t="s">
        <v>84</v>
      </c>
      <c r="BQ160" s="5" t="s">
        <v>84</v>
      </c>
      <c r="BR160" s="5" t="s">
        <v>84</v>
      </c>
      <c r="BS160" s="5" t="s">
        <v>84</v>
      </c>
      <c r="BT160" s="5" t="s">
        <v>84</v>
      </c>
      <c r="BU160" s="5" t="s">
        <v>84</v>
      </c>
      <c r="BV160" s="5" t="s">
        <v>84</v>
      </c>
      <c r="BW160" s="5">
        <v>2.0</v>
      </c>
      <c r="BX160" s="5" t="s">
        <v>84</v>
      </c>
      <c r="BY160" s="5" t="s">
        <v>84</v>
      </c>
      <c r="BZ160" s="5" t="s">
        <v>84</v>
      </c>
      <c r="CA160" s="13" t="s">
        <v>1555</v>
      </c>
      <c r="CB160" s="6"/>
      <c r="CC160" s="6"/>
      <c r="CD160" s="6"/>
      <c r="CE160" s="6"/>
      <c r="CF160" s="6"/>
      <c r="CG160" s="6"/>
      <c r="CH160" s="6"/>
      <c r="CI160" s="6"/>
      <c r="CJ160" s="6"/>
      <c r="CK160" s="6"/>
      <c r="CL160" s="6"/>
    </row>
    <row r="161">
      <c r="A161" s="5" t="s">
        <v>79</v>
      </c>
      <c r="B161" s="5" t="s">
        <v>1469</v>
      </c>
      <c r="C161" s="5" t="s">
        <v>1548</v>
      </c>
      <c r="D161" s="5">
        <v>652.0</v>
      </c>
      <c r="E161" s="5" t="s">
        <v>84</v>
      </c>
      <c r="F161" s="5">
        <v>1974.0</v>
      </c>
      <c r="G161" s="5" t="s">
        <v>140</v>
      </c>
      <c r="H161" s="5" t="s">
        <v>84</v>
      </c>
      <c r="I161" s="5" t="s">
        <v>127</v>
      </c>
      <c r="J161" s="5" t="s">
        <v>86</v>
      </c>
      <c r="K161" s="5" t="s">
        <v>87</v>
      </c>
      <c r="L161" s="5" t="s">
        <v>84</v>
      </c>
      <c r="M161" s="5" t="s">
        <v>1556</v>
      </c>
      <c r="N161" s="5" t="s">
        <v>1557</v>
      </c>
      <c r="O161" s="5" t="s">
        <v>84</v>
      </c>
      <c r="P161" s="5" t="s">
        <v>1558</v>
      </c>
      <c r="Q161" s="5" t="s">
        <v>84</v>
      </c>
      <c r="R161" s="5" t="s">
        <v>84</v>
      </c>
      <c r="S161" s="5" t="s">
        <v>84</v>
      </c>
      <c r="T161" s="5">
        <v>1200.0</v>
      </c>
      <c r="U161" s="5" t="s">
        <v>84</v>
      </c>
      <c r="V161" s="5" t="s">
        <v>84</v>
      </c>
      <c r="W161" s="5" t="s">
        <v>84</v>
      </c>
      <c r="X161" s="5" t="s">
        <v>84</v>
      </c>
      <c r="Y161" s="5" t="s">
        <v>433</v>
      </c>
      <c r="Z161" s="5" t="s">
        <v>1559</v>
      </c>
      <c r="AA161" s="5" t="s">
        <v>84</v>
      </c>
      <c r="AB161" s="5" t="s">
        <v>84</v>
      </c>
      <c r="AC161" s="5" t="s">
        <v>84</v>
      </c>
      <c r="AD161" s="15" t="s">
        <v>84</v>
      </c>
      <c r="AE161" s="22" t="s">
        <v>84</v>
      </c>
      <c r="AF161" s="25" t="s">
        <v>84</v>
      </c>
      <c r="AG161" s="9" t="s">
        <v>84</v>
      </c>
      <c r="AH161" s="9" t="s">
        <v>1560</v>
      </c>
      <c r="AI161" s="5">
        <v>1.0</v>
      </c>
      <c r="AJ161" s="5">
        <v>7.5</v>
      </c>
      <c r="AK161" s="5" t="s">
        <v>84</v>
      </c>
      <c r="AL161" s="5" t="s">
        <v>84</v>
      </c>
      <c r="AM161" s="5" t="s">
        <v>84</v>
      </c>
      <c r="AN161" s="5" t="s">
        <v>84</v>
      </c>
      <c r="AO161" s="5" t="s">
        <v>1561</v>
      </c>
      <c r="AP161" s="5" t="s">
        <v>84</v>
      </c>
      <c r="AQ161" s="5" t="s">
        <v>84</v>
      </c>
      <c r="AR161" s="5" t="s">
        <v>84</v>
      </c>
      <c r="AS161" s="5" t="s">
        <v>84</v>
      </c>
      <c r="AT161" s="5" t="s">
        <v>84</v>
      </c>
      <c r="AU161" s="5" t="s">
        <v>97</v>
      </c>
      <c r="AV161" s="5" t="s">
        <v>954</v>
      </c>
      <c r="AW161" s="5" t="s">
        <v>84</v>
      </c>
      <c r="AX161" s="5" t="s">
        <v>84</v>
      </c>
      <c r="AY161" s="5" t="s">
        <v>84</v>
      </c>
      <c r="AZ161" s="5" t="s">
        <v>84</v>
      </c>
      <c r="BA161" s="5" t="s">
        <v>84</v>
      </c>
      <c r="BB161" s="5" t="s">
        <v>84</v>
      </c>
      <c r="BC161" s="5" t="s">
        <v>84</v>
      </c>
      <c r="BD161" s="5" t="s">
        <v>84</v>
      </c>
      <c r="BE161" s="5" t="s">
        <v>1562</v>
      </c>
      <c r="BF161" s="5" t="s">
        <v>84</v>
      </c>
      <c r="BG161" s="5" t="s">
        <v>1563</v>
      </c>
      <c r="BH161" s="5" t="s">
        <v>84</v>
      </c>
      <c r="BI161" s="5" t="s">
        <v>84</v>
      </c>
      <c r="BJ161" s="5" t="s">
        <v>84</v>
      </c>
      <c r="BK161" s="5" t="s">
        <v>84</v>
      </c>
      <c r="BL161" s="5" t="s">
        <v>84</v>
      </c>
      <c r="BM161" s="5" t="s">
        <v>84</v>
      </c>
      <c r="BN161" s="5" t="s">
        <v>84</v>
      </c>
      <c r="BO161" s="5" t="s">
        <v>84</v>
      </c>
      <c r="BP161" s="5" t="s">
        <v>84</v>
      </c>
      <c r="BQ161" s="5" t="s">
        <v>84</v>
      </c>
      <c r="BR161" s="5" t="s">
        <v>84</v>
      </c>
      <c r="BS161" s="5" t="s">
        <v>84</v>
      </c>
      <c r="BT161" s="5" t="s">
        <v>84</v>
      </c>
      <c r="BU161" s="5" t="s">
        <v>84</v>
      </c>
      <c r="BV161" s="5" t="s">
        <v>84</v>
      </c>
      <c r="BW161" s="5">
        <v>2.0</v>
      </c>
      <c r="BX161" s="5" t="s">
        <v>84</v>
      </c>
      <c r="BY161" s="5" t="s">
        <v>84</v>
      </c>
      <c r="BZ161" s="5" t="s">
        <v>84</v>
      </c>
      <c r="CA161" s="13" t="s">
        <v>1564</v>
      </c>
      <c r="CB161" s="6"/>
      <c r="CC161" s="6"/>
      <c r="CD161" s="6"/>
      <c r="CE161" s="6"/>
      <c r="CF161" s="6"/>
      <c r="CG161" s="6"/>
      <c r="CH161" s="6"/>
      <c r="CI161" s="6"/>
      <c r="CJ161" s="6"/>
      <c r="CK161" s="6"/>
      <c r="CL161" s="6"/>
    </row>
    <row r="162">
      <c r="A162" s="5" t="s">
        <v>79</v>
      </c>
      <c r="B162" s="5" t="s">
        <v>1469</v>
      </c>
      <c r="C162" s="5" t="s">
        <v>1548</v>
      </c>
      <c r="D162" s="5">
        <v>655.0</v>
      </c>
      <c r="E162" s="5" t="s">
        <v>84</v>
      </c>
      <c r="F162" s="5">
        <v>1974.0</v>
      </c>
      <c r="G162" s="5" t="s">
        <v>113</v>
      </c>
      <c r="H162" s="5">
        <v>1.0</v>
      </c>
      <c r="I162" s="5" t="s">
        <v>114</v>
      </c>
      <c r="J162" s="5" t="s">
        <v>103</v>
      </c>
      <c r="K162" s="5" t="s">
        <v>598</v>
      </c>
      <c r="L162" s="5" t="s">
        <v>128</v>
      </c>
      <c r="M162" s="5" t="s">
        <v>1565</v>
      </c>
      <c r="N162" s="5" t="s">
        <v>84</v>
      </c>
      <c r="O162" s="5" t="s">
        <v>84</v>
      </c>
      <c r="P162" s="5" t="s">
        <v>1566</v>
      </c>
      <c r="Q162" s="5" t="s">
        <v>84</v>
      </c>
      <c r="R162" s="5" t="s">
        <v>84</v>
      </c>
      <c r="S162" s="5" t="s">
        <v>84</v>
      </c>
      <c r="T162" s="5">
        <v>230.0</v>
      </c>
      <c r="U162" s="5" t="s">
        <v>1017</v>
      </c>
      <c r="V162" s="5" t="s">
        <v>84</v>
      </c>
      <c r="W162" s="5" t="s">
        <v>144</v>
      </c>
      <c r="X162" s="5">
        <v>100.0</v>
      </c>
      <c r="Y162" s="5" t="s">
        <v>1567</v>
      </c>
      <c r="Z162" s="5" t="s">
        <v>84</v>
      </c>
      <c r="AA162" s="5" t="s">
        <v>84</v>
      </c>
      <c r="AB162" s="5" t="s">
        <v>84</v>
      </c>
      <c r="AC162" s="5">
        <v>4.0</v>
      </c>
      <c r="AD162" s="15" t="s">
        <v>84</v>
      </c>
      <c r="AE162" s="22" t="s">
        <v>84</v>
      </c>
      <c r="AF162" s="25" t="s">
        <v>84</v>
      </c>
      <c r="AG162" s="9" t="s">
        <v>84</v>
      </c>
      <c r="AH162" s="9" t="s">
        <v>1568</v>
      </c>
      <c r="AI162" s="5">
        <v>1.0</v>
      </c>
      <c r="AJ162" s="5" t="s">
        <v>84</v>
      </c>
      <c r="AK162" s="5" t="s">
        <v>84</v>
      </c>
      <c r="AL162" s="5" t="s">
        <v>84</v>
      </c>
      <c r="AM162" s="5" t="s">
        <v>84</v>
      </c>
      <c r="AN162" s="5" t="s">
        <v>84</v>
      </c>
      <c r="AO162" s="5" t="s">
        <v>84</v>
      </c>
      <c r="AP162" s="5" t="s">
        <v>84</v>
      </c>
      <c r="AQ162" s="5" t="s">
        <v>84</v>
      </c>
      <c r="AR162" s="5" t="s">
        <v>84</v>
      </c>
      <c r="AS162" s="5" t="s">
        <v>84</v>
      </c>
      <c r="AT162" s="5" t="s">
        <v>84</v>
      </c>
      <c r="AU162" s="5" t="s">
        <v>84</v>
      </c>
      <c r="AV162" s="5" t="s">
        <v>84</v>
      </c>
      <c r="AW162" s="5" t="s">
        <v>84</v>
      </c>
      <c r="AX162" s="5" t="s">
        <v>84</v>
      </c>
      <c r="AY162" s="5" t="s">
        <v>84</v>
      </c>
      <c r="AZ162" s="5" t="s">
        <v>84</v>
      </c>
      <c r="BA162" s="5" t="s">
        <v>84</v>
      </c>
      <c r="BB162" s="5" t="s">
        <v>84</v>
      </c>
      <c r="BC162" s="5" t="s">
        <v>84</v>
      </c>
      <c r="BD162" s="5" t="s">
        <v>97</v>
      </c>
      <c r="BE162" s="5" t="s">
        <v>84</v>
      </c>
      <c r="BF162" s="5" t="s">
        <v>84</v>
      </c>
      <c r="BG162" s="5" t="s">
        <v>1569</v>
      </c>
      <c r="BH162" s="5" t="s">
        <v>84</v>
      </c>
      <c r="BI162" s="5" t="s">
        <v>84</v>
      </c>
      <c r="BJ162" s="5" t="s">
        <v>84</v>
      </c>
      <c r="BK162" s="5" t="s">
        <v>84</v>
      </c>
      <c r="BL162" s="5" t="s">
        <v>84</v>
      </c>
      <c r="BM162" s="5" t="s">
        <v>84</v>
      </c>
      <c r="BN162" s="5" t="s">
        <v>84</v>
      </c>
      <c r="BO162" s="5" t="s">
        <v>84</v>
      </c>
      <c r="BP162" s="5" t="s">
        <v>84</v>
      </c>
      <c r="BQ162" s="5" t="s">
        <v>84</v>
      </c>
      <c r="BR162" s="5" t="s">
        <v>84</v>
      </c>
      <c r="BS162" s="5" t="s">
        <v>84</v>
      </c>
      <c r="BT162" s="5" t="s">
        <v>84</v>
      </c>
      <c r="BU162" s="5" t="s">
        <v>84</v>
      </c>
      <c r="BV162" s="5" t="s">
        <v>84</v>
      </c>
      <c r="BW162" s="5">
        <v>1.0</v>
      </c>
      <c r="BX162" s="5" t="s">
        <v>84</v>
      </c>
      <c r="BY162" s="5" t="s">
        <v>84</v>
      </c>
      <c r="BZ162" s="5" t="s">
        <v>84</v>
      </c>
      <c r="CA162" s="13" t="s">
        <v>1570</v>
      </c>
      <c r="CB162" s="6"/>
      <c r="CC162" s="6"/>
      <c r="CD162" s="6"/>
      <c r="CE162" s="6"/>
      <c r="CF162" s="6"/>
      <c r="CG162" s="6"/>
      <c r="CH162" s="6"/>
      <c r="CI162" s="6"/>
      <c r="CJ162" s="6"/>
      <c r="CK162" s="6"/>
      <c r="CL162" s="6"/>
    </row>
    <row r="163">
      <c r="A163" s="5" t="s">
        <v>79</v>
      </c>
      <c r="B163" s="5" t="s">
        <v>1469</v>
      </c>
      <c r="C163" s="5" t="s">
        <v>1548</v>
      </c>
      <c r="D163" s="5">
        <v>4475.0</v>
      </c>
      <c r="E163" s="5" t="s">
        <v>84</v>
      </c>
      <c r="F163" s="5">
        <v>1978.0</v>
      </c>
      <c r="G163" s="5" t="s">
        <v>174</v>
      </c>
      <c r="H163" s="5" t="s">
        <v>84</v>
      </c>
      <c r="I163" s="5" t="s">
        <v>127</v>
      </c>
      <c r="J163" s="5" t="s">
        <v>86</v>
      </c>
      <c r="K163" s="5" t="s">
        <v>87</v>
      </c>
      <c r="L163" s="5" t="s">
        <v>84</v>
      </c>
      <c r="M163" s="5" t="s">
        <v>84</v>
      </c>
      <c r="N163" s="5" t="s">
        <v>1571</v>
      </c>
      <c r="O163" s="5" t="s">
        <v>1572</v>
      </c>
      <c r="P163" s="5" t="s">
        <v>84</v>
      </c>
      <c r="Q163" s="5" t="s">
        <v>84</v>
      </c>
      <c r="R163" s="5" t="s">
        <v>84</v>
      </c>
      <c r="S163" s="5" t="s">
        <v>84</v>
      </c>
      <c r="T163" s="5">
        <v>2200.0</v>
      </c>
      <c r="U163" s="5">
        <v>65.0</v>
      </c>
      <c r="V163" s="5" t="s">
        <v>143</v>
      </c>
      <c r="W163" s="5" t="s">
        <v>84</v>
      </c>
      <c r="X163" s="5" t="s">
        <v>84</v>
      </c>
      <c r="Y163" s="5" t="s">
        <v>1573</v>
      </c>
      <c r="Z163" s="5" t="s">
        <v>84</v>
      </c>
      <c r="AA163" s="5" t="s">
        <v>84</v>
      </c>
      <c r="AB163" s="5" t="s">
        <v>84</v>
      </c>
      <c r="AC163" s="5" t="s">
        <v>84</v>
      </c>
      <c r="AD163" s="15" t="s">
        <v>84</v>
      </c>
      <c r="AE163" s="22" t="s">
        <v>84</v>
      </c>
      <c r="AF163" s="25" t="s">
        <v>84</v>
      </c>
      <c r="AG163" s="9" t="s">
        <v>84</v>
      </c>
      <c r="AH163" s="9" t="s">
        <v>1574</v>
      </c>
      <c r="AI163" s="5">
        <v>1.0</v>
      </c>
      <c r="AJ163" s="5">
        <v>8.5</v>
      </c>
      <c r="AK163" s="5" t="s">
        <v>84</v>
      </c>
      <c r="AL163" s="5" t="s">
        <v>84</v>
      </c>
      <c r="AM163" s="5" t="s">
        <v>84</v>
      </c>
      <c r="AN163" s="5" t="s">
        <v>84</v>
      </c>
      <c r="AO163" s="5" t="s">
        <v>95</v>
      </c>
      <c r="AP163" s="5" t="s">
        <v>84</v>
      </c>
      <c r="AQ163" s="5" t="s">
        <v>84</v>
      </c>
      <c r="AR163" s="5" t="s">
        <v>84</v>
      </c>
      <c r="AS163" s="5" t="s">
        <v>1157</v>
      </c>
      <c r="AT163" s="5" t="s">
        <v>84</v>
      </c>
      <c r="AU163" s="5" t="s">
        <v>84</v>
      </c>
      <c r="AV163" s="5" t="s">
        <v>84</v>
      </c>
      <c r="AW163" s="5" t="s">
        <v>84</v>
      </c>
      <c r="AX163" s="5" t="s">
        <v>84</v>
      </c>
      <c r="AY163" s="5" t="s">
        <v>84</v>
      </c>
      <c r="AZ163" s="5" t="s">
        <v>84</v>
      </c>
      <c r="BA163" s="5" t="s">
        <v>84</v>
      </c>
      <c r="BB163" s="5" t="s">
        <v>84</v>
      </c>
      <c r="BC163" s="5" t="s">
        <v>84</v>
      </c>
      <c r="BD163" s="5" t="s">
        <v>84</v>
      </c>
      <c r="BE163" s="5" t="s">
        <v>84</v>
      </c>
      <c r="BF163" s="5" t="s">
        <v>84</v>
      </c>
      <c r="BG163" s="5" t="s">
        <v>209</v>
      </c>
      <c r="BH163" s="5" t="s">
        <v>84</v>
      </c>
      <c r="BI163" s="5" t="s">
        <v>84</v>
      </c>
      <c r="BJ163" s="5" t="s">
        <v>84</v>
      </c>
      <c r="BK163" s="5" t="s">
        <v>84</v>
      </c>
      <c r="BL163" s="5" t="s">
        <v>84</v>
      </c>
      <c r="BM163" s="5" t="s">
        <v>84</v>
      </c>
      <c r="BN163" s="5" t="s">
        <v>84</v>
      </c>
      <c r="BO163" s="5" t="s">
        <v>84</v>
      </c>
      <c r="BP163" s="5" t="s">
        <v>84</v>
      </c>
      <c r="BQ163" s="5" t="s">
        <v>84</v>
      </c>
      <c r="BR163" s="5" t="s">
        <v>84</v>
      </c>
      <c r="BS163" s="5" t="s">
        <v>84</v>
      </c>
      <c r="BT163" s="5" t="s">
        <v>84</v>
      </c>
      <c r="BU163" s="5" t="s">
        <v>84</v>
      </c>
      <c r="BV163" s="5" t="s">
        <v>84</v>
      </c>
      <c r="BW163" s="5">
        <v>2.0</v>
      </c>
      <c r="BX163" s="5" t="s">
        <v>84</v>
      </c>
      <c r="BY163" s="5" t="s">
        <v>84</v>
      </c>
      <c r="BZ163" s="5" t="s">
        <v>84</v>
      </c>
      <c r="CA163" s="13" t="s">
        <v>1575</v>
      </c>
      <c r="CB163" s="6"/>
      <c r="CC163" s="6"/>
      <c r="CD163" s="6"/>
      <c r="CE163" s="6"/>
      <c r="CF163" s="6"/>
      <c r="CG163" s="6"/>
      <c r="CH163" s="6"/>
      <c r="CI163" s="6"/>
      <c r="CJ163" s="6"/>
      <c r="CK163" s="6"/>
      <c r="CL163" s="6"/>
    </row>
    <row r="164">
      <c r="A164" s="5" t="s">
        <v>79</v>
      </c>
      <c r="B164" s="5" t="s">
        <v>1469</v>
      </c>
      <c r="C164" s="5" t="s">
        <v>1548</v>
      </c>
      <c r="D164" s="5">
        <v>656.0</v>
      </c>
      <c r="E164" s="5" t="s">
        <v>84</v>
      </c>
      <c r="F164" s="5">
        <v>1978.0</v>
      </c>
      <c r="G164" s="5" t="s">
        <v>84</v>
      </c>
      <c r="H164" s="5" t="s">
        <v>84</v>
      </c>
      <c r="I164" s="5" t="s">
        <v>114</v>
      </c>
      <c r="J164" s="5" t="s">
        <v>103</v>
      </c>
      <c r="K164" s="5" t="s">
        <v>128</v>
      </c>
      <c r="L164" s="5" t="s">
        <v>84</v>
      </c>
      <c r="M164" s="5" t="s">
        <v>1576</v>
      </c>
      <c r="N164" s="5" t="s">
        <v>1577</v>
      </c>
      <c r="O164" s="5" t="s">
        <v>84</v>
      </c>
      <c r="P164" s="5" t="s">
        <v>1578</v>
      </c>
      <c r="Q164" s="5" t="s">
        <v>84</v>
      </c>
      <c r="R164" s="5" t="s">
        <v>84</v>
      </c>
      <c r="S164" s="5" t="s">
        <v>84</v>
      </c>
      <c r="T164" s="5">
        <v>200.0</v>
      </c>
      <c r="U164" s="5" t="s">
        <v>84</v>
      </c>
      <c r="V164" s="5" t="s">
        <v>84</v>
      </c>
      <c r="W164" s="5" t="s">
        <v>84</v>
      </c>
      <c r="X164" s="5" t="s">
        <v>84</v>
      </c>
      <c r="Y164" s="5" t="s">
        <v>259</v>
      </c>
      <c r="Z164" s="5" t="s">
        <v>84</v>
      </c>
      <c r="AA164" s="5" t="s">
        <v>84</v>
      </c>
      <c r="AB164" s="5" t="s">
        <v>84</v>
      </c>
      <c r="AC164" s="5" t="s">
        <v>84</v>
      </c>
      <c r="AD164" s="5" t="s">
        <v>84</v>
      </c>
      <c r="AE164" s="5" t="s">
        <v>84</v>
      </c>
      <c r="AF164" s="5" t="s">
        <v>84</v>
      </c>
      <c r="AG164" s="9" t="s">
        <v>84</v>
      </c>
      <c r="AH164" s="9" t="s">
        <v>1579</v>
      </c>
      <c r="AI164" s="5" t="s">
        <v>84</v>
      </c>
      <c r="AJ164" s="5" t="s">
        <v>84</v>
      </c>
      <c r="AK164" s="5" t="s">
        <v>84</v>
      </c>
      <c r="AL164" s="5" t="s">
        <v>84</v>
      </c>
      <c r="AM164" s="5" t="s">
        <v>84</v>
      </c>
      <c r="AN164" s="5" t="s">
        <v>84</v>
      </c>
      <c r="AO164" s="5" t="s">
        <v>84</v>
      </c>
      <c r="AP164" s="5" t="s">
        <v>84</v>
      </c>
      <c r="AQ164" s="5" t="s">
        <v>84</v>
      </c>
      <c r="AR164" s="5" t="s">
        <v>84</v>
      </c>
      <c r="AS164" s="5" t="s">
        <v>84</v>
      </c>
      <c r="AT164" s="5" t="s">
        <v>84</v>
      </c>
      <c r="AU164" s="5" t="s">
        <v>84</v>
      </c>
      <c r="AV164" s="5" t="s">
        <v>84</v>
      </c>
      <c r="AW164" s="5" t="s">
        <v>84</v>
      </c>
      <c r="AX164" s="5" t="s">
        <v>84</v>
      </c>
      <c r="AY164" s="5" t="s">
        <v>84</v>
      </c>
      <c r="AZ164" s="5" t="s">
        <v>84</v>
      </c>
      <c r="BA164" s="5" t="s">
        <v>84</v>
      </c>
      <c r="BB164" s="5" t="s">
        <v>84</v>
      </c>
      <c r="BC164" s="5" t="s">
        <v>84</v>
      </c>
      <c r="BD164" s="5" t="s">
        <v>84</v>
      </c>
      <c r="BE164" s="5" t="s">
        <v>84</v>
      </c>
      <c r="BF164" s="5" t="s">
        <v>84</v>
      </c>
      <c r="BG164" s="5" t="s">
        <v>1580</v>
      </c>
      <c r="BH164" s="5" t="s">
        <v>84</v>
      </c>
      <c r="BI164" s="5" t="s">
        <v>84</v>
      </c>
      <c r="BJ164" s="5" t="s">
        <v>84</v>
      </c>
      <c r="BK164" s="5" t="s">
        <v>84</v>
      </c>
      <c r="BL164" s="5" t="s">
        <v>84</v>
      </c>
      <c r="BM164" s="5" t="s">
        <v>84</v>
      </c>
      <c r="BN164" s="5">
        <v>9.0</v>
      </c>
      <c r="BO164" s="5" t="s">
        <v>84</v>
      </c>
      <c r="BP164" s="5" t="s">
        <v>84</v>
      </c>
      <c r="BQ164" s="5" t="s">
        <v>84</v>
      </c>
      <c r="BR164" s="5" t="s">
        <v>97</v>
      </c>
      <c r="BS164" s="5">
        <v>5.0</v>
      </c>
      <c r="BT164" s="5" t="s">
        <v>84</v>
      </c>
      <c r="BU164" s="5" t="s">
        <v>84</v>
      </c>
      <c r="BV164" s="5" t="s">
        <v>1581</v>
      </c>
      <c r="BW164" s="5">
        <v>2.0</v>
      </c>
      <c r="BX164" s="5" t="s">
        <v>84</v>
      </c>
      <c r="BY164" s="5" t="s">
        <v>84</v>
      </c>
      <c r="BZ164" s="5" t="s">
        <v>84</v>
      </c>
      <c r="CA164" s="13" t="s">
        <v>1582</v>
      </c>
      <c r="CB164" s="6"/>
      <c r="CC164" s="6"/>
      <c r="CD164" s="6"/>
      <c r="CE164" s="6"/>
      <c r="CF164" s="6"/>
      <c r="CG164" s="6"/>
      <c r="CH164" s="6"/>
      <c r="CI164" s="6"/>
      <c r="CJ164" s="6"/>
      <c r="CK164" s="6"/>
      <c r="CL164" s="6"/>
    </row>
    <row r="165">
      <c r="A165" s="5" t="s">
        <v>79</v>
      </c>
      <c r="B165" s="5" t="s">
        <v>1469</v>
      </c>
      <c r="C165" s="5" t="s">
        <v>1548</v>
      </c>
      <c r="D165" s="5">
        <v>7662.0</v>
      </c>
      <c r="E165" s="5" t="s">
        <v>82</v>
      </c>
      <c r="F165" s="5">
        <v>1984.0</v>
      </c>
      <c r="G165" s="5" t="s">
        <v>174</v>
      </c>
      <c r="H165" s="5" t="s">
        <v>84</v>
      </c>
      <c r="I165" s="5" t="s">
        <v>127</v>
      </c>
      <c r="J165" s="5" t="s">
        <v>86</v>
      </c>
      <c r="K165" s="5" t="s">
        <v>87</v>
      </c>
      <c r="L165" s="5" t="s">
        <v>84</v>
      </c>
      <c r="M165" s="5" t="s">
        <v>1583</v>
      </c>
      <c r="N165" s="5" t="s">
        <v>1584</v>
      </c>
      <c r="O165" s="5" t="s">
        <v>1585</v>
      </c>
      <c r="P165" s="5" t="s">
        <v>84</v>
      </c>
      <c r="Q165" s="5">
        <v>45.0836195</v>
      </c>
      <c r="R165" s="5">
        <v>-122.488734</v>
      </c>
      <c r="S165" s="5">
        <v>171.98</v>
      </c>
      <c r="T165" s="5" t="s">
        <v>1107</v>
      </c>
      <c r="U165" s="5" t="s">
        <v>166</v>
      </c>
      <c r="V165" s="5" t="s">
        <v>143</v>
      </c>
      <c r="W165" s="5" t="s">
        <v>84</v>
      </c>
      <c r="X165" s="5" t="s">
        <v>84</v>
      </c>
      <c r="Y165" s="5" t="s">
        <v>1586</v>
      </c>
      <c r="Z165" s="5" t="s">
        <v>1587</v>
      </c>
      <c r="AA165" s="5" t="s">
        <v>84</v>
      </c>
      <c r="AB165" s="5" t="s">
        <v>84</v>
      </c>
      <c r="AC165" s="5" t="s">
        <v>84</v>
      </c>
      <c r="AD165" s="5" t="s">
        <v>84</v>
      </c>
      <c r="AE165" s="5" t="s">
        <v>84</v>
      </c>
      <c r="AF165" s="5" t="s">
        <v>84</v>
      </c>
      <c r="AG165" s="9" t="s">
        <v>97</v>
      </c>
      <c r="AH165" s="9" t="s">
        <v>1588</v>
      </c>
      <c r="AI165" s="5">
        <v>1.0</v>
      </c>
      <c r="AJ165" s="5">
        <v>7.5</v>
      </c>
      <c r="AK165" s="5" t="s">
        <v>84</v>
      </c>
      <c r="AL165" s="5" t="s">
        <v>84</v>
      </c>
      <c r="AM165" s="5" t="s">
        <v>84</v>
      </c>
      <c r="AN165" s="5" t="s">
        <v>84</v>
      </c>
      <c r="AO165" s="5" t="s">
        <v>147</v>
      </c>
      <c r="AP165" s="5" t="s">
        <v>84</v>
      </c>
      <c r="AQ165" s="5" t="s">
        <v>84</v>
      </c>
      <c r="AR165" s="5" t="s">
        <v>84</v>
      </c>
      <c r="AS165" s="5" t="s">
        <v>84</v>
      </c>
      <c r="AT165" s="5" t="s">
        <v>84</v>
      </c>
      <c r="AU165" s="5" t="s">
        <v>84</v>
      </c>
      <c r="AV165" s="5" t="s">
        <v>84</v>
      </c>
      <c r="AW165" s="5" t="s">
        <v>84</v>
      </c>
      <c r="AX165" s="5" t="s">
        <v>84</v>
      </c>
      <c r="AY165" s="5" t="s">
        <v>84</v>
      </c>
      <c r="AZ165" s="5" t="s">
        <v>84</v>
      </c>
      <c r="BA165" s="5" t="s">
        <v>84</v>
      </c>
      <c r="BB165" s="5" t="s">
        <v>84</v>
      </c>
      <c r="BC165" s="5" t="s">
        <v>661</v>
      </c>
      <c r="BD165" s="5" t="s">
        <v>84</v>
      </c>
      <c r="BE165" s="5" t="s">
        <v>1589</v>
      </c>
      <c r="BF165" s="5" t="s">
        <v>84</v>
      </c>
      <c r="BG165" s="5" t="s">
        <v>1590</v>
      </c>
      <c r="BH165" s="5" t="s">
        <v>97</v>
      </c>
      <c r="BI165" s="5" t="s">
        <v>1332</v>
      </c>
      <c r="BJ165" s="5" t="s">
        <v>98</v>
      </c>
      <c r="BK165" s="5" t="s">
        <v>84</v>
      </c>
      <c r="BL165" s="5" t="s">
        <v>84</v>
      </c>
      <c r="BM165" s="5" t="s">
        <v>84</v>
      </c>
      <c r="BN165" s="5" t="s">
        <v>84</v>
      </c>
      <c r="BO165" s="5" t="s">
        <v>84</v>
      </c>
      <c r="BP165" s="5" t="s">
        <v>84</v>
      </c>
      <c r="BQ165" s="5" t="s">
        <v>84</v>
      </c>
      <c r="BR165" s="5" t="s">
        <v>84</v>
      </c>
      <c r="BS165" s="5" t="s">
        <v>84</v>
      </c>
      <c r="BT165" s="5" t="s">
        <v>84</v>
      </c>
      <c r="BU165" s="5" t="s">
        <v>84</v>
      </c>
      <c r="BV165" s="5" t="s">
        <v>84</v>
      </c>
      <c r="BW165" s="5">
        <v>2.0</v>
      </c>
      <c r="BX165" s="9" t="s">
        <v>1591</v>
      </c>
      <c r="BY165" s="5" t="s">
        <v>97</v>
      </c>
      <c r="BZ165" s="5" t="s">
        <v>84</v>
      </c>
      <c r="CA165" s="13" t="s">
        <v>1592</v>
      </c>
      <c r="CB165" s="6"/>
      <c r="CC165" s="6"/>
      <c r="CD165" s="6"/>
      <c r="CE165" s="6"/>
      <c r="CF165" s="6"/>
      <c r="CG165" s="6"/>
      <c r="CH165" s="6"/>
      <c r="CI165" s="6"/>
      <c r="CJ165" s="6"/>
      <c r="CK165" s="6"/>
      <c r="CL165" s="6"/>
    </row>
    <row r="166">
      <c r="A166" s="5" t="s">
        <v>79</v>
      </c>
      <c r="B166" s="5" t="s">
        <v>1469</v>
      </c>
      <c r="C166" s="5" t="s">
        <v>1548</v>
      </c>
      <c r="D166" s="5">
        <v>653.0</v>
      </c>
      <c r="E166" s="5" t="s">
        <v>84</v>
      </c>
      <c r="F166" s="5">
        <v>1987.0</v>
      </c>
      <c r="G166" s="5" t="s">
        <v>140</v>
      </c>
      <c r="H166" s="5">
        <v>20.0</v>
      </c>
      <c r="I166" s="5" t="s">
        <v>127</v>
      </c>
      <c r="J166" s="5" t="s">
        <v>103</v>
      </c>
      <c r="K166" s="5" t="s">
        <v>176</v>
      </c>
      <c r="L166" s="5" t="s">
        <v>84</v>
      </c>
      <c r="M166" s="5" t="s">
        <v>1593</v>
      </c>
      <c r="N166" s="5" t="s">
        <v>1594</v>
      </c>
      <c r="O166" s="5" t="s">
        <v>1595</v>
      </c>
      <c r="P166" s="5" t="s">
        <v>1596</v>
      </c>
      <c r="Q166" s="5" t="s">
        <v>84</v>
      </c>
      <c r="R166" s="5" t="s">
        <v>84</v>
      </c>
      <c r="S166" s="5" t="s">
        <v>84</v>
      </c>
      <c r="T166" s="5" t="s">
        <v>84</v>
      </c>
      <c r="U166" s="5" t="s">
        <v>166</v>
      </c>
      <c r="V166" s="5" t="s">
        <v>84</v>
      </c>
      <c r="W166" s="5" t="s">
        <v>194</v>
      </c>
      <c r="X166" s="5">
        <v>29.0</v>
      </c>
      <c r="Y166" s="5" t="s">
        <v>84</v>
      </c>
      <c r="Z166" s="5" t="s">
        <v>1597</v>
      </c>
      <c r="AA166" s="5" t="s">
        <v>84</v>
      </c>
      <c r="AB166" s="5" t="s">
        <v>84</v>
      </c>
      <c r="AC166" s="5">
        <v>4.5</v>
      </c>
      <c r="AD166" s="27">
        <f>CONVERT(AE166, "ft", "m")</f>
        <v>182.88</v>
      </c>
      <c r="AE166" s="22">
        <v>600.0</v>
      </c>
      <c r="AF166" s="25">
        <v>200.0</v>
      </c>
      <c r="AG166" s="25" t="s">
        <v>84</v>
      </c>
      <c r="AH166" s="9" t="s">
        <v>1598</v>
      </c>
      <c r="AI166" s="5" t="s">
        <v>84</v>
      </c>
      <c r="AJ166" s="5" t="s">
        <v>84</v>
      </c>
      <c r="AK166" s="5" t="s">
        <v>84</v>
      </c>
      <c r="AL166" s="5" t="s">
        <v>84</v>
      </c>
      <c r="AM166" s="5" t="s">
        <v>84</v>
      </c>
      <c r="AN166" s="5" t="s">
        <v>84</v>
      </c>
      <c r="AO166" s="5" t="s">
        <v>84</v>
      </c>
      <c r="AP166" s="5" t="s">
        <v>84</v>
      </c>
      <c r="AQ166" s="5" t="s">
        <v>84</v>
      </c>
      <c r="AR166" s="5" t="s">
        <v>84</v>
      </c>
      <c r="AS166" s="5" t="s">
        <v>84</v>
      </c>
      <c r="AT166" s="5" t="s">
        <v>84</v>
      </c>
      <c r="AU166" s="5" t="s">
        <v>84</v>
      </c>
      <c r="AV166" s="5" t="s">
        <v>84</v>
      </c>
      <c r="AW166" s="5" t="s">
        <v>84</v>
      </c>
      <c r="AX166" s="5" t="s">
        <v>84</v>
      </c>
      <c r="AY166" s="5" t="s">
        <v>84</v>
      </c>
      <c r="AZ166" s="5" t="s">
        <v>84</v>
      </c>
      <c r="BA166" s="5" t="s">
        <v>84</v>
      </c>
      <c r="BB166" s="5" t="s">
        <v>84</v>
      </c>
      <c r="BC166" s="5" t="s">
        <v>84</v>
      </c>
      <c r="BD166" s="5" t="s">
        <v>84</v>
      </c>
      <c r="BE166" s="5" t="s">
        <v>84</v>
      </c>
      <c r="BF166" s="5" t="s">
        <v>84</v>
      </c>
      <c r="BG166" s="5" t="s">
        <v>84</v>
      </c>
      <c r="BH166" s="5" t="s">
        <v>84</v>
      </c>
      <c r="BI166" s="5" t="s">
        <v>84</v>
      </c>
      <c r="BJ166" s="5" t="s">
        <v>84</v>
      </c>
      <c r="BK166" s="5" t="s">
        <v>1599</v>
      </c>
      <c r="BL166" s="5" t="s">
        <v>84</v>
      </c>
      <c r="BM166" s="5" t="s">
        <v>84</v>
      </c>
      <c r="BN166" s="5" t="s">
        <v>84</v>
      </c>
      <c r="BO166" s="5" t="s">
        <v>84</v>
      </c>
      <c r="BP166" s="5" t="s">
        <v>84</v>
      </c>
      <c r="BQ166" s="5" t="s">
        <v>84</v>
      </c>
      <c r="BR166" s="5" t="s">
        <v>84</v>
      </c>
      <c r="BS166" s="5" t="s">
        <v>84</v>
      </c>
      <c r="BT166" s="5" t="s">
        <v>84</v>
      </c>
      <c r="BU166" s="5" t="s">
        <v>84</v>
      </c>
      <c r="BV166" s="5" t="s">
        <v>84</v>
      </c>
      <c r="BW166" s="5">
        <v>2.0</v>
      </c>
      <c r="BX166" s="5" t="s">
        <v>84</v>
      </c>
      <c r="BY166" s="5" t="s">
        <v>84</v>
      </c>
      <c r="BZ166" s="5" t="s">
        <v>84</v>
      </c>
      <c r="CA166" s="13" t="s">
        <v>1600</v>
      </c>
      <c r="CB166" s="6"/>
      <c r="CC166" s="6"/>
      <c r="CD166" s="6"/>
      <c r="CE166" s="6"/>
      <c r="CF166" s="6"/>
      <c r="CG166" s="6"/>
      <c r="CH166" s="6"/>
      <c r="CI166" s="6"/>
      <c r="CJ166" s="6"/>
      <c r="CK166" s="6"/>
      <c r="CL166" s="6"/>
    </row>
    <row r="167">
      <c r="A167" s="5" t="s">
        <v>79</v>
      </c>
      <c r="B167" s="5" t="s">
        <v>1469</v>
      </c>
      <c r="C167" s="5" t="s">
        <v>1548</v>
      </c>
      <c r="D167" s="5">
        <v>624.0</v>
      </c>
      <c r="E167" s="5" t="s">
        <v>84</v>
      </c>
      <c r="F167" s="5">
        <v>1991.0</v>
      </c>
      <c r="G167" s="5" t="s">
        <v>126</v>
      </c>
      <c r="H167" s="5" t="s">
        <v>84</v>
      </c>
      <c r="I167" s="5" t="s">
        <v>127</v>
      </c>
      <c r="J167" s="5" t="s">
        <v>103</v>
      </c>
      <c r="K167" s="5" t="s">
        <v>176</v>
      </c>
      <c r="L167" s="5" t="s">
        <v>84</v>
      </c>
      <c r="M167" s="5" t="s">
        <v>1601</v>
      </c>
      <c r="N167" s="5" t="s">
        <v>1602</v>
      </c>
      <c r="O167" s="5" t="s">
        <v>1603</v>
      </c>
      <c r="P167" s="5" t="s">
        <v>1604</v>
      </c>
      <c r="Q167" s="5" t="s">
        <v>84</v>
      </c>
      <c r="R167" s="5" t="s">
        <v>84</v>
      </c>
      <c r="S167" s="5" t="s">
        <v>84</v>
      </c>
      <c r="T167" s="5">
        <v>100.0</v>
      </c>
      <c r="U167" s="5" t="s">
        <v>84</v>
      </c>
      <c r="V167" s="5" t="s">
        <v>84</v>
      </c>
      <c r="W167" s="5" t="s">
        <v>84</v>
      </c>
      <c r="X167" s="5" t="s">
        <v>84</v>
      </c>
      <c r="Y167" s="5" t="s">
        <v>1605</v>
      </c>
      <c r="Z167" s="5" t="s">
        <v>84</v>
      </c>
      <c r="AA167" s="5" t="s">
        <v>84</v>
      </c>
      <c r="AB167" s="5" t="s">
        <v>84</v>
      </c>
      <c r="AC167" s="5">
        <v>2.0</v>
      </c>
      <c r="AD167" s="15" t="s">
        <v>84</v>
      </c>
      <c r="AE167" s="22" t="s">
        <v>84</v>
      </c>
      <c r="AF167" s="25" t="s">
        <v>84</v>
      </c>
      <c r="AG167" s="25" t="s">
        <v>84</v>
      </c>
      <c r="AH167" s="5" t="s">
        <v>1606</v>
      </c>
      <c r="AI167" s="5" t="s">
        <v>84</v>
      </c>
      <c r="AJ167" s="5" t="s">
        <v>84</v>
      </c>
      <c r="AK167" s="5" t="s">
        <v>84</v>
      </c>
      <c r="AL167" s="5" t="s">
        <v>84</v>
      </c>
      <c r="AM167" s="5" t="s">
        <v>84</v>
      </c>
      <c r="AN167" s="5" t="s">
        <v>84</v>
      </c>
      <c r="AO167" s="5" t="s">
        <v>84</v>
      </c>
      <c r="AP167" s="5" t="s">
        <v>84</v>
      </c>
      <c r="AQ167" s="5" t="s">
        <v>84</v>
      </c>
      <c r="AR167" s="5" t="s">
        <v>84</v>
      </c>
      <c r="AS167" s="5" t="s">
        <v>84</v>
      </c>
      <c r="AT167" s="5" t="s">
        <v>84</v>
      </c>
      <c r="AU167" s="5" t="s">
        <v>84</v>
      </c>
      <c r="AV167" s="5" t="s">
        <v>84</v>
      </c>
      <c r="AW167" s="5" t="s">
        <v>84</v>
      </c>
      <c r="AX167" s="5" t="s">
        <v>84</v>
      </c>
      <c r="AY167" s="5" t="s">
        <v>84</v>
      </c>
      <c r="AZ167" s="5" t="s">
        <v>84</v>
      </c>
      <c r="BA167" s="5" t="s">
        <v>84</v>
      </c>
      <c r="BB167" s="5" t="s">
        <v>84</v>
      </c>
      <c r="BC167" s="5" t="s">
        <v>84</v>
      </c>
      <c r="BD167" s="5" t="s">
        <v>84</v>
      </c>
      <c r="BE167" s="5" t="s">
        <v>84</v>
      </c>
      <c r="BF167" s="5" t="s">
        <v>84</v>
      </c>
      <c r="BG167" s="5" t="s">
        <v>84</v>
      </c>
      <c r="BH167" s="5" t="s">
        <v>84</v>
      </c>
      <c r="BI167" s="5" t="s">
        <v>84</v>
      </c>
      <c r="BJ167" s="5" t="s">
        <v>84</v>
      </c>
      <c r="BK167" s="5" t="s">
        <v>1607</v>
      </c>
      <c r="BL167" s="5" t="s">
        <v>84</v>
      </c>
      <c r="BM167" s="5" t="s">
        <v>84</v>
      </c>
      <c r="BN167" s="5" t="s">
        <v>84</v>
      </c>
      <c r="BO167" s="5" t="s">
        <v>84</v>
      </c>
      <c r="BP167" s="5" t="s">
        <v>84</v>
      </c>
      <c r="BQ167" s="5" t="s">
        <v>84</v>
      </c>
      <c r="BR167" s="5" t="s">
        <v>84</v>
      </c>
      <c r="BS167" s="5" t="s">
        <v>84</v>
      </c>
      <c r="BT167" s="5" t="s">
        <v>84</v>
      </c>
      <c r="BU167" s="5" t="s">
        <v>84</v>
      </c>
      <c r="BV167" s="5" t="s">
        <v>84</v>
      </c>
      <c r="BW167" s="5">
        <v>1.0</v>
      </c>
      <c r="BX167" s="9" t="s">
        <v>1608</v>
      </c>
      <c r="BY167" s="5" t="s">
        <v>84</v>
      </c>
      <c r="BZ167" s="5" t="s">
        <v>84</v>
      </c>
      <c r="CA167" s="13" t="s">
        <v>1609</v>
      </c>
      <c r="CB167" s="6"/>
      <c r="CC167" s="6"/>
      <c r="CD167" s="6"/>
      <c r="CE167" s="6"/>
      <c r="CF167" s="6"/>
      <c r="CG167" s="6"/>
      <c r="CH167" s="6"/>
      <c r="CI167" s="6"/>
      <c r="CJ167" s="6"/>
      <c r="CK167" s="6"/>
      <c r="CL167" s="6"/>
    </row>
    <row r="168">
      <c r="A168" s="5" t="s">
        <v>79</v>
      </c>
      <c r="B168" s="5" t="s">
        <v>1469</v>
      </c>
      <c r="C168" s="5" t="s">
        <v>1548</v>
      </c>
      <c r="D168" s="5">
        <v>12216.0</v>
      </c>
      <c r="E168" s="5" t="s">
        <v>82</v>
      </c>
      <c r="F168" s="5">
        <v>1993.0</v>
      </c>
      <c r="G168" s="5" t="s">
        <v>140</v>
      </c>
      <c r="H168" s="5" t="s">
        <v>84</v>
      </c>
      <c r="I168" s="5" t="s">
        <v>127</v>
      </c>
      <c r="J168" s="5" t="s">
        <v>86</v>
      </c>
      <c r="K168" s="5" t="s">
        <v>87</v>
      </c>
      <c r="L168" s="5" t="s">
        <v>84</v>
      </c>
      <c r="M168" s="5" t="s">
        <v>1610</v>
      </c>
      <c r="N168" s="5" t="s">
        <v>1611</v>
      </c>
      <c r="O168" s="5" t="s">
        <v>1612</v>
      </c>
      <c r="P168" s="5" t="s">
        <v>1613</v>
      </c>
      <c r="Q168" s="5" t="s">
        <v>84</v>
      </c>
      <c r="R168" s="5" t="s">
        <v>84</v>
      </c>
      <c r="S168" s="5" t="s">
        <v>84</v>
      </c>
      <c r="T168" s="5" t="s">
        <v>432</v>
      </c>
      <c r="U168" s="5" t="s">
        <v>84</v>
      </c>
      <c r="V168" s="5" t="s">
        <v>143</v>
      </c>
      <c r="W168" s="5" t="s">
        <v>84</v>
      </c>
      <c r="X168" s="5" t="s">
        <v>84</v>
      </c>
      <c r="Y168" s="5" t="s">
        <v>554</v>
      </c>
      <c r="Z168" s="5" t="s">
        <v>1614</v>
      </c>
      <c r="AA168" s="5" t="s">
        <v>84</v>
      </c>
      <c r="AB168" s="5" t="s">
        <v>84</v>
      </c>
      <c r="AC168" s="5" t="s">
        <v>84</v>
      </c>
      <c r="AD168" s="27">
        <f>CONVERT(AE168, "ft", "m")</f>
        <v>38.1</v>
      </c>
      <c r="AE168" s="22">
        <v>125.0</v>
      </c>
      <c r="AF168" s="24">
        <f>CONVERT(AE168, "ft", "yd")</f>
        <v>41.66666667</v>
      </c>
      <c r="AG168" s="25" t="s">
        <v>84</v>
      </c>
      <c r="AH168" s="9" t="s">
        <v>1615</v>
      </c>
      <c r="AI168" s="5">
        <v>1.0</v>
      </c>
      <c r="AJ168" s="5">
        <v>6.75</v>
      </c>
      <c r="AK168" s="5" t="s">
        <v>84</v>
      </c>
      <c r="AL168" s="5" t="s">
        <v>84</v>
      </c>
      <c r="AM168" s="5" t="s">
        <v>84</v>
      </c>
      <c r="AN168" s="5" t="s">
        <v>84</v>
      </c>
      <c r="AO168" s="5" t="s">
        <v>84</v>
      </c>
      <c r="AP168" s="5" t="s">
        <v>84</v>
      </c>
      <c r="AQ168" s="5" t="s">
        <v>84</v>
      </c>
      <c r="AR168" s="5" t="s">
        <v>84</v>
      </c>
      <c r="AS168" s="5" t="s">
        <v>84</v>
      </c>
      <c r="AT168" s="5" t="s">
        <v>84</v>
      </c>
      <c r="AU168" s="5" t="s">
        <v>84</v>
      </c>
      <c r="AV168" s="5" t="s">
        <v>84</v>
      </c>
      <c r="AW168" s="5" t="s">
        <v>84</v>
      </c>
      <c r="AX168" s="5" t="s">
        <v>84</v>
      </c>
      <c r="AY168" s="5" t="s">
        <v>84</v>
      </c>
      <c r="AZ168" s="5" t="s">
        <v>84</v>
      </c>
      <c r="BA168" s="5" t="s">
        <v>84</v>
      </c>
      <c r="BB168" s="5" t="s">
        <v>84</v>
      </c>
      <c r="BC168" s="5" t="s">
        <v>84</v>
      </c>
      <c r="BD168" s="5" t="s">
        <v>84</v>
      </c>
      <c r="BE168" s="5" t="s">
        <v>84</v>
      </c>
      <c r="BF168" s="5" t="s">
        <v>84</v>
      </c>
      <c r="BG168" s="5" t="s">
        <v>1616</v>
      </c>
      <c r="BH168" s="5" t="s">
        <v>84</v>
      </c>
      <c r="BI168" s="5" t="s">
        <v>1617</v>
      </c>
      <c r="BJ168" s="5" t="s">
        <v>98</v>
      </c>
      <c r="BK168" s="5" t="s">
        <v>84</v>
      </c>
      <c r="BL168" s="5" t="s">
        <v>84</v>
      </c>
      <c r="BM168" s="5" t="s">
        <v>84</v>
      </c>
      <c r="BN168" s="5" t="s">
        <v>84</v>
      </c>
      <c r="BO168" s="5" t="s">
        <v>84</v>
      </c>
      <c r="BP168" s="5" t="s">
        <v>84</v>
      </c>
      <c r="BQ168" s="5" t="s">
        <v>84</v>
      </c>
      <c r="BR168" s="5" t="s">
        <v>84</v>
      </c>
      <c r="BS168" s="5" t="s">
        <v>84</v>
      </c>
      <c r="BT168" s="5" t="s">
        <v>84</v>
      </c>
      <c r="BU168" s="5" t="s">
        <v>84</v>
      </c>
      <c r="BV168" s="5" t="s">
        <v>84</v>
      </c>
      <c r="BW168" s="5">
        <v>1.0</v>
      </c>
      <c r="BX168" s="9" t="s">
        <v>1618</v>
      </c>
      <c r="BY168" s="5" t="s">
        <v>84</v>
      </c>
      <c r="BZ168" s="5" t="s">
        <v>84</v>
      </c>
      <c r="CA168" s="13" t="s">
        <v>1619</v>
      </c>
      <c r="CB168" s="6"/>
      <c r="CC168" s="6"/>
      <c r="CD168" s="6"/>
      <c r="CE168" s="6"/>
      <c r="CF168" s="6"/>
      <c r="CG168" s="6"/>
      <c r="CH168" s="6"/>
      <c r="CI168" s="6"/>
      <c r="CJ168" s="6"/>
      <c r="CK168" s="6"/>
      <c r="CL168" s="6"/>
    </row>
    <row r="169">
      <c r="A169" s="5" t="s">
        <v>79</v>
      </c>
      <c r="B169" s="5" t="s">
        <v>1469</v>
      </c>
      <c r="C169" s="5" t="s">
        <v>1548</v>
      </c>
      <c r="D169" s="5">
        <v>657.0</v>
      </c>
      <c r="E169" s="5" t="s">
        <v>84</v>
      </c>
      <c r="F169" s="5">
        <v>1993.0</v>
      </c>
      <c r="G169" s="5" t="s">
        <v>174</v>
      </c>
      <c r="H169" s="5">
        <v>2.0</v>
      </c>
      <c r="I169" s="5" t="s">
        <v>127</v>
      </c>
      <c r="J169" s="5" t="s">
        <v>103</v>
      </c>
      <c r="K169" s="5" t="s">
        <v>1620</v>
      </c>
      <c r="L169" s="5" t="s">
        <v>84</v>
      </c>
      <c r="M169" s="5" t="s">
        <v>1621</v>
      </c>
      <c r="N169" s="5" t="s">
        <v>84</v>
      </c>
      <c r="O169" s="5" t="s">
        <v>1622</v>
      </c>
      <c r="P169" s="5" t="s">
        <v>1623</v>
      </c>
      <c r="Q169" s="5" t="s">
        <v>84</v>
      </c>
      <c r="R169" s="5" t="s">
        <v>84</v>
      </c>
      <c r="S169" s="5" t="s">
        <v>84</v>
      </c>
      <c r="T169" s="5">
        <v>130.0</v>
      </c>
      <c r="U169" s="5" t="s">
        <v>84</v>
      </c>
      <c r="V169" s="5" t="s">
        <v>84</v>
      </c>
      <c r="W169" s="5" t="s">
        <v>517</v>
      </c>
      <c r="X169" s="5">
        <v>100.0</v>
      </c>
      <c r="Y169" s="5" t="s">
        <v>539</v>
      </c>
      <c r="Z169" s="5" t="s">
        <v>84</v>
      </c>
      <c r="AA169" s="5" t="s">
        <v>84</v>
      </c>
      <c r="AB169" s="5" t="s">
        <v>84</v>
      </c>
      <c r="AC169" s="5" t="s">
        <v>84</v>
      </c>
      <c r="AD169" s="15" t="s">
        <v>84</v>
      </c>
      <c r="AE169" s="22" t="s">
        <v>84</v>
      </c>
      <c r="AF169" s="25" t="s">
        <v>84</v>
      </c>
      <c r="AG169" s="25" t="s">
        <v>84</v>
      </c>
      <c r="AH169" s="9" t="s">
        <v>1624</v>
      </c>
      <c r="AI169" s="5" t="s">
        <v>84</v>
      </c>
      <c r="AJ169" s="5" t="s">
        <v>84</v>
      </c>
      <c r="AK169" s="5" t="s">
        <v>84</v>
      </c>
      <c r="AL169" s="5" t="s">
        <v>84</v>
      </c>
      <c r="AM169" s="5" t="s">
        <v>84</v>
      </c>
      <c r="AN169" s="5" t="s">
        <v>84</v>
      </c>
      <c r="AO169" s="5" t="s">
        <v>84</v>
      </c>
      <c r="AP169" s="5" t="s">
        <v>84</v>
      </c>
      <c r="AQ169" s="5" t="s">
        <v>84</v>
      </c>
      <c r="AR169" s="5" t="s">
        <v>84</v>
      </c>
      <c r="AS169" s="5" t="s">
        <v>84</v>
      </c>
      <c r="AT169" s="5" t="s">
        <v>84</v>
      </c>
      <c r="AU169" s="5" t="s">
        <v>84</v>
      </c>
      <c r="AV169" s="5" t="s">
        <v>84</v>
      </c>
      <c r="AW169" s="5" t="s">
        <v>84</v>
      </c>
      <c r="AX169" s="5" t="s">
        <v>84</v>
      </c>
      <c r="AY169" s="5" t="s">
        <v>84</v>
      </c>
      <c r="AZ169" s="5" t="s">
        <v>84</v>
      </c>
      <c r="BA169" s="5" t="s">
        <v>84</v>
      </c>
      <c r="BB169" s="5" t="s">
        <v>84</v>
      </c>
      <c r="BC169" s="5" t="s">
        <v>84</v>
      </c>
      <c r="BD169" s="5" t="s">
        <v>97</v>
      </c>
      <c r="BE169" s="5" t="s">
        <v>84</v>
      </c>
      <c r="BF169" s="5" t="s">
        <v>84</v>
      </c>
      <c r="BG169" s="5" t="s">
        <v>84</v>
      </c>
      <c r="BH169" s="5" t="s">
        <v>84</v>
      </c>
      <c r="BI169" s="5" t="s">
        <v>84</v>
      </c>
      <c r="BJ169" s="5" t="s">
        <v>84</v>
      </c>
      <c r="BK169" s="5" t="s">
        <v>84</v>
      </c>
      <c r="BL169" s="5" t="s">
        <v>84</v>
      </c>
      <c r="BM169" s="5" t="s">
        <v>84</v>
      </c>
      <c r="BN169" s="5" t="s">
        <v>84</v>
      </c>
      <c r="BO169" s="5" t="s">
        <v>84</v>
      </c>
      <c r="BP169" s="5" t="s">
        <v>84</v>
      </c>
      <c r="BQ169" s="5" t="s">
        <v>84</v>
      </c>
      <c r="BR169" s="5" t="s">
        <v>84</v>
      </c>
      <c r="BS169" s="5" t="s">
        <v>84</v>
      </c>
      <c r="BT169" s="5" t="s">
        <v>84</v>
      </c>
      <c r="BU169" s="5" t="s">
        <v>84</v>
      </c>
      <c r="BV169" s="5" t="s">
        <v>84</v>
      </c>
      <c r="BW169" s="5">
        <v>2.0</v>
      </c>
      <c r="BX169" s="5" t="s">
        <v>84</v>
      </c>
      <c r="BY169" s="5" t="s">
        <v>84</v>
      </c>
      <c r="BZ169" s="5" t="s">
        <v>84</v>
      </c>
      <c r="CA169" s="13" t="s">
        <v>1625</v>
      </c>
      <c r="CB169" s="6"/>
      <c r="CC169" s="6"/>
      <c r="CD169" s="6"/>
      <c r="CE169" s="6"/>
      <c r="CF169" s="6"/>
      <c r="CG169" s="6"/>
      <c r="CH169" s="6"/>
      <c r="CI169" s="6"/>
      <c r="CJ169" s="6"/>
      <c r="CK169" s="6"/>
      <c r="CL169" s="6"/>
    </row>
    <row r="170">
      <c r="A170" s="5" t="s">
        <v>79</v>
      </c>
      <c r="B170" s="5" t="s">
        <v>1469</v>
      </c>
      <c r="C170" s="5" t="s">
        <v>1548</v>
      </c>
      <c r="D170" s="5">
        <v>707.0</v>
      </c>
      <c r="E170" s="5" t="s">
        <v>84</v>
      </c>
      <c r="F170" s="5">
        <v>1995.0</v>
      </c>
      <c r="G170" s="5" t="s">
        <v>126</v>
      </c>
      <c r="H170" s="5" t="s">
        <v>84</v>
      </c>
      <c r="I170" s="5" t="s">
        <v>127</v>
      </c>
      <c r="J170" s="5" t="s">
        <v>86</v>
      </c>
      <c r="K170" s="5" t="s">
        <v>87</v>
      </c>
      <c r="L170" s="5" t="s">
        <v>84</v>
      </c>
      <c r="M170" s="5" t="s">
        <v>1626</v>
      </c>
      <c r="N170" s="5" t="s">
        <v>1627</v>
      </c>
      <c r="O170" s="5" t="s">
        <v>1628</v>
      </c>
      <c r="P170" s="5" t="s">
        <v>84</v>
      </c>
      <c r="Q170" s="5" t="s">
        <v>84</v>
      </c>
      <c r="R170" s="5" t="s">
        <v>84</v>
      </c>
      <c r="S170" s="5" t="s">
        <v>84</v>
      </c>
      <c r="T170" s="5" t="s">
        <v>432</v>
      </c>
      <c r="U170" s="5" t="s">
        <v>84</v>
      </c>
      <c r="V170" s="5" t="s">
        <v>143</v>
      </c>
      <c r="W170" s="5" t="s">
        <v>84</v>
      </c>
      <c r="X170" s="5" t="s">
        <v>84</v>
      </c>
      <c r="Y170" s="5" t="s">
        <v>1527</v>
      </c>
      <c r="Z170" s="5" t="s">
        <v>1629</v>
      </c>
      <c r="AA170" s="5" t="s">
        <v>84</v>
      </c>
      <c r="AB170" s="5" t="s">
        <v>84</v>
      </c>
      <c r="AC170" s="5" t="s">
        <v>84</v>
      </c>
      <c r="AD170" s="27">
        <f t="shared" ref="AD170:AD171" si="47">CONVERT(AE170, "ft", "m")</f>
        <v>15.24</v>
      </c>
      <c r="AE170" s="22">
        <v>50.0</v>
      </c>
      <c r="AF170" s="24">
        <f t="shared" ref="AF170:AF171" si="48">CONVERT(AE170, "ft", "yd")</f>
        <v>16.66666667</v>
      </c>
      <c r="AG170" s="25" t="s">
        <v>84</v>
      </c>
      <c r="AH170" s="9" t="s">
        <v>1630</v>
      </c>
      <c r="AI170" s="5">
        <v>1.0</v>
      </c>
      <c r="AJ170" s="5">
        <v>8.0</v>
      </c>
      <c r="AK170" s="5" t="s">
        <v>84</v>
      </c>
      <c r="AL170" s="5" t="s">
        <v>84</v>
      </c>
      <c r="AM170" s="5" t="s">
        <v>84</v>
      </c>
      <c r="AN170" s="5" t="s">
        <v>84</v>
      </c>
      <c r="AO170" s="5" t="s">
        <v>424</v>
      </c>
      <c r="AP170" s="5">
        <v>6.0</v>
      </c>
      <c r="AQ170" s="5" t="s">
        <v>84</v>
      </c>
      <c r="AR170" s="5" t="s">
        <v>147</v>
      </c>
      <c r="AS170" s="5" t="s">
        <v>84</v>
      </c>
      <c r="AT170" s="5" t="s">
        <v>84</v>
      </c>
      <c r="AU170" s="5" t="s">
        <v>84</v>
      </c>
      <c r="AV170" s="5" t="s">
        <v>84</v>
      </c>
      <c r="AW170" s="5" t="s">
        <v>1631</v>
      </c>
      <c r="AX170" s="5" t="s">
        <v>84</v>
      </c>
      <c r="AY170" s="5" t="s">
        <v>84</v>
      </c>
      <c r="AZ170" s="5" t="s">
        <v>84</v>
      </c>
      <c r="BA170" s="5" t="s">
        <v>84</v>
      </c>
      <c r="BB170" s="5" t="s">
        <v>674</v>
      </c>
      <c r="BC170" s="5" t="s">
        <v>84</v>
      </c>
      <c r="BD170" s="5" t="s">
        <v>84</v>
      </c>
      <c r="BE170" s="5" t="s">
        <v>1632</v>
      </c>
      <c r="BF170" s="5" t="s">
        <v>84</v>
      </c>
      <c r="BG170" s="5" t="s">
        <v>1633</v>
      </c>
      <c r="BH170" s="5" t="s">
        <v>97</v>
      </c>
      <c r="BI170" s="5" t="s">
        <v>1634</v>
      </c>
      <c r="BJ170" s="5" t="s">
        <v>98</v>
      </c>
      <c r="BK170" s="5" t="s">
        <v>84</v>
      </c>
      <c r="BL170" s="5" t="s">
        <v>84</v>
      </c>
      <c r="BM170" s="5" t="s">
        <v>84</v>
      </c>
      <c r="BN170" s="5" t="s">
        <v>84</v>
      </c>
      <c r="BO170" s="5" t="s">
        <v>84</v>
      </c>
      <c r="BP170" s="5" t="s">
        <v>84</v>
      </c>
      <c r="BQ170" s="5" t="s">
        <v>84</v>
      </c>
      <c r="BR170" s="5" t="s">
        <v>84</v>
      </c>
      <c r="BS170" s="5" t="s">
        <v>84</v>
      </c>
      <c r="BT170" s="5" t="s">
        <v>84</v>
      </c>
      <c r="BU170" s="5" t="s">
        <v>84</v>
      </c>
      <c r="BV170" s="5" t="s">
        <v>84</v>
      </c>
      <c r="BW170" s="5">
        <v>1.0</v>
      </c>
      <c r="BX170" s="5" t="s">
        <v>84</v>
      </c>
      <c r="BY170" s="5" t="s">
        <v>84</v>
      </c>
      <c r="BZ170" s="5" t="s">
        <v>84</v>
      </c>
      <c r="CA170" s="13" t="s">
        <v>1635</v>
      </c>
      <c r="CB170" s="6"/>
      <c r="CC170" s="6"/>
      <c r="CD170" s="6"/>
      <c r="CE170" s="6"/>
      <c r="CF170" s="6"/>
      <c r="CG170" s="6"/>
      <c r="CH170" s="6"/>
      <c r="CI170" s="6"/>
      <c r="CJ170" s="6"/>
      <c r="CK170" s="6"/>
      <c r="CL170" s="6"/>
    </row>
    <row r="171">
      <c r="A171" s="5" t="s">
        <v>79</v>
      </c>
      <c r="B171" s="5" t="s">
        <v>1469</v>
      </c>
      <c r="C171" s="5" t="s">
        <v>1548</v>
      </c>
      <c r="D171" s="5">
        <v>654.0</v>
      </c>
      <c r="E171" s="5" t="s">
        <v>84</v>
      </c>
      <c r="F171" s="5">
        <v>1995.0</v>
      </c>
      <c r="G171" s="5" t="s">
        <v>215</v>
      </c>
      <c r="H171" s="5" t="s">
        <v>84</v>
      </c>
      <c r="I171" s="5" t="s">
        <v>114</v>
      </c>
      <c r="J171" s="5" t="s">
        <v>86</v>
      </c>
      <c r="K171" s="5" t="s">
        <v>87</v>
      </c>
      <c r="L171" s="5" t="s">
        <v>84</v>
      </c>
      <c r="M171" s="5" t="s">
        <v>1636</v>
      </c>
      <c r="N171" s="5" t="s">
        <v>1637</v>
      </c>
      <c r="O171" s="5" t="s">
        <v>1638</v>
      </c>
      <c r="P171" s="5" t="s">
        <v>84</v>
      </c>
      <c r="Q171" s="5" t="s">
        <v>84</v>
      </c>
      <c r="R171" s="5" t="s">
        <v>84</v>
      </c>
      <c r="S171" s="5" t="s">
        <v>84</v>
      </c>
      <c r="T171" s="5" t="s">
        <v>84</v>
      </c>
      <c r="U171" s="5" t="s">
        <v>84</v>
      </c>
      <c r="V171" s="5" t="s">
        <v>84</v>
      </c>
      <c r="W171" s="5" t="s">
        <v>84</v>
      </c>
      <c r="X171" s="5" t="s">
        <v>84</v>
      </c>
      <c r="Y171" s="5" t="s">
        <v>259</v>
      </c>
      <c r="Z171" s="5" t="s">
        <v>84</v>
      </c>
      <c r="AA171" s="5" t="s">
        <v>84</v>
      </c>
      <c r="AB171" s="5" t="s">
        <v>84</v>
      </c>
      <c r="AC171" s="5">
        <v>1.0</v>
      </c>
      <c r="AD171" s="27">
        <f t="shared" si="47"/>
        <v>22.86</v>
      </c>
      <c r="AE171" s="22">
        <v>75.0</v>
      </c>
      <c r="AF171" s="24">
        <f t="shared" si="48"/>
        <v>25</v>
      </c>
      <c r="AG171" s="25" t="s">
        <v>84</v>
      </c>
      <c r="AH171" s="9" t="s">
        <v>1639</v>
      </c>
      <c r="AI171" s="5">
        <v>1.0</v>
      </c>
      <c r="AJ171" s="5">
        <v>7.5</v>
      </c>
      <c r="AK171" s="5">
        <v>4.0</v>
      </c>
      <c r="AL171" s="5" t="s">
        <v>84</v>
      </c>
      <c r="AM171" s="5" t="s">
        <v>84</v>
      </c>
      <c r="AN171" s="5">
        <v>600.0</v>
      </c>
      <c r="AO171" s="5" t="s">
        <v>262</v>
      </c>
      <c r="AP171" s="5" t="s">
        <v>84</v>
      </c>
      <c r="AQ171" s="5" t="s">
        <v>84</v>
      </c>
      <c r="AR171" s="5" t="s">
        <v>84</v>
      </c>
      <c r="AS171" s="5" t="s">
        <v>84</v>
      </c>
      <c r="AT171" s="5" t="s">
        <v>84</v>
      </c>
      <c r="AU171" s="5" t="s">
        <v>84</v>
      </c>
      <c r="AV171" s="5" t="s">
        <v>84</v>
      </c>
      <c r="AW171" s="5" t="s">
        <v>84</v>
      </c>
      <c r="AX171" s="5" t="s">
        <v>84</v>
      </c>
      <c r="AY171" s="5" t="s">
        <v>84</v>
      </c>
      <c r="AZ171" s="5" t="s">
        <v>84</v>
      </c>
      <c r="BA171" s="5" t="s">
        <v>84</v>
      </c>
      <c r="BB171" s="5" t="s">
        <v>84</v>
      </c>
      <c r="BC171" s="5" t="s">
        <v>84</v>
      </c>
      <c r="BD171" s="5" t="s">
        <v>84</v>
      </c>
      <c r="BE171" s="5" t="s">
        <v>84</v>
      </c>
      <c r="BF171" s="5" t="s">
        <v>84</v>
      </c>
      <c r="BG171" s="5" t="s">
        <v>1640</v>
      </c>
      <c r="BH171" s="5" t="s">
        <v>97</v>
      </c>
      <c r="BI171" s="5" t="s">
        <v>84</v>
      </c>
      <c r="BJ171" s="5" t="s">
        <v>98</v>
      </c>
      <c r="BK171" s="5" t="s">
        <v>84</v>
      </c>
      <c r="BL171" s="5" t="s">
        <v>84</v>
      </c>
      <c r="BM171" s="5" t="s">
        <v>84</v>
      </c>
      <c r="BN171" s="5" t="s">
        <v>84</v>
      </c>
      <c r="BO171" s="5" t="s">
        <v>84</v>
      </c>
      <c r="BP171" s="5" t="s">
        <v>84</v>
      </c>
      <c r="BQ171" s="5" t="s">
        <v>84</v>
      </c>
      <c r="BR171" s="5" t="s">
        <v>84</v>
      </c>
      <c r="BS171" s="5" t="s">
        <v>84</v>
      </c>
      <c r="BT171" s="5" t="s">
        <v>84</v>
      </c>
      <c r="BU171" s="5" t="s">
        <v>84</v>
      </c>
      <c r="BV171" s="5" t="s">
        <v>84</v>
      </c>
      <c r="BW171" s="5">
        <v>1.0</v>
      </c>
      <c r="BX171" s="5" t="s">
        <v>84</v>
      </c>
      <c r="BY171" s="5" t="s">
        <v>84</v>
      </c>
      <c r="BZ171" s="5" t="s">
        <v>84</v>
      </c>
      <c r="CA171" s="13" t="s">
        <v>1641</v>
      </c>
      <c r="CB171" s="6"/>
      <c r="CC171" s="6"/>
      <c r="CD171" s="6"/>
      <c r="CE171" s="6"/>
      <c r="CF171" s="6"/>
      <c r="CG171" s="6"/>
      <c r="CH171" s="6"/>
      <c r="CI171" s="6"/>
      <c r="CJ171" s="6"/>
      <c r="CK171" s="6"/>
      <c r="CL171" s="6"/>
    </row>
    <row r="172">
      <c r="A172" s="5" t="s">
        <v>79</v>
      </c>
      <c r="B172" s="5" t="s">
        <v>1469</v>
      </c>
      <c r="C172" s="5" t="s">
        <v>1548</v>
      </c>
      <c r="D172" s="5">
        <v>2026.0</v>
      </c>
      <c r="E172" s="5" t="s">
        <v>84</v>
      </c>
      <c r="F172" s="5">
        <v>1997.0</v>
      </c>
      <c r="G172" s="5" t="s">
        <v>189</v>
      </c>
      <c r="H172" s="5" t="s">
        <v>84</v>
      </c>
      <c r="I172" s="5" t="s">
        <v>190</v>
      </c>
      <c r="J172" s="5" t="s">
        <v>103</v>
      </c>
      <c r="K172" s="5" t="s">
        <v>176</v>
      </c>
      <c r="L172" s="5" t="s">
        <v>84</v>
      </c>
      <c r="M172" s="5" t="s">
        <v>1642</v>
      </c>
      <c r="N172" s="5" t="s">
        <v>1643</v>
      </c>
      <c r="O172" s="5" t="s">
        <v>1613</v>
      </c>
      <c r="P172" s="5" t="s">
        <v>1644</v>
      </c>
      <c r="Q172" s="5" t="s">
        <v>84</v>
      </c>
      <c r="R172" s="5" t="s">
        <v>84</v>
      </c>
      <c r="S172" s="5" t="s">
        <v>84</v>
      </c>
      <c r="T172" s="5">
        <v>2300.0</v>
      </c>
      <c r="U172" s="5" t="s">
        <v>84</v>
      </c>
      <c r="V172" s="5" t="s">
        <v>84</v>
      </c>
      <c r="W172" s="5" t="s">
        <v>84</v>
      </c>
      <c r="X172" s="5" t="s">
        <v>84</v>
      </c>
      <c r="Y172" s="5" t="s">
        <v>554</v>
      </c>
      <c r="Z172" s="5" t="s">
        <v>84</v>
      </c>
      <c r="AA172" s="5" t="s">
        <v>84</v>
      </c>
      <c r="AB172" s="5" t="s">
        <v>84</v>
      </c>
      <c r="AC172" s="5">
        <v>25.0</v>
      </c>
      <c r="AD172" s="15" t="s">
        <v>84</v>
      </c>
      <c r="AE172" s="22" t="s">
        <v>84</v>
      </c>
      <c r="AF172" s="25" t="s">
        <v>84</v>
      </c>
      <c r="AG172" s="25" t="s">
        <v>84</v>
      </c>
      <c r="AH172" s="9" t="s">
        <v>1645</v>
      </c>
      <c r="AI172" s="5" t="s">
        <v>84</v>
      </c>
      <c r="AJ172" s="5" t="s">
        <v>84</v>
      </c>
      <c r="AK172" s="5" t="s">
        <v>84</v>
      </c>
      <c r="AL172" s="5" t="s">
        <v>84</v>
      </c>
      <c r="AM172" s="5" t="s">
        <v>84</v>
      </c>
      <c r="AN172" s="5" t="s">
        <v>84</v>
      </c>
      <c r="AO172" s="5" t="s">
        <v>84</v>
      </c>
      <c r="AP172" s="5" t="s">
        <v>84</v>
      </c>
      <c r="AQ172" s="5" t="s">
        <v>84</v>
      </c>
      <c r="AR172" s="5" t="s">
        <v>84</v>
      </c>
      <c r="AS172" s="5" t="s">
        <v>84</v>
      </c>
      <c r="AT172" s="5" t="s">
        <v>84</v>
      </c>
      <c r="AU172" s="5" t="s">
        <v>84</v>
      </c>
      <c r="AV172" s="5" t="s">
        <v>84</v>
      </c>
      <c r="AW172" s="5" t="s">
        <v>84</v>
      </c>
      <c r="AX172" s="5" t="s">
        <v>84</v>
      </c>
      <c r="AY172" s="5" t="s">
        <v>84</v>
      </c>
      <c r="AZ172" s="5" t="s">
        <v>84</v>
      </c>
      <c r="BA172" s="5" t="s">
        <v>84</v>
      </c>
      <c r="BB172" s="5" t="s">
        <v>84</v>
      </c>
      <c r="BC172" s="5" t="s">
        <v>84</v>
      </c>
      <c r="BD172" s="5" t="s">
        <v>84</v>
      </c>
      <c r="BE172" s="5" t="s">
        <v>84</v>
      </c>
      <c r="BF172" s="5" t="s">
        <v>84</v>
      </c>
      <c r="BG172" s="5" t="s">
        <v>1646</v>
      </c>
      <c r="BH172" s="5" t="s">
        <v>84</v>
      </c>
      <c r="BI172" s="5" t="s">
        <v>84</v>
      </c>
      <c r="BJ172" s="5" t="s">
        <v>84</v>
      </c>
      <c r="BK172" s="5" t="s">
        <v>1647</v>
      </c>
      <c r="BL172" s="5" t="s">
        <v>84</v>
      </c>
      <c r="BM172" s="5" t="s">
        <v>84</v>
      </c>
      <c r="BN172" s="5" t="s">
        <v>84</v>
      </c>
      <c r="BO172" s="5" t="s">
        <v>84</v>
      </c>
      <c r="BP172" s="5" t="s">
        <v>84</v>
      </c>
      <c r="BQ172" s="5" t="s">
        <v>84</v>
      </c>
      <c r="BR172" s="5" t="s">
        <v>84</v>
      </c>
      <c r="BS172" s="5" t="s">
        <v>84</v>
      </c>
      <c r="BT172" s="5" t="s">
        <v>84</v>
      </c>
      <c r="BU172" s="5" t="s">
        <v>84</v>
      </c>
      <c r="BV172" s="5" t="s">
        <v>1648</v>
      </c>
      <c r="BW172" s="5">
        <v>5.0</v>
      </c>
      <c r="BX172" s="9" t="s">
        <v>1649</v>
      </c>
      <c r="BY172" s="5" t="s">
        <v>84</v>
      </c>
      <c r="BZ172" s="5" t="s">
        <v>84</v>
      </c>
      <c r="CA172" s="13" t="s">
        <v>1650</v>
      </c>
      <c r="CB172" s="6"/>
      <c r="CC172" s="6"/>
      <c r="CD172" s="6"/>
      <c r="CE172" s="6"/>
      <c r="CF172" s="6"/>
      <c r="CG172" s="6"/>
      <c r="CH172" s="6"/>
      <c r="CI172" s="6"/>
      <c r="CJ172" s="6"/>
      <c r="CK172" s="6"/>
      <c r="CL172" s="6"/>
    </row>
    <row r="173">
      <c r="A173" s="5" t="s">
        <v>79</v>
      </c>
      <c r="B173" s="5" t="s">
        <v>1469</v>
      </c>
      <c r="C173" s="5" t="s">
        <v>1548</v>
      </c>
      <c r="D173" s="5">
        <v>85.0</v>
      </c>
      <c r="E173" s="5" t="s">
        <v>84</v>
      </c>
      <c r="F173" s="5">
        <v>2000.0</v>
      </c>
      <c r="G173" s="5" t="s">
        <v>140</v>
      </c>
      <c r="H173" s="5" t="s">
        <v>84</v>
      </c>
      <c r="I173" s="5" t="s">
        <v>127</v>
      </c>
      <c r="J173" s="5" t="s">
        <v>103</v>
      </c>
      <c r="K173" s="5" t="s">
        <v>87</v>
      </c>
      <c r="L173" s="5" t="s">
        <v>84</v>
      </c>
      <c r="M173" s="5" t="s">
        <v>1651</v>
      </c>
      <c r="N173" s="5" t="s">
        <v>1627</v>
      </c>
      <c r="O173" s="5" t="s">
        <v>1585</v>
      </c>
      <c r="P173" s="5" t="s">
        <v>84</v>
      </c>
      <c r="Q173" s="5" t="s">
        <v>84</v>
      </c>
      <c r="R173" s="5" t="s">
        <v>84</v>
      </c>
      <c r="S173" s="5" t="s">
        <v>84</v>
      </c>
      <c r="T173" s="5">
        <v>0.0</v>
      </c>
      <c r="U173" s="5" t="s">
        <v>84</v>
      </c>
      <c r="V173" s="5" t="s">
        <v>591</v>
      </c>
      <c r="W173" s="5" t="s">
        <v>84</v>
      </c>
      <c r="X173" s="5" t="s">
        <v>84</v>
      </c>
      <c r="Y173" s="5" t="s">
        <v>259</v>
      </c>
      <c r="Z173" s="5" t="s">
        <v>373</v>
      </c>
      <c r="AA173" s="5" t="s">
        <v>84</v>
      </c>
      <c r="AB173" s="5" t="s">
        <v>84</v>
      </c>
      <c r="AC173" s="5" t="s">
        <v>84</v>
      </c>
      <c r="AD173" s="27">
        <f>CONVERT(AE173, "ft", "m")</f>
        <v>9.144</v>
      </c>
      <c r="AE173" s="22">
        <v>30.0</v>
      </c>
      <c r="AF173" s="24">
        <f>CONVERT(AE173, "ft", "yd")</f>
        <v>10</v>
      </c>
      <c r="AG173" s="28" t="s">
        <v>97</v>
      </c>
      <c r="AH173" s="28" t="s">
        <v>1652</v>
      </c>
      <c r="AI173" s="5" t="s">
        <v>84</v>
      </c>
      <c r="AJ173" s="5" t="s">
        <v>84</v>
      </c>
      <c r="AK173" s="5" t="s">
        <v>84</v>
      </c>
      <c r="AL173" s="5" t="s">
        <v>84</v>
      </c>
      <c r="AM173" s="5" t="s">
        <v>84</v>
      </c>
      <c r="AN173" s="5" t="s">
        <v>84</v>
      </c>
      <c r="AO173" s="5" t="s">
        <v>84</v>
      </c>
      <c r="AP173" s="5" t="s">
        <v>84</v>
      </c>
      <c r="AQ173" s="5" t="s">
        <v>84</v>
      </c>
      <c r="AR173" s="5" t="s">
        <v>84</v>
      </c>
      <c r="AS173" s="5" t="s">
        <v>84</v>
      </c>
      <c r="AT173" s="5" t="s">
        <v>84</v>
      </c>
      <c r="AU173" s="5" t="s">
        <v>84</v>
      </c>
      <c r="AV173" s="5" t="s">
        <v>84</v>
      </c>
      <c r="AW173" s="5" t="s">
        <v>84</v>
      </c>
      <c r="AX173" s="5" t="s">
        <v>84</v>
      </c>
      <c r="AY173" s="5" t="s">
        <v>84</v>
      </c>
      <c r="AZ173" s="5" t="s">
        <v>84</v>
      </c>
      <c r="BA173" s="5" t="s">
        <v>84</v>
      </c>
      <c r="BB173" s="5" t="s">
        <v>84</v>
      </c>
      <c r="BC173" s="5" t="s">
        <v>84</v>
      </c>
      <c r="BD173" s="5" t="s">
        <v>84</v>
      </c>
      <c r="BE173" s="5" t="s">
        <v>84</v>
      </c>
      <c r="BF173" s="5" t="s">
        <v>84</v>
      </c>
      <c r="BG173" s="5" t="s">
        <v>1653</v>
      </c>
      <c r="BH173" s="5" t="s">
        <v>84</v>
      </c>
      <c r="BI173" s="5" t="s">
        <v>1654</v>
      </c>
      <c r="BJ173" s="5" t="s">
        <v>98</v>
      </c>
      <c r="BK173" s="5" t="s">
        <v>84</v>
      </c>
      <c r="BL173" s="5" t="s">
        <v>84</v>
      </c>
      <c r="BM173" s="5" t="s">
        <v>84</v>
      </c>
      <c r="BN173" s="5" t="s">
        <v>84</v>
      </c>
      <c r="BO173" s="5" t="s">
        <v>84</v>
      </c>
      <c r="BP173" s="5" t="s">
        <v>84</v>
      </c>
      <c r="BQ173" s="5" t="s">
        <v>84</v>
      </c>
      <c r="BR173" s="5" t="s">
        <v>84</v>
      </c>
      <c r="BS173" s="5" t="s">
        <v>84</v>
      </c>
      <c r="BT173" s="5" t="s">
        <v>84</v>
      </c>
      <c r="BU173" s="5" t="s">
        <v>84</v>
      </c>
      <c r="BV173" s="5" t="s">
        <v>84</v>
      </c>
      <c r="BW173" s="5">
        <v>1.0</v>
      </c>
      <c r="BX173" s="28" t="s">
        <v>1655</v>
      </c>
      <c r="BY173" s="5" t="s">
        <v>84</v>
      </c>
      <c r="BZ173" s="5" t="s">
        <v>84</v>
      </c>
      <c r="CA173" s="13" t="s">
        <v>1656</v>
      </c>
      <c r="CB173" s="6"/>
      <c r="CC173" s="6"/>
      <c r="CD173" s="6"/>
      <c r="CE173" s="6"/>
      <c r="CF173" s="6"/>
      <c r="CG173" s="6"/>
      <c r="CH173" s="6"/>
      <c r="CI173" s="6"/>
      <c r="CJ173" s="6"/>
      <c r="CK173" s="6"/>
      <c r="CL173" s="6"/>
    </row>
    <row r="174">
      <c r="A174" s="5" t="s">
        <v>79</v>
      </c>
      <c r="B174" s="5" t="s">
        <v>1469</v>
      </c>
      <c r="C174" s="5" t="s">
        <v>1548</v>
      </c>
      <c r="D174" s="5">
        <v>187.0</v>
      </c>
      <c r="E174" s="5" t="s">
        <v>84</v>
      </c>
      <c r="F174" s="5">
        <v>2000.0</v>
      </c>
      <c r="G174" s="5" t="s">
        <v>126</v>
      </c>
      <c r="H174" s="5">
        <v>22.0</v>
      </c>
      <c r="I174" s="5" t="s">
        <v>127</v>
      </c>
      <c r="J174" s="5" t="s">
        <v>103</v>
      </c>
      <c r="K174" s="5" t="s">
        <v>176</v>
      </c>
      <c r="L174" s="5" t="s">
        <v>1657</v>
      </c>
      <c r="M174" s="5" t="s">
        <v>1658</v>
      </c>
      <c r="N174" s="5" t="s">
        <v>1557</v>
      </c>
      <c r="O174" s="5" t="s">
        <v>1613</v>
      </c>
      <c r="P174" s="5" t="s">
        <v>1659</v>
      </c>
      <c r="Q174" s="5" t="s">
        <v>84</v>
      </c>
      <c r="R174" s="5" t="s">
        <v>84</v>
      </c>
      <c r="S174" s="5" t="s">
        <v>84</v>
      </c>
      <c r="T174" s="5">
        <v>300.0</v>
      </c>
      <c r="U174" s="5" t="s">
        <v>1017</v>
      </c>
      <c r="V174" s="5" t="s">
        <v>591</v>
      </c>
      <c r="W174" s="5" t="s">
        <v>258</v>
      </c>
      <c r="X174" s="5">
        <v>70.0</v>
      </c>
      <c r="Y174" s="5" t="s">
        <v>1660</v>
      </c>
      <c r="Z174" s="5" t="s">
        <v>84</v>
      </c>
      <c r="AA174" s="5" t="s">
        <v>84</v>
      </c>
      <c r="AB174" s="5" t="s">
        <v>84</v>
      </c>
      <c r="AC174" s="6">
        <f>20/60</f>
        <v>0.3333333333</v>
      </c>
      <c r="AD174" s="15" t="s">
        <v>84</v>
      </c>
      <c r="AE174" s="22" t="s">
        <v>84</v>
      </c>
      <c r="AF174" s="25" t="s">
        <v>84</v>
      </c>
      <c r="AG174" s="5" t="s">
        <v>84</v>
      </c>
      <c r="AH174" s="28" t="s">
        <v>1661</v>
      </c>
      <c r="AI174" s="5" t="s">
        <v>84</v>
      </c>
      <c r="AJ174" s="5" t="s">
        <v>84</v>
      </c>
      <c r="AK174" s="5" t="s">
        <v>84</v>
      </c>
      <c r="AL174" s="5" t="s">
        <v>84</v>
      </c>
      <c r="AM174" s="5" t="s">
        <v>84</v>
      </c>
      <c r="AN174" s="5" t="s">
        <v>84</v>
      </c>
      <c r="AO174" s="5" t="s">
        <v>84</v>
      </c>
      <c r="AP174" s="5" t="s">
        <v>84</v>
      </c>
      <c r="AQ174" s="5" t="s">
        <v>84</v>
      </c>
      <c r="AR174" s="5" t="s">
        <v>84</v>
      </c>
      <c r="AS174" s="5" t="s">
        <v>84</v>
      </c>
      <c r="AT174" s="5" t="s">
        <v>84</v>
      </c>
      <c r="AU174" s="5" t="s">
        <v>84</v>
      </c>
      <c r="AV174" s="5" t="s">
        <v>84</v>
      </c>
      <c r="AW174" s="5" t="s">
        <v>84</v>
      </c>
      <c r="AX174" s="5" t="s">
        <v>84</v>
      </c>
      <c r="AY174" s="5" t="s">
        <v>84</v>
      </c>
      <c r="AZ174" s="5" t="s">
        <v>84</v>
      </c>
      <c r="BA174" s="5" t="s">
        <v>84</v>
      </c>
      <c r="BB174" s="5" t="s">
        <v>84</v>
      </c>
      <c r="BC174" s="5" t="s">
        <v>84</v>
      </c>
      <c r="BD174" s="5" t="s">
        <v>84</v>
      </c>
      <c r="BE174" s="5" t="s">
        <v>84</v>
      </c>
      <c r="BF174" s="5" t="s">
        <v>84</v>
      </c>
      <c r="BG174" s="5" t="s">
        <v>84</v>
      </c>
      <c r="BH174" s="5" t="s">
        <v>84</v>
      </c>
      <c r="BI174" s="5" t="s">
        <v>84</v>
      </c>
      <c r="BJ174" s="5" t="s">
        <v>84</v>
      </c>
      <c r="BK174" s="5" t="s">
        <v>1662</v>
      </c>
      <c r="BL174" s="5" t="s">
        <v>84</v>
      </c>
      <c r="BM174" s="5" t="s">
        <v>84</v>
      </c>
      <c r="BN174" s="5" t="s">
        <v>84</v>
      </c>
      <c r="BO174" s="5" t="s">
        <v>84</v>
      </c>
      <c r="BP174" s="5" t="s">
        <v>84</v>
      </c>
      <c r="BQ174" s="5" t="s">
        <v>84</v>
      </c>
      <c r="BR174" s="5" t="s">
        <v>84</v>
      </c>
      <c r="BS174" s="5" t="s">
        <v>84</v>
      </c>
      <c r="BT174" s="5" t="s">
        <v>84</v>
      </c>
      <c r="BU174" s="5" t="s">
        <v>84</v>
      </c>
      <c r="BV174" s="5" t="s">
        <v>84</v>
      </c>
      <c r="BW174" s="5">
        <v>1.0</v>
      </c>
      <c r="BX174" s="28" t="s">
        <v>1663</v>
      </c>
      <c r="BY174" s="5" t="s">
        <v>84</v>
      </c>
      <c r="BZ174" s="5" t="s">
        <v>84</v>
      </c>
      <c r="CA174" s="13" t="s">
        <v>1664</v>
      </c>
      <c r="CB174" s="6"/>
      <c r="CC174" s="6"/>
      <c r="CD174" s="6"/>
      <c r="CE174" s="6"/>
      <c r="CF174" s="6"/>
      <c r="CG174" s="6"/>
      <c r="CH174" s="6"/>
      <c r="CI174" s="6"/>
      <c r="CJ174" s="6"/>
      <c r="CK174" s="6"/>
      <c r="CL174" s="6"/>
    </row>
    <row r="175">
      <c r="A175" s="5" t="s">
        <v>79</v>
      </c>
      <c r="B175" s="5" t="s">
        <v>1469</v>
      </c>
      <c r="C175" s="5" t="s">
        <v>1548</v>
      </c>
      <c r="D175" s="5">
        <v>1986.0</v>
      </c>
      <c r="E175" s="5" t="s">
        <v>1665</v>
      </c>
      <c r="F175" s="5">
        <v>2001.0</v>
      </c>
      <c r="G175" s="5" t="s">
        <v>645</v>
      </c>
      <c r="H175" s="5">
        <v>18.0</v>
      </c>
      <c r="I175" s="5" t="s">
        <v>190</v>
      </c>
      <c r="J175" s="5" t="s">
        <v>103</v>
      </c>
      <c r="K175" s="5" t="s">
        <v>128</v>
      </c>
      <c r="L175" s="5" t="s">
        <v>84</v>
      </c>
      <c r="M175" s="5" t="s">
        <v>1666</v>
      </c>
      <c r="N175" s="5" t="s">
        <v>1667</v>
      </c>
      <c r="O175" s="5" t="s">
        <v>1668</v>
      </c>
      <c r="P175" s="5" t="s">
        <v>1669</v>
      </c>
      <c r="Q175" s="5" t="s">
        <v>84</v>
      </c>
      <c r="R175" s="5" t="s">
        <v>84</v>
      </c>
      <c r="S175" s="5">
        <v>1066.8</v>
      </c>
      <c r="T175" s="5">
        <v>1200.0</v>
      </c>
      <c r="U175" s="5" t="s">
        <v>84</v>
      </c>
      <c r="V175" s="5" t="s">
        <v>591</v>
      </c>
      <c r="W175" s="5" t="s">
        <v>194</v>
      </c>
      <c r="X175" s="5">
        <v>35.0</v>
      </c>
      <c r="Y175" s="5" t="s">
        <v>1670</v>
      </c>
      <c r="Z175" s="5" t="s">
        <v>1671</v>
      </c>
      <c r="AA175" s="5" t="s">
        <v>97</v>
      </c>
      <c r="AB175" s="5">
        <v>18.0</v>
      </c>
      <c r="AC175" s="5" t="s">
        <v>84</v>
      </c>
      <c r="AD175" s="15" t="s">
        <v>84</v>
      </c>
      <c r="AE175" s="22" t="s">
        <v>84</v>
      </c>
      <c r="AF175" s="25" t="s">
        <v>84</v>
      </c>
      <c r="AG175" s="5" t="s">
        <v>84</v>
      </c>
      <c r="AH175" s="28" t="s">
        <v>1672</v>
      </c>
      <c r="AI175" s="5" t="s">
        <v>84</v>
      </c>
      <c r="AJ175" s="5" t="s">
        <v>84</v>
      </c>
      <c r="AK175" s="5" t="s">
        <v>84</v>
      </c>
      <c r="AL175" s="5" t="s">
        <v>84</v>
      </c>
      <c r="AM175" s="5" t="s">
        <v>84</v>
      </c>
      <c r="AN175" s="5" t="s">
        <v>84</v>
      </c>
      <c r="AO175" s="5" t="s">
        <v>84</v>
      </c>
      <c r="AP175" s="5" t="s">
        <v>84</v>
      </c>
      <c r="AQ175" s="5" t="s">
        <v>84</v>
      </c>
      <c r="AR175" s="5" t="s">
        <v>84</v>
      </c>
      <c r="AS175" s="5" t="s">
        <v>84</v>
      </c>
      <c r="AT175" s="5" t="s">
        <v>84</v>
      </c>
      <c r="AU175" s="5" t="s">
        <v>84</v>
      </c>
      <c r="AV175" s="5" t="s">
        <v>84</v>
      </c>
      <c r="AW175" s="5" t="s">
        <v>84</v>
      </c>
      <c r="AX175" s="5" t="s">
        <v>84</v>
      </c>
      <c r="AY175" s="5" t="s">
        <v>84</v>
      </c>
      <c r="AZ175" s="5" t="s">
        <v>84</v>
      </c>
      <c r="BA175" s="5" t="s">
        <v>84</v>
      </c>
      <c r="BB175" s="5" t="s">
        <v>84</v>
      </c>
      <c r="BC175" s="5" t="s">
        <v>84</v>
      </c>
      <c r="BD175" s="5" t="s">
        <v>84</v>
      </c>
      <c r="BE175" s="5" t="s">
        <v>84</v>
      </c>
      <c r="BF175" s="5" t="s">
        <v>84</v>
      </c>
      <c r="BG175" s="5" t="s">
        <v>84</v>
      </c>
      <c r="BH175" s="5" t="s">
        <v>84</v>
      </c>
      <c r="BI175" s="5" t="s">
        <v>84</v>
      </c>
      <c r="BJ175" s="5" t="s">
        <v>84</v>
      </c>
      <c r="BK175" s="5" t="s">
        <v>84</v>
      </c>
      <c r="BL175" s="5" t="s">
        <v>84</v>
      </c>
      <c r="BM175" s="5" t="s">
        <v>84</v>
      </c>
      <c r="BN175" s="5">
        <v>14.0</v>
      </c>
      <c r="BO175" s="5" t="s">
        <v>84</v>
      </c>
      <c r="BP175" s="5" t="s">
        <v>84</v>
      </c>
      <c r="BQ175" s="5">
        <v>12.0</v>
      </c>
      <c r="BR175" s="5" t="s">
        <v>84</v>
      </c>
      <c r="BS175" s="5" t="s">
        <v>84</v>
      </c>
      <c r="BT175" s="6">
        <f>48/12</f>
        <v>4</v>
      </c>
      <c r="BU175" s="6">
        <f>112/12</f>
        <v>9.333333333</v>
      </c>
      <c r="BV175" s="5" t="s">
        <v>84</v>
      </c>
      <c r="BW175" s="5">
        <v>2.0</v>
      </c>
      <c r="BX175" s="28" t="s">
        <v>1673</v>
      </c>
      <c r="BY175" s="5" t="s">
        <v>84</v>
      </c>
      <c r="BZ175" s="5" t="s">
        <v>97</v>
      </c>
      <c r="CA175" s="13" t="s">
        <v>1674</v>
      </c>
      <c r="CB175" s="6"/>
      <c r="CC175" s="6"/>
      <c r="CD175" s="6"/>
      <c r="CE175" s="6"/>
      <c r="CF175" s="6"/>
      <c r="CG175" s="6"/>
      <c r="CH175" s="6"/>
      <c r="CI175" s="6"/>
      <c r="CJ175" s="6"/>
      <c r="CK175" s="6"/>
      <c r="CL175" s="6"/>
    </row>
    <row r="176">
      <c r="A176" s="5" t="s">
        <v>79</v>
      </c>
      <c r="B176" s="5" t="s">
        <v>1469</v>
      </c>
      <c r="C176" s="5" t="s">
        <v>1548</v>
      </c>
      <c r="D176" s="5">
        <v>3441.0</v>
      </c>
      <c r="E176" s="5" t="s">
        <v>1675</v>
      </c>
      <c r="F176" s="5">
        <v>2001.0</v>
      </c>
      <c r="G176" s="5" t="s">
        <v>215</v>
      </c>
      <c r="H176" s="5">
        <v>29.0</v>
      </c>
      <c r="I176" s="5" t="s">
        <v>114</v>
      </c>
      <c r="J176" s="5" t="s">
        <v>86</v>
      </c>
      <c r="K176" s="5" t="s">
        <v>87</v>
      </c>
      <c r="L176" s="5" t="s">
        <v>84</v>
      </c>
      <c r="M176" s="5" t="s">
        <v>1676</v>
      </c>
      <c r="N176" s="5" t="s">
        <v>1611</v>
      </c>
      <c r="O176" s="5" t="s">
        <v>1677</v>
      </c>
      <c r="P176" s="5" t="s">
        <v>84</v>
      </c>
      <c r="Q176" s="5">
        <v>45.3315726</v>
      </c>
      <c r="R176" s="5">
        <v>-121.9122758</v>
      </c>
      <c r="S176" s="5">
        <v>490.996</v>
      </c>
      <c r="T176" s="5">
        <v>2115.0</v>
      </c>
      <c r="U176" s="5" t="s">
        <v>84</v>
      </c>
      <c r="V176" s="5" t="s">
        <v>84</v>
      </c>
      <c r="W176" s="5" t="s">
        <v>117</v>
      </c>
      <c r="X176" s="5">
        <v>98.0</v>
      </c>
      <c r="Y176" s="5" t="s">
        <v>259</v>
      </c>
      <c r="Z176" s="5" t="s">
        <v>1678</v>
      </c>
      <c r="AA176" s="5" t="s">
        <v>84</v>
      </c>
      <c r="AB176" s="5" t="s">
        <v>84</v>
      </c>
      <c r="AC176" s="5" t="s">
        <v>84</v>
      </c>
      <c r="AD176" s="27">
        <f t="shared" ref="AD176:AD186" si="49">CONVERT(AE176, "ft", "m")</f>
        <v>39.624</v>
      </c>
      <c r="AE176" s="22">
        <v>130.0</v>
      </c>
      <c r="AF176" s="24">
        <f t="shared" ref="AF176:AF186" si="50">CONVERT(AE176, "ft", "yd")</f>
        <v>43.33333333</v>
      </c>
      <c r="AG176" s="5" t="s">
        <v>84</v>
      </c>
      <c r="AH176" s="28" t="s">
        <v>1679</v>
      </c>
      <c r="AI176" s="5">
        <v>1.0</v>
      </c>
      <c r="AJ176" s="5">
        <v>7.0</v>
      </c>
      <c r="AK176" s="5" t="s">
        <v>84</v>
      </c>
      <c r="AL176" s="5" t="s">
        <v>84</v>
      </c>
      <c r="AM176" s="5" t="s">
        <v>84</v>
      </c>
      <c r="AN176" s="5" t="s">
        <v>84</v>
      </c>
      <c r="AO176" s="5" t="s">
        <v>84</v>
      </c>
      <c r="AP176" s="5" t="s">
        <v>84</v>
      </c>
      <c r="AQ176" s="5" t="s">
        <v>84</v>
      </c>
      <c r="AR176" s="5" t="s">
        <v>84</v>
      </c>
      <c r="AS176" s="5" t="s">
        <v>84</v>
      </c>
      <c r="AT176" s="5" t="s">
        <v>84</v>
      </c>
      <c r="AU176" s="5" t="s">
        <v>84</v>
      </c>
      <c r="AV176" s="5" t="s">
        <v>84</v>
      </c>
      <c r="AW176" s="5" t="s">
        <v>84</v>
      </c>
      <c r="AX176" s="5" t="s">
        <v>84</v>
      </c>
      <c r="AY176" s="5" t="s">
        <v>84</v>
      </c>
      <c r="AZ176" s="5" t="s">
        <v>84</v>
      </c>
      <c r="BA176" s="5" t="s">
        <v>84</v>
      </c>
      <c r="BB176" s="5" t="s">
        <v>84</v>
      </c>
      <c r="BC176" s="5" t="s">
        <v>84</v>
      </c>
      <c r="BD176" s="5" t="s">
        <v>97</v>
      </c>
      <c r="BE176" s="5" t="s">
        <v>736</v>
      </c>
      <c r="BF176" s="5" t="s">
        <v>84</v>
      </c>
      <c r="BG176" s="5" t="s">
        <v>197</v>
      </c>
      <c r="BH176" s="5" t="s">
        <v>84</v>
      </c>
      <c r="BI176" s="5" t="s">
        <v>1332</v>
      </c>
      <c r="BJ176" s="5" t="s">
        <v>98</v>
      </c>
      <c r="BK176" s="5" t="s">
        <v>84</v>
      </c>
      <c r="BL176" s="5" t="s">
        <v>84</v>
      </c>
      <c r="BM176" s="5" t="s">
        <v>84</v>
      </c>
      <c r="BN176" s="5" t="s">
        <v>84</v>
      </c>
      <c r="BO176" s="5" t="s">
        <v>84</v>
      </c>
      <c r="BP176" s="5" t="s">
        <v>84</v>
      </c>
      <c r="BQ176" s="5" t="s">
        <v>84</v>
      </c>
      <c r="BR176" s="5" t="s">
        <v>84</v>
      </c>
      <c r="BS176" s="5" t="s">
        <v>84</v>
      </c>
      <c r="BT176" s="5" t="s">
        <v>84</v>
      </c>
      <c r="BU176" s="5" t="s">
        <v>84</v>
      </c>
      <c r="BV176" s="5" t="s">
        <v>84</v>
      </c>
      <c r="BW176" s="5">
        <v>1.0</v>
      </c>
      <c r="BX176" s="28" t="s">
        <v>1680</v>
      </c>
      <c r="BY176" s="5" t="s">
        <v>97</v>
      </c>
      <c r="BZ176" s="5" t="s">
        <v>84</v>
      </c>
      <c r="CA176" s="13" t="s">
        <v>1681</v>
      </c>
      <c r="CB176" s="6"/>
      <c r="CC176" s="6"/>
      <c r="CD176" s="6"/>
      <c r="CE176" s="6"/>
      <c r="CF176" s="6"/>
      <c r="CG176" s="6"/>
      <c r="CH176" s="6"/>
      <c r="CI176" s="6"/>
      <c r="CJ176" s="6"/>
      <c r="CK176" s="6"/>
      <c r="CL176" s="6"/>
    </row>
    <row r="177">
      <c r="A177" s="5" t="s">
        <v>79</v>
      </c>
      <c r="B177" s="5" t="s">
        <v>1469</v>
      </c>
      <c r="C177" s="5" t="s">
        <v>1548</v>
      </c>
      <c r="D177" s="5">
        <v>14841.0</v>
      </c>
      <c r="E177" s="5" t="s">
        <v>82</v>
      </c>
      <c r="F177" s="5">
        <v>2003.0</v>
      </c>
      <c r="G177" s="5" t="s">
        <v>83</v>
      </c>
      <c r="H177" s="5">
        <v>15.0</v>
      </c>
      <c r="I177" s="5" t="s">
        <v>85</v>
      </c>
      <c r="J177" s="5" t="s">
        <v>103</v>
      </c>
      <c r="K177" s="5" t="s">
        <v>598</v>
      </c>
      <c r="L177" s="5" t="s">
        <v>84</v>
      </c>
      <c r="M177" s="5" t="s">
        <v>1682</v>
      </c>
      <c r="N177" s="5" t="s">
        <v>1683</v>
      </c>
      <c r="O177" s="5" t="s">
        <v>1684</v>
      </c>
      <c r="P177" s="5" t="s">
        <v>1685</v>
      </c>
      <c r="Q177" s="5" t="s">
        <v>84</v>
      </c>
      <c r="R177" s="5" t="s">
        <v>84</v>
      </c>
      <c r="S177" s="5" t="s">
        <v>84</v>
      </c>
      <c r="T177" s="5">
        <v>1800.0</v>
      </c>
      <c r="U177" s="5" t="s">
        <v>246</v>
      </c>
      <c r="V177" s="5" t="s">
        <v>84</v>
      </c>
      <c r="W177" s="5" t="s">
        <v>117</v>
      </c>
      <c r="X177" s="5">
        <v>97.0</v>
      </c>
      <c r="Y177" s="5" t="s">
        <v>1686</v>
      </c>
      <c r="Z177" s="5" t="s">
        <v>84</v>
      </c>
      <c r="AA177" s="5" t="s">
        <v>97</v>
      </c>
      <c r="AB177" s="5" t="s">
        <v>84</v>
      </c>
      <c r="AC177" s="5">
        <v>10.0</v>
      </c>
      <c r="AD177" s="27">
        <f t="shared" si="49"/>
        <v>2.4384</v>
      </c>
      <c r="AE177" s="22">
        <v>8.0</v>
      </c>
      <c r="AF177" s="24">
        <f t="shared" si="50"/>
        <v>2.666666667</v>
      </c>
      <c r="AG177" s="5" t="s">
        <v>84</v>
      </c>
      <c r="AH177" s="28" t="s">
        <v>1687</v>
      </c>
      <c r="AI177" s="5">
        <v>1.0</v>
      </c>
      <c r="AJ177" s="5">
        <v>8.0</v>
      </c>
      <c r="AK177" s="5" t="s">
        <v>84</v>
      </c>
      <c r="AL177" s="5" t="s">
        <v>84</v>
      </c>
      <c r="AM177" s="5" t="s">
        <v>84</v>
      </c>
      <c r="AN177" s="5" t="s">
        <v>84</v>
      </c>
      <c r="AO177" s="5" t="s">
        <v>84</v>
      </c>
      <c r="AP177" s="5" t="s">
        <v>84</v>
      </c>
      <c r="AQ177" s="5" t="s">
        <v>84</v>
      </c>
      <c r="AR177" s="5" t="s">
        <v>84</v>
      </c>
      <c r="AS177" s="5" t="s">
        <v>84</v>
      </c>
      <c r="AT177" s="5" t="s">
        <v>84</v>
      </c>
      <c r="AU177" s="5" t="s">
        <v>84</v>
      </c>
      <c r="AV177" s="5" t="s">
        <v>84</v>
      </c>
      <c r="AW177" s="5" t="s">
        <v>84</v>
      </c>
      <c r="AX177" s="5" t="s">
        <v>84</v>
      </c>
      <c r="AY177" s="5" t="s">
        <v>84</v>
      </c>
      <c r="AZ177" s="5" t="s">
        <v>84</v>
      </c>
      <c r="BA177" s="5" t="s">
        <v>84</v>
      </c>
      <c r="BB177" s="5" t="s">
        <v>84</v>
      </c>
      <c r="BC177" s="5" t="s">
        <v>84</v>
      </c>
      <c r="BD177" s="5" t="s">
        <v>97</v>
      </c>
      <c r="BE177" s="5" t="s">
        <v>1688</v>
      </c>
      <c r="BF177" s="5" t="s">
        <v>84</v>
      </c>
      <c r="BG177" s="5" t="s">
        <v>1689</v>
      </c>
      <c r="BH177" s="5" t="s">
        <v>84</v>
      </c>
      <c r="BI177" s="5" t="s">
        <v>84</v>
      </c>
      <c r="BJ177" s="5" t="s">
        <v>84</v>
      </c>
      <c r="BK177" s="5" t="s">
        <v>1690</v>
      </c>
      <c r="BL177" s="5" t="s">
        <v>84</v>
      </c>
      <c r="BM177" s="5" t="s">
        <v>84</v>
      </c>
      <c r="BN177" s="5" t="s">
        <v>84</v>
      </c>
      <c r="BO177" s="5" t="s">
        <v>84</v>
      </c>
      <c r="BP177" s="5" t="s">
        <v>84</v>
      </c>
      <c r="BQ177" s="5" t="s">
        <v>84</v>
      </c>
      <c r="BR177" s="5" t="s">
        <v>84</v>
      </c>
      <c r="BS177" s="5" t="s">
        <v>84</v>
      </c>
      <c r="BT177" s="5" t="s">
        <v>84</v>
      </c>
      <c r="BU177" s="5" t="s">
        <v>84</v>
      </c>
      <c r="BV177" s="5" t="s">
        <v>1691</v>
      </c>
      <c r="BW177" s="5">
        <v>1.0</v>
      </c>
      <c r="BX177" s="28" t="s">
        <v>1692</v>
      </c>
      <c r="BY177" s="5" t="s">
        <v>84</v>
      </c>
      <c r="BZ177" s="5" t="s">
        <v>84</v>
      </c>
      <c r="CA177" s="13" t="s">
        <v>1693</v>
      </c>
      <c r="CB177" s="6"/>
      <c r="CC177" s="6"/>
      <c r="CD177" s="6"/>
      <c r="CE177" s="6"/>
      <c r="CF177" s="6"/>
      <c r="CG177" s="6"/>
      <c r="CH177" s="6"/>
      <c r="CI177" s="6"/>
      <c r="CJ177" s="6"/>
      <c r="CK177" s="6"/>
      <c r="CL177" s="6"/>
    </row>
    <row r="178">
      <c r="A178" s="5" t="s">
        <v>79</v>
      </c>
      <c r="B178" s="5" t="s">
        <v>1469</v>
      </c>
      <c r="C178" s="5" t="s">
        <v>1548</v>
      </c>
      <c r="D178" s="5">
        <v>8888.0</v>
      </c>
      <c r="E178" s="5" t="s">
        <v>84</v>
      </c>
      <c r="F178" s="5">
        <v>2004.0</v>
      </c>
      <c r="G178" s="5" t="s">
        <v>140</v>
      </c>
      <c r="H178" s="5" t="s">
        <v>1694</v>
      </c>
      <c r="I178" s="5" t="s">
        <v>127</v>
      </c>
      <c r="J178" s="5" t="s">
        <v>103</v>
      </c>
      <c r="K178" s="5" t="s">
        <v>176</v>
      </c>
      <c r="L178" s="5" t="s">
        <v>128</v>
      </c>
      <c r="M178" s="5" t="s">
        <v>1695</v>
      </c>
      <c r="N178" s="5" t="s">
        <v>1637</v>
      </c>
      <c r="O178" s="5" t="s">
        <v>1628</v>
      </c>
      <c r="P178" s="5" t="s">
        <v>1696</v>
      </c>
      <c r="Q178" s="5" t="s">
        <v>84</v>
      </c>
      <c r="R178" s="5" t="s">
        <v>84</v>
      </c>
      <c r="S178" s="5" t="s">
        <v>84</v>
      </c>
      <c r="T178" s="5">
        <v>0.0</v>
      </c>
      <c r="U178" s="5" t="s">
        <v>166</v>
      </c>
      <c r="V178" s="5" t="s">
        <v>143</v>
      </c>
      <c r="W178" s="5" t="s">
        <v>84</v>
      </c>
      <c r="X178" s="5" t="s">
        <v>84</v>
      </c>
      <c r="Y178" s="5" t="s">
        <v>1697</v>
      </c>
      <c r="Z178" s="5" t="s">
        <v>84</v>
      </c>
      <c r="AA178" s="5" t="s">
        <v>84</v>
      </c>
      <c r="AB178" s="5" t="s">
        <v>84</v>
      </c>
      <c r="AC178" s="6">
        <f>6*60</f>
        <v>360</v>
      </c>
      <c r="AD178" s="27">
        <f t="shared" si="49"/>
        <v>91.44</v>
      </c>
      <c r="AE178" s="22">
        <v>300.0</v>
      </c>
      <c r="AF178" s="24">
        <f t="shared" si="50"/>
        <v>100</v>
      </c>
      <c r="AG178" s="5" t="s">
        <v>84</v>
      </c>
      <c r="AH178" s="28" t="s">
        <v>1698</v>
      </c>
      <c r="AI178" s="5">
        <v>3.0</v>
      </c>
      <c r="AJ178" s="5" t="s">
        <v>84</v>
      </c>
      <c r="AK178" s="5" t="s">
        <v>84</v>
      </c>
      <c r="AL178" s="5" t="s">
        <v>84</v>
      </c>
      <c r="AM178" s="5" t="s">
        <v>84</v>
      </c>
      <c r="AN178" s="5" t="s">
        <v>84</v>
      </c>
      <c r="AO178" s="5" t="s">
        <v>84</v>
      </c>
      <c r="AP178" s="5" t="s">
        <v>84</v>
      </c>
      <c r="AQ178" s="5" t="s">
        <v>84</v>
      </c>
      <c r="AR178" s="5" t="s">
        <v>84</v>
      </c>
      <c r="AS178" s="5" t="s">
        <v>84</v>
      </c>
      <c r="AT178" s="5" t="s">
        <v>84</v>
      </c>
      <c r="AU178" s="5" t="s">
        <v>84</v>
      </c>
      <c r="AV178" s="5" t="s">
        <v>84</v>
      </c>
      <c r="AW178" s="5" t="s">
        <v>84</v>
      </c>
      <c r="AX178" s="5" t="s">
        <v>84</v>
      </c>
      <c r="AY178" s="5" t="s">
        <v>84</v>
      </c>
      <c r="AZ178" s="5" t="s">
        <v>84</v>
      </c>
      <c r="BA178" s="5" t="s">
        <v>84</v>
      </c>
      <c r="BB178" s="5" t="s">
        <v>84</v>
      </c>
      <c r="BC178" s="5" t="s">
        <v>84</v>
      </c>
      <c r="BD178" s="5" t="s">
        <v>84</v>
      </c>
      <c r="BE178" s="5" t="s">
        <v>84</v>
      </c>
      <c r="BF178" s="5" t="s">
        <v>84</v>
      </c>
      <c r="BG178" s="5" t="s">
        <v>1699</v>
      </c>
      <c r="BH178" s="5" t="s">
        <v>84</v>
      </c>
      <c r="BI178" s="5" t="s">
        <v>84</v>
      </c>
      <c r="BJ178" s="5" t="s">
        <v>84</v>
      </c>
      <c r="BK178" s="5" t="s">
        <v>1700</v>
      </c>
      <c r="BL178" s="5" t="s">
        <v>84</v>
      </c>
      <c r="BM178" s="5" t="s">
        <v>84</v>
      </c>
      <c r="BN178" s="5" t="s">
        <v>84</v>
      </c>
      <c r="BO178" s="5" t="s">
        <v>84</v>
      </c>
      <c r="BP178" s="5" t="s">
        <v>84</v>
      </c>
      <c r="BQ178" s="5" t="s">
        <v>84</v>
      </c>
      <c r="BR178" s="5" t="s">
        <v>84</v>
      </c>
      <c r="BS178" s="5" t="s">
        <v>84</v>
      </c>
      <c r="BT178" s="5" t="s">
        <v>84</v>
      </c>
      <c r="BU178" s="5">
        <v>3.5</v>
      </c>
      <c r="BV178" s="5" t="s">
        <v>84</v>
      </c>
      <c r="BW178" s="5">
        <v>6.0</v>
      </c>
      <c r="BX178" s="28" t="s">
        <v>84</v>
      </c>
      <c r="BY178" s="5" t="s">
        <v>84</v>
      </c>
      <c r="BZ178" s="5" t="s">
        <v>84</v>
      </c>
      <c r="CA178" s="13" t="s">
        <v>1701</v>
      </c>
      <c r="CB178" s="6"/>
      <c r="CC178" s="6"/>
      <c r="CD178" s="6"/>
      <c r="CE178" s="6"/>
      <c r="CF178" s="6"/>
      <c r="CG178" s="6"/>
      <c r="CH178" s="6"/>
      <c r="CI178" s="6"/>
      <c r="CJ178" s="6"/>
      <c r="CK178" s="6"/>
      <c r="CL178" s="6"/>
    </row>
    <row r="179">
      <c r="A179" s="5" t="s">
        <v>79</v>
      </c>
      <c r="B179" s="5" t="s">
        <v>1469</v>
      </c>
      <c r="C179" s="5" t="s">
        <v>1548</v>
      </c>
      <c r="D179" s="5">
        <v>9391.0</v>
      </c>
      <c r="E179" s="5" t="s">
        <v>82</v>
      </c>
      <c r="F179" s="5">
        <v>2004.0</v>
      </c>
      <c r="G179" s="5" t="s">
        <v>113</v>
      </c>
      <c r="H179" s="5">
        <v>26.0</v>
      </c>
      <c r="I179" s="5" t="s">
        <v>114</v>
      </c>
      <c r="J179" s="5" t="s">
        <v>103</v>
      </c>
      <c r="K179" s="5" t="s">
        <v>598</v>
      </c>
      <c r="L179" s="5" t="s">
        <v>84</v>
      </c>
      <c r="M179" s="5" t="s">
        <v>1702</v>
      </c>
      <c r="N179" s="5" t="s">
        <v>1627</v>
      </c>
      <c r="O179" s="5" t="s">
        <v>1703</v>
      </c>
      <c r="P179" s="5" t="s">
        <v>1704</v>
      </c>
      <c r="Q179" s="5" t="s">
        <v>84</v>
      </c>
      <c r="R179" s="5" t="s">
        <v>84</v>
      </c>
      <c r="S179" s="5">
        <v>1200.0</v>
      </c>
      <c r="T179" s="5">
        <v>1500.0</v>
      </c>
      <c r="U179" s="5" t="s">
        <v>1017</v>
      </c>
      <c r="V179" s="5" t="s">
        <v>237</v>
      </c>
      <c r="W179" s="5" t="s">
        <v>117</v>
      </c>
      <c r="X179" s="5">
        <v>99.0</v>
      </c>
      <c r="Y179" s="5" t="s">
        <v>1705</v>
      </c>
      <c r="Z179" s="5" t="s">
        <v>1706</v>
      </c>
      <c r="AA179" s="5" t="s">
        <v>84</v>
      </c>
      <c r="AB179" s="5" t="s">
        <v>84</v>
      </c>
      <c r="AC179" s="5" t="s">
        <v>84</v>
      </c>
      <c r="AD179" s="27">
        <f t="shared" si="49"/>
        <v>3.048</v>
      </c>
      <c r="AE179" s="22">
        <v>10.0</v>
      </c>
      <c r="AF179" s="24">
        <f t="shared" si="50"/>
        <v>3.333333333</v>
      </c>
      <c r="AG179" s="5" t="s">
        <v>84</v>
      </c>
      <c r="AH179" s="28" t="s">
        <v>1707</v>
      </c>
      <c r="AI179" s="5" t="s">
        <v>84</v>
      </c>
      <c r="AJ179" s="5" t="s">
        <v>84</v>
      </c>
      <c r="AK179" s="5" t="s">
        <v>84</v>
      </c>
      <c r="AL179" s="5" t="s">
        <v>84</v>
      </c>
      <c r="AM179" s="5" t="s">
        <v>84</v>
      </c>
      <c r="AN179" s="5" t="s">
        <v>84</v>
      </c>
      <c r="AO179" s="5" t="s">
        <v>84</v>
      </c>
      <c r="AP179" s="5" t="s">
        <v>84</v>
      </c>
      <c r="AQ179" s="5" t="s">
        <v>84</v>
      </c>
      <c r="AR179" s="5" t="s">
        <v>84</v>
      </c>
      <c r="AS179" s="5" t="s">
        <v>84</v>
      </c>
      <c r="AT179" s="5" t="s">
        <v>84</v>
      </c>
      <c r="AU179" s="5" t="s">
        <v>84</v>
      </c>
      <c r="AV179" s="5" t="s">
        <v>84</v>
      </c>
      <c r="AW179" s="5" t="s">
        <v>84</v>
      </c>
      <c r="AX179" s="5" t="s">
        <v>84</v>
      </c>
      <c r="AY179" s="5" t="s">
        <v>84</v>
      </c>
      <c r="AZ179" s="5" t="s">
        <v>84</v>
      </c>
      <c r="BA179" s="5" t="s">
        <v>84</v>
      </c>
      <c r="BB179" s="5" t="s">
        <v>84</v>
      </c>
      <c r="BC179" s="5" t="s">
        <v>84</v>
      </c>
      <c r="BD179" s="5" t="s">
        <v>84</v>
      </c>
      <c r="BE179" s="5" t="s">
        <v>84</v>
      </c>
      <c r="BF179" s="5" t="s">
        <v>84</v>
      </c>
      <c r="BG179" s="5" t="s">
        <v>1323</v>
      </c>
      <c r="BH179" s="5" t="s">
        <v>97</v>
      </c>
      <c r="BI179" s="5" t="s">
        <v>84</v>
      </c>
      <c r="BJ179" s="5" t="s">
        <v>98</v>
      </c>
      <c r="BK179" s="5" t="s">
        <v>84</v>
      </c>
      <c r="BL179" s="5" t="s">
        <v>84</v>
      </c>
      <c r="BM179" s="5" t="s">
        <v>84</v>
      </c>
      <c r="BN179" s="5" t="s">
        <v>84</v>
      </c>
      <c r="BO179" s="5" t="s">
        <v>84</v>
      </c>
      <c r="BP179" s="5" t="s">
        <v>84</v>
      </c>
      <c r="BQ179" s="5" t="s">
        <v>84</v>
      </c>
      <c r="BR179" s="5" t="s">
        <v>84</v>
      </c>
      <c r="BS179" s="5" t="s">
        <v>84</v>
      </c>
      <c r="BT179" s="5" t="s">
        <v>84</v>
      </c>
      <c r="BU179" s="5" t="s">
        <v>84</v>
      </c>
      <c r="BV179" s="5" t="s">
        <v>84</v>
      </c>
      <c r="BW179" s="5">
        <v>2.0</v>
      </c>
      <c r="BX179" s="28" t="s">
        <v>1708</v>
      </c>
      <c r="BY179" s="5" t="s">
        <v>84</v>
      </c>
      <c r="BZ179" s="5" t="s">
        <v>84</v>
      </c>
      <c r="CA179" s="13" t="s">
        <v>1709</v>
      </c>
      <c r="CB179" s="6"/>
      <c r="CC179" s="6"/>
      <c r="CD179" s="6"/>
      <c r="CE179" s="6"/>
      <c r="CF179" s="6"/>
      <c r="CG179" s="6"/>
      <c r="CH179" s="6"/>
      <c r="CI179" s="6"/>
      <c r="CJ179" s="6"/>
      <c r="CK179" s="6"/>
      <c r="CL179" s="6"/>
    </row>
    <row r="180">
      <c r="A180" s="5" t="s">
        <v>79</v>
      </c>
      <c r="B180" s="5" t="s">
        <v>1469</v>
      </c>
      <c r="C180" s="5" t="s">
        <v>1548</v>
      </c>
      <c r="D180" s="5">
        <v>24882.0</v>
      </c>
      <c r="E180" s="5" t="s">
        <v>1710</v>
      </c>
      <c r="F180" s="5">
        <v>2008.0</v>
      </c>
      <c r="G180" s="5" t="s">
        <v>174</v>
      </c>
      <c r="H180" s="5">
        <v>10.0</v>
      </c>
      <c r="I180" s="5" t="s">
        <v>127</v>
      </c>
      <c r="J180" s="5" t="s">
        <v>86</v>
      </c>
      <c r="K180" s="5" t="s">
        <v>87</v>
      </c>
      <c r="L180" s="5" t="s">
        <v>598</v>
      </c>
      <c r="M180" s="5" t="s">
        <v>1711</v>
      </c>
      <c r="N180" s="5" t="s">
        <v>1577</v>
      </c>
      <c r="O180" s="5" t="s">
        <v>1712</v>
      </c>
      <c r="P180" s="5" t="s">
        <v>1566</v>
      </c>
      <c r="Q180" s="5" t="s">
        <v>84</v>
      </c>
      <c r="R180" s="5" t="s">
        <v>84</v>
      </c>
      <c r="S180" s="5" t="s">
        <v>84</v>
      </c>
      <c r="T180" s="5">
        <v>2300.0</v>
      </c>
      <c r="U180" s="5" t="s">
        <v>1017</v>
      </c>
      <c r="V180" s="5" t="s">
        <v>143</v>
      </c>
      <c r="W180" s="5" t="s">
        <v>117</v>
      </c>
      <c r="X180" s="5">
        <v>65.0</v>
      </c>
      <c r="Y180" s="5" t="s">
        <v>554</v>
      </c>
      <c r="Z180" s="5" t="s">
        <v>84</v>
      </c>
      <c r="AA180" s="5" t="s">
        <v>84</v>
      </c>
      <c r="AB180" s="5" t="s">
        <v>84</v>
      </c>
      <c r="AC180" s="6">
        <f>6*60</f>
        <v>360</v>
      </c>
      <c r="AD180" s="27">
        <f t="shared" si="49"/>
        <v>137.16</v>
      </c>
      <c r="AE180" s="22">
        <v>450.0</v>
      </c>
      <c r="AF180" s="24">
        <f t="shared" si="50"/>
        <v>150</v>
      </c>
      <c r="AG180" s="5" t="s">
        <v>84</v>
      </c>
      <c r="AH180" s="28" t="s">
        <v>1713</v>
      </c>
      <c r="AI180" s="5">
        <v>1.0</v>
      </c>
      <c r="AJ180" s="5">
        <v>8.5</v>
      </c>
      <c r="AK180" s="5" t="s">
        <v>84</v>
      </c>
      <c r="AL180" s="5" t="s">
        <v>84</v>
      </c>
      <c r="AM180" s="5" t="s">
        <v>84</v>
      </c>
      <c r="AN180" s="5" t="s">
        <v>84</v>
      </c>
      <c r="AO180" s="5" t="s">
        <v>262</v>
      </c>
      <c r="AP180" s="5" t="s">
        <v>84</v>
      </c>
      <c r="AQ180" s="5" t="s">
        <v>84</v>
      </c>
      <c r="AR180" s="5" t="s">
        <v>84</v>
      </c>
      <c r="AS180" s="5" t="s">
        <v>84</v>
      </c>
      <c r="AT180" s="5" t="s">
        <v>84</v>
      </c>
      <c r="AU180" s="5" t="s">
        <v>84</v>
      </c>
      <c r="AV180" s="5" t="s">
        <v>84</v>
      </c>
      <c r="AW180" s="5" t="s">
        <v>84</v>
      </c>
      <c r="AX180" s="5" t="s">
        <v>84</v>
      </c>
      <c r="AY180" s="5" t="s">
        <v>84</v>
      </c>
      <c r="AZ180" s="5" t="s">
        <v>84</v>
      </c>
      <c r="BA180" s="5" t="s">
        <v>84</v>
      </c>
      <c r="BB180" s="5" t="s">
        <v>674</v>
      </c>
      <c r="BC180" s="5" t="s">
        <v>84</v>
      </c>
      <c r="BD180" s="5" t="s">
        <v>84</v>
      </c>
      <c r="BE180" s="5" t="s">
        <v>84</v>
      </c>
      <c r="BF180" s="5" t="s">
        <v>84</v>
      </c>
      <c r="BG180" s="5" t="s">
        <v>197</v>
      </c>
      <c r="BH180" s="5" t="s">
        <v>84</v>
      </c>
      <c r="BI180" s="5" t="s">
        <v>1714</v>
      </c>
      <c r="BJ180" s="5" t="s">
        <v>98</v>
      </c>
      <c r="BK180" s="5" t="s">
        <v>1715</v>
      </c>
      <c r="BL180" s="5" t="s">
        <v>97</v>
      </c>
      <c r="BM180" s="5" t="s">
        <v>1716</v>
      </c>
      <c r="BN180" s="5">
        <v>18.0</v>
      </c>
      <c r="BO180" s="5">
        <v>7.5</v>
      </c>
      <c r="BP180" s="5" t="s">
        <v>84</v>
      </c>
      <c r="BQ180" s="5" t="s">
        <v>84</v>
      </c>
      <c r="BR180" s="5" t="s">
        <v>97</v>
      </c>
      <c r="BS180" s="5">
        <v>5.0</v>
      </c>
      <c r="BT180" s="5" t="s">
        <v>84</v>
      </c>
      <c r="BU180" s="5" t="s">
        <v>84</v>
      </c>
      <c r="BV180" s="5" t="s">
        <v>84</v>
      </c>
      <c r="BW180" s="5">
        <v>4.0</v>
      </c>
      <c r="BX180" s="28" t="s">
        <v>1717</v>
      </c>
      <c r="BY180" s="5" t="s">
        <v>84</v>
      </c>
      <c r="BZ180" s="5" t="s">
        <v>84</v>
      </c>
      <c r="CA180" s="13" t="s">
        <v>1718</v>
      </c>
      <c r="CB180" s="6"/>
      <c r="CC180" s="6"/>
      <c r="CD180" s="6"/>
      <c r="CE180" s="6"/>
      <c r="CF180" s="6"/>
      <c r="CG180" s="6"/>
      <c r="CH180" s="6"/>
      <c r="CI180" s="6"/>
      <c r="CJ180" s="6"/>
      <c r="CK180" s="6"/>
      <c r="CL180" s="6"/>
    </row>
    <row r="181">
      <c r="A181" s="5" t="s">
        <v>79</v>
      </c>
      <c r="B181" s="5" t="s">
        <v>1469</v>
      </c>
      <c r="C181" s="5" t="s">
        <v>1548</v>
      </c>
      <c r="D181" s="5">
        <v>24631.0</v>
      </c>
      <c r="E181" s="5" t="s">
        <v>1719</v>
      </c>
      <c r="F181" s="5">
        <v>2008.0</v>
      </c>
      <c r="G181" s="5" t="s">
        <v>174</v>
      </c>
      <c r="H181" s="5">
        <v>25.0</v>
      </c>
      <c r="I181" s="5" t="s">
        <v>127</v>
      </c>
      <c r="J181" s="5" t="s">
        <v>86</v>
      </c>
      <c r="K181" s="5" t="s">
        <v>87</v>
      </c>
      <c r="L181" s="5" t="s">
        <v>84</v>
      </c>
      <c r="M181" s="5" t="s">
        <v>1720</v>
      </c>
      <c r="N181" s="5" t="s">
        <v>1611</v>
      </c>
      <c r="O181" s="5" t="s">
        <v>1613</v>
      </c>
      <c r="P181" s="5" t="s">
        <v>84</v>
      </c>
      <c r="Q181" s="5" t="s">
        <v>84</v>
      </c>
      <c r="R181" s="5" t="s">
        <v>84</v>
      </c>
      <c r="S181" s="5" t="s">
        <v>84</v>
      </c>
      <c r="T181" s="5">
        <v>1930.0</v>
      </c>
      <c r="U181" s="5" t="s">
        <v>84</v>
      </c>
      <c r="V181" s="5" t="s">
        <v>143</v>
      </c>
      <c r="W181" s="5" t="s">
        <v>194</v>
      </c>
      <c r="X181" s="5">
        <v>33.0</v>
      </c>
      <c r="Y181" s="5" t="s">
        <v>259</v>
      </c>
      <c r="Z181" s="5" t="s">
        <v>84</v>
      </c>
      <c r="AA181" s="5" t="s">
        <v>84</v>
      </c>
      <c r="AB181" s="5" t="s">
        <v>84</v>
      </c>
      <c r="AC181" s="5" t="s">
        <v>84</v>
      </c>
      <c r="AD181" s="27">
        <f t="shared" si="49"/>
        <v>3.048</v>
      </c>
      <c r="AE181" s="22">
        <v>10.0</v>
      </c>
      <c r="AF181" s="24">
        <f t="shared" si="50"/>
        <v>3.333333333</v>
      </c>
      <c r="AG181" s="5" t="s">
        <v>84</v>
      </c>
      <c r="AH181" s="28" t="s">
        <v>1721</v>
      </c>
      <c r="AI181" s="5">
        <v>1.0</v>
      </c>
      <c r="AJ181" s="5">
        <v>6.0</v>
      </c>
      <c r="AK181" s="5" t="s">
        <v>84</v>
      </c>
      <c r="AL181" s="5" t="s">
        <v>84</v>
      </c>
      <c r="AM181" s="5" t="s">
        <v>84</v>
      </c>
      <c r="AN181" s="5" t="s">
        <v>84</v>
      </c>
      <c r="AO181" s="5" t="s">
        <v>1722</v>
      </c>
      <c r="AP181" s="5" t="s">
        <v>84</v>
      </c>
      <c r="AQ181" s="5" t="s">
        <v>1722</v>
      </c>
      <c r="AR181" s="5" t="s">
        <v>84</v>
      </c>
      <c r="AS181" s="5" t="s">
        <v>84</v>
      </c>
      <c r="AT181" s="5" t="s">
        <v>1723</v>
      </c>
      <c r="AU181" s="5" t="s">
        <v>97</v>
      </c>
      <c r="AV181" s="5" t="s">
        <v>84</v>
      </c>
      <c r="AW181" s="5" t="s">
        <v>1724</v>
      </c>
      <c r="AX181" s="5" t="s">
        <v>293</v>
      </c>
      <c r="AY181" s="5" t="s">
        <v>84</v>
      </c>
      <c r="AZ181" s="5" t="s">
        <v>84</v>
      </c>
      <c r="BA181" s="5" t="s">
        <v>84</v>
      </c>
      <c r="BB181" s="5" t="s">
        <v>674</v>
      </c>
      <c r="BC181" s="5" t="s">
        <v>661</v>
      </c>
      <c r="BD181" s="5" t="s">
        <v>84</v>
      </c>
      <c r="BE181" s="5" t="s">
        <v>1725</v>
      </c>
      <c r="BF181" s="5" t="s">
        <v>84</v>
      </c>
      <c r="BG181" s="5" t="s">
        <v>197</v>
      </c>
      <c r="BH181" s="5" t="s">
        <v>97</v>
      </c>
      <c r="BI181" s="5" t="s">
        <v>1726</v>
      </c>
      <c r="BJ181" s="5" t="s">
        <v>1727</v>
      </c>
      <c r="BK181" s="5" t="s">
        <v>84</v>
      </c>
      <c r="BL181" s="5" t="s">
        <v>84</v>
      </c>
      <c r="BM181" s="5" t="s">
        <v>84</v>
      </c>
      <c r="BN181" s="5" t="s">
        <v>84</v>
      </c>
      <c r="BO181" s="5" t="s">
        <v>84</v>
      </c>
      <c r="BP181" s="5" t="s">
        <v>84</v>
      </c>
      <c r="BQ181" s="5" t="s">
        <v>84</v>
      </c>
      <c r="BR181" s="5" t="s">
        <v>84</v>
      </c>
      <c r="BS181" s="5" t="s">
        <v>84</v>
      </c>
      <c r="BT181" s="5" t="s">
        <v>84</v>
      </c>
      <c r="BU181" s="5" t="s">
        <v>84</v>
      </c>
      <c r="BV181" s="5" t="s">
        <v>84</v>
      </c>
      <c r="BW181" s="5">
        <v>6.0</v>
      </c>
      <c r="BX181" s="28" t="s">
        <v>1728</v>
      </c>
      <c r="BY181" s="5" t="s">
        <v>84</v>
      </c>
      <c r="BZ181" s="5" t="s">
        <v>97</v>
      </c>
      <c r="CA181" s="13" t="s">
        <v>1729</v>
      </c>
      <c r="CB181" s="6"/>
      <c r="CC181" s="6"/>
      <c r="CD181" s="6"/>
      <c r="CE181" s="6"/>
      <c r="CF181" s="6"/>
      <c r="CG181" s="6"/>
      <c r="CH181" s="6"/>
      <c r="CI181" s="6"/>
      <c r="CJ181" s="6"/>
      <c r="CK181" s="6"/>
      <c r="CL181" s="6"/>
    </row>
    <row r="182">
      <c r="A182" s="5" t="s">
        <v>79</v>
      </c>
      <c r="B182" s="5" t="s">
        <v>1469</v>
      </c>
      <c r="C182" s="5" t="s">
        <v>1548</v>
      </c>
      <c r="D182" s="5">
        <v>26497.0</v>
      </c>
      <c r="E182" s="5" t="s">
        <v>1471</v>
      </c>
      <c r="F182" s="5">
        <v>2009.0</v>
      </c>
      <c r="G182" s="5" t="s">
        <v>174</v>
      </c>
      <c r="H182" s="5">
        <v>25.0</v>
      </c>
      <c r="I182" s="5" t="s">
        <v>127</v>
      </c>
      <c r="J182" s="5" t="s">
        <v>103</v>
      </c>
      <c r="K182" s="5" t="s">
        <v>176</v>
      </c>
      <c r="L182" s="5" t="s">
        <v>84</v>
      </c>
      <c r="M182" s="5" t="s">
        <v>1730</v>
      </c>
      <c r="N182" s="5" t="s">
        <v>1577</v>
      </c>
      <c r="O182" s="5" t="s">
        <v>84</v>
      </c>
      <c r="P182" s="5" t="s">
        <v>84</v>
      </c>
      <c r="Q182" s="5" t="s">
        <v>84</v>
      </c>
      <c r="R182" s="5" t="s">
        <v>84</v>
      </c>
      <c r="S182" s="5" t="s">
        <v>84</v>
      </c>
      <c r="T182" s="5">
        <v>2330.0</v>
      </c>
      <c r="U182" s="5" t="s">
        <v>1017</v>
      </c>
      <c r="V182" s="5" t="s">
        <v>143</v>
      </c>
      <c r="W182" s="5" t="s">
        <v>132</v>
      </c>
      <c r="X182" s="5">
        <v>30.0</v>
      </c>
      <c r="Y182" s="5" t="s">
        <v>1731</v>
      </c>
      <c r="Z182" s="5" t="s">
        <v>1732</v>
      </c>
      <c r="AA182" s="5" t="s">
        <v>84</v>
      </c>
      <c r="AB182" s="5" t="s">
        <v>84</v>
      </c>
      <c r="AC182" s="5">
        <v>10.0</v>
      </c>
      <c r="AD182" s="27">
        <f t="shared" si="49"/>
        <v>182.88</v>
      </c>
      <c r="AE182" s="22">
        <v>600.0</v>
      </c>
      <c r="AF182" s="24">
        <f t="shared" si="50"/>
        <v>200</v>
      </c>
      <c r="AG182" s="5" t="s">
        <v>84</v>
      </c>
      <c r="AH182" s="28" t="s">
        <v>1733</v>
      </c>
      <c r="AI182" s="5">
        <v>1.0</v>
      </c>
      <c r="AJ182" s="5" t="s">
        <v>84</v>
      </c>
      <c r="AK182" s="5" t="s">
        <v>84</v>
      </c>
      <c r="AL182" s="5" t="s">
        <v>84</v>
      </c>
      <c r="AM182" s="5" t="s">
        <v>84</v>
      </c>
      <c r="AN182" s="5" t="s">
        <v>84</v>
      </c>
      <c r="AO182" s="5" t="s">
        <v>84</v>
      </c>
      <c r="AP182" s="5" t="s">
        <v>84</v>
      </c>
      <c r="AQ182" s="5" t="s">
        <v>84</v>
      </c>
      <c r="AR182" s="5" t="s">
        <v>84</v>
      </c>
      <c r="AS182" s="5" t="s">
        <v>84</v>
      </c>
      <c r="AT182" s="5" t="s">
        <v>84</v>
      </c>
      <c r="AU182" s="5" t="s">
        <v>84</v>
      </c>
      <c r="AV182" s="5" t="s">
        <v>84</v>
      </c>
      <c r="AW182" s="5" t="s">
        <v>84</v>
      </c>
      <c r="AX182" s="5" t="s">
        <v>84</v>
      </c>
      <c r="AY182" s="5" t="s">
        <v>84</v>
      </c>
      <c r="AZ182" s="5" t="s">
        <v>84</v>
      </c>
      <c r="BA182" s="5" t="s">
        <v>84</v>
      </c>
      <c r="BB182" s="5" t="s">
        <v>84</v>
      </c>
      <c r="BC182" s="5" t="s">
        <v>84</v>
      </c>
      <c r="BD182" s="5" t="s">
        <v>84</v>
      </c>
      <c r="BE182" s="5" t="s">
        <v>84</v>
      </c>
      <c r="BF182" s="5" t="s">
        <v>84</v>
      </c>
      <c r="BG182" s="5" t="s">
        <v>84</v>
      </c>
      <c r="BH182" s="5" t="s">
        <v>84</v>
      </c>
      <c r="BI182" s="5" t="s">
        <v>84</v>
      </c>
      <c r="BJ182" s="5" t="s">
        <v>84</v>
      </c>
      <c r="BK182" s="5" t="s">
        <v>341</v>
      </c>
      <c r="BL182" s="5" t="s">
        <v>84</v>
      </c>
      <c r="BM182" s="5" t="s">
        <v>84</v>
      </c>
      <c r="BN182" s="5" t="s">
        <v>84</v>
      </c>
      <c r="BO182" s="5" t="s">
        <v>84</v>
      </c>
      <c r="BP182" s="5" t="s">
        <v>84</v>
      </c>
      <c r="BQ182" s="5" t="s">
        <v>84</v>
      </c>
      <c r="BR182" s="5" t="s">
        <v>84</v>
      </c>
      <c r="BS182" s="5" t="s">
        <v>84</v>
      </c>
      <c r="BT182" s="5" t="s">
        <v>84</v>
      </c>
      <c r="BU182" s="5" t="s">
        <v>84</v>
      </c>
      <c r="BV182" s="5" t="s">
        <v>84</v>
      </c>
      <c r="BW182" s="5">
        <v>2.0</v>
      </c>
      <c r="BX182" s="28" t="s">
        <v>1734</v>
      </c>
      <c r="BY182" s="5" t="s">
        <v>84</v>
      </c>
      <c r="BZ182" s="5" t="s">
        <v>84</v>
      </c>
      <c r="CA182" s="13" t="s">
        <v>1735</v>
      </c>
      <c r="CB182" s="6"/>
      <c r="CC182" s="6"/>
      <c r="CD182" s="6"/>
      <c r="CE182" s="6"/>
      <c r="CF182" s="6"/>
      <c r="CG182" s="6"/>
      <c r="CH182" s="6"/>
      <c r="CI182" s="6"/>
      <c r="CJ182" s="6"/>
      <c r="CK182" s="6"/>
      <c r="CL182" s="6"/>
    </row>
    <row r="183">
      <c r="A183" s="5" t="s">
        <v>79</v>
      </c>
      <c r="B183" s="5" t="s">
        <v>1469</v>
      </c>
      <c r="C183" s="5" t="s">
        <v>1548</v>
      </c>
      <c r="D183" s="5">
        <v>26494.0</v>
      </c>
      <c r="E183" s="5" t="s">
        <v>1471</v>
      </c>
      <c r="F183" s="5">
        <v>2009.0</v>
      </c>
      <c r="G183" s="5" t="s">
        <v>113</v>
      </c>
      <c r="H183" s="5">
        <v>25.0</v>
      </c>
      <c r="I183" s="5" t="s">
        <v>127</v>
      </c>
      <c r="J183" s="5" t="s">
        <v>103</v>
      </c>
      <c r="K183" s="5" t="s">
        <v>176</v>
      </c>
      <c r="L183" s="5" t="s">
        <v>84</v>
      </c>
      <c r="M183" s="5" t="s">
        <v>1730</v>
      </c>
      <c r="N183" s="5" t="s">
        <v>1577</v>
      </c>
      <c r="O183" s="5" t="s">
        <v>84</v>
      </c>
      <c r="P183" s="5" t="s">
        <v>84</v>
      </c>
      <c r="Q183" s="5" t="s">
        <v>84</v>
      </c>
      <c r="R183" s="5" t="s">
        <v>84</v>
      </c>
      <c r="S183" s="5" t="s">
        <v>84</v>
      </c>
      <c r="T183" s="5">
        <v>2330.0</v>
      </c>
      <c r="U183" s="5" t="s">
        <v>1017</v>
      </c>
      <c r="V183" s="5" t="s">
        <v>143</v>
      </c>
      <c r="W183" s="5" t="s">
        <v>132</v>
      </c>
      <c r="X183" s="5">
        <v>30.0</v>
      </c>
      <c r="Y183" s="5" t="s">
        <v>1731</v>
      </c>
      <c r="Z183" s="5" t="s">
        <v>1732</v>
      </c>
      <c r="AA183" s="5" t="s">
        <v>84</v>
      </c>
      <c r="AB183" s="5" t="s">
        <v>84</v>
      </c>
      <c r="AC183" s="5">
        <v>10.0</v>
      </c>
      <c r="AD183" s="27">
        <f t="shared" si="49"/>
        <v>182.88</v>
      </c>
      <c r="AE183" s="22">
        <v>600.0</v>
      </c>
      <c r="AF183" s="24">
        <f t="shared" si="50"/>
        <v>200</v>
      </c>
      <c r="AG183" s="5" t="s">
        <v>84</v>
      </c>
      <c r="AH183" s="28" t="s">
        <v>1736</v>
      </c>
      <c r="AI183" s="5">
        <v>1.0</v>
      </c>
      <c r="AJ183" s="5" t="s">
        <v>84</v>
      </c>
      <c r="AK183" s="5" t="s">
        <v>84</v>
      </c>
      <c r="AL183" s="5" t="s">
        <v>84</v>
      </c>
      <c r="AM183" s="5" t="s">
        <v>84</v>
      </c>
      <c r="AN183" s="5" t="s">
        <v>84</v>
      </c>
      <c r="AO183" s="5" t="s">
        <v>84</v>
      </c>
      <c r="AP183" s="5" t="s">
        <v>84</v>
      </c>
      <c r="AQ183" s="5" t="s">
        <v>84</v>
      </c>
      <c r="AR183" s="5" t="s">
        <v>84</v>
      </c>
      <c r="AS183" s="5" t="s">
        <v>84</v>
      </c>
      <c r="AT183" s="5" t="s">
        <v>84</v>
      </c>
      <c r="AU183" s="5" t="s">
        <v>84</v>
      </c>
      <c r="AV183" s="5" t="s">
        <v>84</v>
      </c>
      <c r="AW183" s="5" t="s">
        <v>84</v>
      </c>
      <c r="AX183" s="5" t="s">
        <v>84</v>
      </c>
      <c r="AY183" s="5" t="s">
        <v>84</v>
      </c>
      <c r="AZ183" s="5" t="s">
        <v>84</v>
      </c>
      <c r="BA183" s="5" t="s">
        <v>84</v>
      </c>
      <c r="BB183" s="5" t="s">
        <v>84</v>
      </c>
      <c r="BC183" s="5" t="s">
        <v>84</v>
      </c>
      <c r="BD183" s="5" t="s">
        <v>84</v>
      </c>
      <c r="BE183" s="5" t="s">
        <v>84</v>
      </c>
      <c r="BF183" s="5" t="s">
        <v>84</v>
      </c>
      <c r="BG183" s="5" t="s">
        <v>84</v>
      </c>
      <c r="BH183" s="5" t="s">
        <v>84</v>
      </c>
      <c r="BI183" s="5" t="s">
        <v>84</v>
      </c>
      <c r="BJ183" s="5" t="s">
        <v>84</v>
      </c>
      <c r="BK183" s="5" t="s">
        <v>341</v>
      </c>
      <c r="BL183" s="5" t="s">
        <v>84</v>
      </c>
      <c r="BM183" s="5" t="s">
        <v>84</v>
      </c>
      <c r="BN183" s="5" t="s">
        <v>84</v>
      </c>
      <c r="BO183" s="5" t="s">
        <v>84</v>
      </c>
      <c r="BP183" s="5" t="s">
        <v>84</v>
      </c>
      <c r="BQ183" s="5" t="s">
        <v>84</v>
      </c>
      <c r="BR183" s="5" t="s">
        <v>84</v>
      </c>
      <c r="BS183" s="5" t="s">
        <v>84</v>
      </c>
      <c r="BT183" s="5" t="s">
        <v>84</v>
      </c>
      <c r="BU183" s="5" t="s">
        <v>84</v>
      </c>
      <c r="BV183" s="5" t="s">
        <v>84</v>
      </c>
      <c r="BW183" s="5">
        <v>2.0</v>
      </c>
      <c r="BX183" s="28" t="s">
        <v>1737</v>
      </c>
      <c r="BY183" s="5" t="s">
        <v>84</v>
      </c>
      <c r="BZ183" s="5" t="s">
        <v>84</v>
      </c>
      <c r="CA183" s="13" t="s">
        <v>1738</v>
      </c>
      <c r="CB183" s="6"/>
      <c r="CC183" s="6"/>
      <c r="CD183" s="6"/>
      <c r="CE183" s="6"/>
      <c r="CF183" s="6"/>
      <c r="CG183" s="6"/>
      <c r="CH183" s="6"/>
      <c r="CI183" s="6"/>
      <c r="CJ183" s="6"/>
      <c r="CK183" s="6"/>
      <c r="CL183" s="6"/>
    </row>
    <row r="184">
      <c r="A184" s="5" t="s">
        <v>79</v>
      </c>
      <c r="B184" s="5" t="s">
        <v>1469</v>
      </c>
      <c r="C184" s="5" t="s">
        <v>1548</v>
      </c>
      <c r="D184" s="5">
        <v>41709.0</v>
      </c>
      <c r="E184" s="5" t="s">
        <v>1499</v>
      </c>
      <c r="F184" s="5">
        <v>2013.0</v>
      </c>
      <c r="G184" s="5" t="s">
        <v>126</v>
      </c>
      <c r="H184" s="5" t="s">
        <v>84</v>
      </c>
      <c r="I184" s="5" t="s">
        <v>127</v>
      </c>
      <c r="J184" s="5" t="s">
        <v>103</v>
      </c>
      <c r="K184" s="5" t="s">
        <v>598</v>
      </c>
      <c r="L184" s="5" t="s">
        <v>176</v>
      </c>
      <c r="M184" s="5" t="s">
        <v>84</v>
      </c>
      <c r="N184" s="5" t="s">
        <v>1577</v>
      </c>
      <c r="O184" s="5" t="s">
        <v>1572</v>
      </c>
      <c r="P184" s="5" t="s">
        <v>1578</v>
      </c>
      <c r="Q184" s="5" t="s">
        <v>84</v>
      </c>
      <c r="R184" s="5" t="s">
        <v>84</v>
      </c>
      <c r="S184" s="5" t="s">
        <v>84</v>
      </c>
      <c r="T184" s="5">
        <v>400.0</v>
      </c>
      <c r="U184" s="5" t="s">
        <v>84</v>
      </c>
      <c r="V184" s="5" t="s">
        <v>84</v>
      </c>
      <c r="W184" s="5" t="s">
        <v>84</v>
      </c>
      <c r="X184" s="5" t="s">
        <v>84</v>
      </c>
      <c r="Y184" s="5" t="s">
        <v>84</v>
      </c>
      <c r="Z184" s="5" t="s">
        <v>84</v>
      </c>
      <c r="AA184" s="5" t="s">
        <v>84</v>
      </c>
      <c r="AB184" s="5" t="s">
        <v>84</v>
      </c>
      <c r="AC184" s="5" t="s">
        <v>84</v>
      </c>
      <c r="AD184" s="27">
        <f t="shared" si="49"/>
        <v>91.44</v>
      </c>
      <c r="AE184" s="22">
        <v>300.0</v>
      </c>
      <c r="AF184" s="24">
        <f t="shared" si="50"/>
        <v>100</v>
      </c>
      <c r="AG184" s="5" t="s">
        <v>84</v>
      </c>
      <c r="AH184" s="28" t="s">
        <v>1739</v>
      </c>
      <c r="AI184" s="5" t="s">
        <v>84</v>
      </c>
      <c r="AJ184" s="5" t="s">
        <v>84</v>
      </c>
      <c r="AK184" s="5" t="s">
        <v>84</v>
      </c>
      <c r="AL184" s="5" t="s">
        <v>84</v>
      </c>
      <c r="AM184" s="5" t="s">
        <v>84</v>
      </c>
      <c r="AN184" s="5" t="s">
        <v>84</v>
      </c>
      <c r="AO184" s="5" t="s">
        <v>84</v>
      </c>
      <c r="AP184" s="5" t="s">
        <v>84</v>
      </c>
      <c r="AQ184" s="5" t="s">
        <v>84</v>
      </c>
      <c r="AR184" s="5" t="s">
        <v>84</v>
      </c>
      <c r="AS184" s="5" t="s">
        <v>84</v>
      </c>
      <c r="AT184" s="5" t="s">
        <v>84</v>
      </c>
      <c r="AU184" s="5" t="s">
        <v>84</v>
      </c>
      <c r="AV184" s="5" t="s">
        <v>84</v>
      </c>
      <c r="AW184" s="5" t="s">
        <v>84</v>
      </c>
      <c r="AX184" s="5" t="s">
        <v>84</v>
      </c>
      <c r="AY184" s="5" t="s">
        <v>84</v>
      </c>
      <c r="AZ184" s="5" t="s">
        <v>84</v>
      </c>
      <c r="BA184" s="5" t="s">
        <v>84</v>
      </c>
      <c r="BB184" s="5" t="s">
        <v>84</v>
      </c>
      <c r="BC184" s="5" t="s">
        <v>84</v>
      </c>
      <c r="BD184" s="5" t="s">
        <v>84</v>
      </c>
      <c r="BE184" s="5" t="s">
        <v>84</v>
      </c>
      <c r="BF184" s="5" t="s">
        <v>84</v>
      </c>
      <c r="BG184" s="5" t="s">
        <v>84</v>
      </c>
      <c r="BH184" s="5" t="s">
        <v>84</v>
      </c>
      <c r="BI184" s="5" t="s">
        <v>84</v>
      </c>
      <c r="BJ184" s="5" t="s">
        <v>84</v>
      </c>
      <c r="BK184" s="5" t="s">
        <v>341</v>
      </c>
      <c r="BL184" s="5" t="s">
        <v>97</v>
      </c>
      <c r="BM184" s="5" t="s">
        <v>84</v>
      </c>
      <c r="BN184" s="5" t="s">
        <v>84</v>
      </c>
      <c r="BO184" s="5" t="s">
        <v>84</v>
      </c>
      <c r="BP184" s="5" t="s">
        <v>84</v>
      </c>
      <c r="BQ184" s="5" t="s">
        <v>84</v>
      </c>
      <c r="BR184" s="5" t="s">
        <v>84</v>
      </c>
      <c r="BS184" s="5" t="s">
        <v>84</v>
      </c>
      <c r="BT184" s="5" t="s">
        <v>84</v>
      </c>
      <c r="BU184" s="5" t="s">
        <v>84</v>
      </c>
      <c r="BV184" s="5" t="s">
        <v>84</v>
      </c>
      <c r="BW184" s="5">
        <v>2.0</v>
      </c>
      <c r="BX184" s="28" t="s">
        <v>1740</v>
      </c>
      <c r="BY184" s="5" t="s">
        <v>84</v>
      </c>
      <c r="BZ184" s="5" t="s">
        <v>84</v>
      </c>
      <c r="CA184" s="13" t="s">
        <v>1741</v>
      </c>
      <c r="CB184" s="6"/>
      <c r="CC184" s="6"/>
      <c r="CD184" s="6"/>
      <c r="CE184" s="6"/>
      <c r="CF184" s="6"/>
      <c r="CG184" s="6"/>
      <c r="CH184" s="6"/>
      <c r="CI184" s="6"/>
      <c r="CJ184" s="6"/>
      <c r="CK184" s="6"/>
      <c r="CL184" s="6"/>
    </row>
    <row r="185">
      <c r="A185" s="5" t="s">
        <v>79</v>
      </c>
      <c r="B185" s="5" t="s">
        <v>1469</v>
      </c>
      <c r="C185" s="5" t="s">
        <v>1548</v>
      </c>
      <c r="D185" s="5">
        <v>44989.0</v>
      </c>
      <c r="E185" s="5" t="s">
        <v>1499</v>
      </c>
      <c r="F185" s="5">
        <v>2013.0</v>
      </c>
      <c r="G185" s="5" t="s">
        <v>113</v>
      </c>
      <c r="H185" s="5">
        <v>24.0</v>
      </c>
      <c r="I185" s="5" t="s">
        <v>114</v>
      </c>
      <c r="J185" s="5" t="s">
        <v>103</v>
      </c>
      <c r="K185" s="5" t="s">
        <v>176</v>
      </c>
      <c r="L185" s="5" t="s">
        <v>84</v>
      </c>
      <c r="M185" s="5" t="s">
        <v>1742</v>
      </c>
      <c r="N185" s="5" t="s">
        <v>1577</v>
      </c>
      <c r="O185" s="5" t="s">
        <v>1572</v>
      </c>
      <c r="P185" s="5" t="s">
        <v>1743</v>
      </c>
      <c r="Q185" s="5">
        <v>45.150278</v>
      </c>
      <c r="R185" s="5">
        <v>-122.105556</v>
      </c>
      <c r="S185" s="5">
        <v>315.362</v>
      </c>
      <c r="T185" s="5">
        <v>500.0</v>
      </c>
      <c r="U185" s="5" t="s">
        <v>84</v>
      </c>
      <c r="V185" s="5" t="s">
        <v>237</v>
      </c>
      <c r="W185" s="5" t="s">
        <v>258</v>
      </c>
      <c r="X185" s="5">
        <v>74.0</v>
      </c>
      <c r="Y185" s="5" t="s">
        <v>1686</v>
      </c>
      <c r="Z185" s="5" t="s">
        <v>84</v>
      </c>
      <c r="AA185" s="5" t="s">
        <v>84</v>
      </c>
      <c r="AB185" s="5" t="s">
        <v>84</v>
      </c>
      <c r="AC185" s="5" t="s">
        <v>84</v>
      </c>
      <c r="AD185" s="27">
        <f t="shared" si="49"/>
        <v>1.9812</v>
      </c>
      <c r="AE185" s="22">
        <v>6.5</v>
      </c>
      <c r="AF185" s="24">
        <f t="shared" si="50"/>
        <v>2.166666667</v>
      </c>
      <c r="AG185" s="5" t="s">
        <v>84</v>
      </c>
      <c r="AH185" s="28" t="s">
        <v>1744</v>
      </c>
      <c r="AI185" s="5" t="s">
        <v>84</v>
      </c>
      <c r="AJ185" s="5">
        <v>8.5</v>
      </c>
      <c r="AK185" s="5" t="s">
        <v>84</v>
      </c>
      <c r="AL185" s="5" t="s">
        <v>84</v>
      </c>
      <c r="AM185" s="5" t="s">
        <v>84</v>
      </c>
      <c r="AN185" s="5" t="s">
        <v>84</v>
      </c>
      <c r="AO185" s="5" t="s">
        <v>84</v>
      </c>
      <c r="AP185" s="5" t="s">
        <v>84</v>
      </c>
      <c r="AQ185" s="5" t="s">
        <v>84</v>
      </c>
      <c r="AR185" s="5" t="s">
        <v>84</v>
      </c>
      <c r="AS185" s="5" t="s">
        <v>84</v>
      </c>
      <c r="AT185" s="5" t="s">
        <v>84</v>
      </c>
      <c r="AU185" s="5" t="s">
        <v>84</v>
      </c>
      <c r="AV185" s="5" t="s">
        <v>84</v>
      </c>
      <c r="AW185" s="5" t="s">
        <v>84</v>
      </c>
      <c r="AX185" s="5" t="s">
        <v>84</v>
      </c>
      <c r="AY185" s="5" t="s">
        <v>84</v>
      </c>
      <c r="AZ185" s="5" t="s">
        <v>84</v>
      </c>
      <c r="BA185" s="5" t="s">
        <v>84</v>
      </c>
      <c r="BB185" s="5" t="s">
        <v>84</v>
      </c>
      <c r="BC185" s="5" t="s">
        <v>84</v>
      </c>
      <c r="BD185" s="5" t="s">
        <v>84</v>
      </c>
      <c r="BE185" s="5" t="s">
        <v>84</v>
      </c>
      <c r="BF185" s="5" t="s">
        <v>84</v>
      </c>
      <c r="BG185" s="5" t="s">
        <v>84</v>
      </c>
      <c r="BH185" s="5" t="s">
        <v>84</v>
      </c>
      <c r="BI185" s="5" t="s">
        <v>84</v>
      </c>
      <c r="BJ185" s="5" t="s">
        <v>84</v>
      </c>
      <c r="BK185" s="5" t="s">
        <v>1745</v>
      </c>
      <c r="BL185" s="5" t="s">
        <v>84</v>
      </c>
      <c r="BM185" s="5" t="s">
        <v>84</v>
      </c>
      <c r="BN185" s="5" t="s">
        <v>84</v>
      </c>
      <c r="BO185" s="5" t="s">
        <v>84</v>
      </c>
      <c r="BP185" s="5" t="s">
        <v>84</v>
      </c>
      <c r="BQ185" s="5" t="s">
        <v>84</v>
      </c>
      <c r="BR185" s="5" t="s">
        <v>84</v>
      </c>
      <c r="BS185" s="5" t="s">
        <v>84</v>
      </c>
      <c r="BT185" s="5" t="s">
        <v>84</v>
      </c>
      <c r="BU185" s="5" t="s">
        <v>84</v>
      </c>
      <c r="BV185" s="5" t="s">
        <v>84</v>
      </c>
      <c r="BW185" s="5">
        <v>2.0</v>
      </c>
      <c r="BX185" s="28" t="s">
        <v>1746</v>
      </c>
      <c r="BY185" s="5" t="s">
        <v>97</v>
      </c>
      <c r="BZ185" s="5" t="s">
        <v>84</v>
      </c>
      <c r="CA185" s="13" t="s">
        <v>1747</v>
      </c>
      <c r="CB185" s="6"/>
      <c r="CC185" s="6"/>
      <c r="CD185" s="6"/>
      <c r="CE185" s="6"/>
      <c r="CF185" s="6"/>
      <c r="CG185" s="6"/>
      <c r="CH185" s="6"/>
      <c r="CI185" s="6"/>
      <c r="CJ185" s="6"/>
      <c r="CK185" s="6"/>
      <c r="CL185" s="6"/>
    </row>
    <row r="186">
      <c r="A186" s="5" t="s">
        <v>79</v>
      </c>
      <c r="B186" s="5" t="s">
        <v>1469</v>
      </c>
      <c r="C186" s="5" t="s">
        <v>1548</v>
      </c>
      <c r="D186" s="5">
        <v>45347.0</v>
      </c>
      <c r="E186" s="5" t="s">
        <v>1499</v>
      </c>
      <c r="F186" s="5">
        <v>2014.0</v>
      </c>
      <c r="G186" s="5" t="s">
        <v>140</v>
      </c>
      <c r="H186" s="5">
        <v>6.0</v>
      </c>
      <c r="I186" s="5" t="s">
        <v>127</v>
      </c>
      <c r="J186" s="5" t="s">
        <v>103</v>
      </c>
      <c r="K186" s="5" t="s">
        <v>176</v>
      </c>
      <c r="L186" s="5" t="s">
        <v>300</v>
      </c>
      <c r="M186" s="5" t="s">
        <v>1578</v>
      </c>
      <c r="N186" s="5" t="s">
        <v>1577</v>
      </c>
      <c r="O186" s="5" t="s">
        <v>1572</v>
      </c>
      <c r="P186" s="5" t="s">
        <v>1578</v>
      </c>
      <c r="Q186" s="5" t="s">
        <v>84</v>
      </c>
      <c r="R186" s="5" t="s">
        <v>84</v>
      </c>
      <c r="S186" s="5">
        <v>5000.0</v>
      </c>
      <c r="T186" s="5" t="s">
        <v>84</v>
      </c>
      <c r="U186" s="5">
        <v>60.0</v>
      </c>
      <c r="V186" s="5" t="s">
        <v>143</v>
      </c>
      <c r="W186" s="5" t="s">
        <v>117</v>
      </c>
      <c r="X186" s="5">
        <v>56.0</v>
      </c>
      <c r="Y186" s="5" t="s">
        <v>554</v>
      </c>
      <c r="Z186" s="5" t="s">
        <v>1748</v>
      </c>
      <c r="AA186" s="5" t="s">
        <v>84</v>
      </c>
      <c r="AB186" s="5" t="s">
        <v>84</v>
      </c>
      <c r="AC186" s="5" t="s">
        <v>84</v>
      </c>
      <c r="AD186" s="27">
        <f t="shared" si="49"/>
        <v>15.24</v>
      </c>
      <c r="AE186" s="22">
        <v>50.0</v>
      </c>
      <c r="AF186" s="24">
        <f t="shared" si="50"/>
        <v>16.66666667</v>
      </c>
      <c r="AG186" s="5" t="s">
        <v>84</v>
      </c>
      <c r="AH186" s="28" t="s">
        <v>1749</v>
      </c>
      <c r="AI186" s="5" t="s">
        <v>84</v>
      </c>
      <c r="AJ186" s="5" t="s">
        <v>84</v>
      </c>
      <c r="AK186" s="5" t="s">
        <v>84</v>
      </c>
      <c r="AL186" s="5" t="s">
        <v>84</v>
      </c>
      <c r="AM186" s="5" t="s">
        <v>84</v>
      </c>
      <c r="AN186" s="5" t="s">
        <v>84</v>
      </c>
      <c r="AO186" s="5" t="s">
        <v>84</v>
      </c>
      <c r="AP186" s="5" t="s">
        <v>84</v>
      </c>
      <c r="AQ186" s="5" t="s">
        <v>84</v>
      </c>
      <c r="AR186" s="5" t="s">
        <v>84</v>
      </c>
      <c r="AS186" s="5" t="s">
        <v>1750</v>
      </c>
      <c r="AT186" s="5" t="s">
        <v>84</v>
      </c>
      <c r="AU186" s="5" t="s">
        <v>84</v>
      </c>
      <c r="AV186" s="5" t="s">
        <v>84</v>
      </c>
      <c r="AW186" s="5" t="s">
        <v>84</v>
      </c>
      <c r="AX186" s="5" t="s">
        <v>84</v>
      </c>
      <c r="AY186" s="5" t="s">
        <v>84</v>
      </c>
      <c r="AZ186" s="5" t="s">
        <v>84</v>
      </c>
      <c r="BA186" s="5" t="s">
        <v>84</v>
      </c>
      <c r="BB186" s="5" t="s">
        <v>84</v>
      </c>
      <c r="BC186" s="5" t="s">
        <v>84</v>
      </c>
      <c r="BD186" s="5" t="s">
        <v>84</v>
      </c>
      <c r="BE186" s="5" t="s">
        <v>84</v>
      </c>
      <c r="BF186" s="5" t="s">
        <v>84</v>
      </c>
      <c r="BG186" s="5" t="s">
        <v>1751</v>
      </c>
      <c r="BH186" s="5" t="s">
        <v>84</v>
      </c>
      <c r="BI186" s="5" t="s">
        <v>84</v>
      </c>
      <c r="BJ186" s="5" t="s">
        <v>84</v>
      </c>
      <c r="BK186" s="5" t="s">
        <v>176</v>
      </c>
      <c r="BL186" s="5" t="s">
        <v>97</v>
      </c>
      <c r="BM186" s="5" t="s">
        <v>84</v>
      </c>
      <c r="BN186" s="5" t="s">
        <v>84</v>
      </c>
      <c r="BO186" s="5" t="s">
        <v>84</v>
      </c>
      <c r="BP186" s="5" t="s">
        <v>84</v>
      </c>
      <c r="BQ186" s="5" t="s">
        <v>84</v>
      </c>
      <c r="BR186" s="5" t="s">
        <v>84</v>
      </c>
      <c r="BS186" s="5" t="s">
        <v>84</v>
      </c>
      <c r="BT186" s="5" t="s">
        <v>84</v>
      </c>
      <c r="BU186" s="5" t="s">
        <v>84</v>
      </c>
      <c r="BV186" s="5" t="s">
        <v>84</v>
      </c>
      <c r="BW186" s="5">
        <v>5.0</v>
      </c>
      <c r="BX186" s="28" t="s">
        <v>1752</v>
      </c>
      <c r="BY186" s="5" t="s">
        <v>84</v>
      </c>
      <c r="BZ186" s="5" t="s">
        <v>84</v>
      </c>
      <c r="CA186" s="13" t="s">
        <v>1753</v>
      </c>
      <c r="CB186" s="6"/>
      <c r="CC186" s="6"/>
      <c r="CD186" s="6"/>
      <c r="CE186" s="6"/>
      <c r="CF186" s="6"/>
      <c r="CG186" s="6"/>
      <c r="CH186" s="6"/>
      <c r="CI186" s="6"/>
      <c r="CJ186" s="6"/>
      <c r="CK186" s="6"/>
      <c r="CL186" s="6"/>
    </row>
    <row r="187">
      <c r="A187" s="5" t="s">
        <v>79</v>
      </c>
      <c r="B187" s="5" t="s">
        <v>1469</v>
      </c>
      <c r="C187" s="5" t="s">
        <v>1754</v>
      </c>
      <c r="D187" s="5">
        <v>11147.0</v>
      </c>
      <c r="E187" s="5" t="s">
        <v>82</v>
      </c>
      <c r="F187" s="5">
        <v>1978.0</v>
      </c>
      <c r="G187" s="5" t="s">
        <v>83</v>
      </c>
      <c r="H187" s="5" t="s">
        <v>84</v>
      </c>
      <c r="I187" s="5" t="s">
        <v>85</v>
      </c>
      <c r="J187" s="5" t="s">
        <v>86</v>
      </c>
      <c r="K187" s="5" t="s">
        <v>87</v>
      </c>
      <c r="L187" s="5" t="s">
        <v>84</v>
      </c>
      <c r="M187" s="5" t="s">
        <v>1755</v>
      </c>
      <c r="N187" s="5" t="s">
        <v>1756</v>
      </c>
      <c r="O187" s="5" t="s">
        <v>1757</v>
      </c>
      <c r="P187" s="5" t="s">
        <v>1758</v>
      </c>
      <c r="Q187" s="5" t="s">
        <v>84</v>
      </c>
      <c r="R187" s="5" t="s">
        <v>84</v>
      </c>
      <c r="S187" s="5" t="s">
        <v>84</v>
      </c>
      <c r="T187" s="5" t="s">
        <v>432</v>
      </c>
      <c r="U187" s="5" t="s">
        <v>84</v>
      </c>
      <c r="V187" s="5" t="s">
        <v>1759</v>
      </c>
      <c r="W187" s="5" t="s">
        <v>84</v>
      </c>
      <c r="X187" s="5" t="s">
        <v>84</v>
      </c>
      <c r="Y187" s="5" t="s">
        <v>1760</v>
      </c>
      <c r="Z187" s="5" t="s">
        <v>84</v>
      </c>
      <c r="AA187" s="5" t="s">
        <v>84</v>
      </c>
      <c r="AB187" s="5" t="s">
        <v>84</v>
      </c>
      <c r="AC187" s="5" t="s">
        <v>84</v>
      </c>
      <c r="AD187" s="15" t="s">
        <v>84</v>
      </c>
      <c r="AE187" s="22" t="s">
        <v>84</v>
      </c>
      <c r="AF187" s="25" t="s">
        <v>84</v>
      </c>
      <c r="AG187" s="5" t="s">
        <v>84</v>
      </c>
      <c r="AH187" s="28" t="s">
        <v>1761</v>
      </c>
      <c r="AI187" s="5">
        <v>1.0</v>
      </c>
      <c r="AJ187" s="5">
        <v>8.0</v>
      </c>
      <c r="AK187" s="5" t="s">
        <v>84</v>
      </c>
      <c r="AL187" s="5" t="s">
        <v>84</v>
      </c>
      <c r="AM187" s="5" t="s">
        <v>84</v>
      </c>
      <c r="AN187" s="5" t="s">
        <v>84</v>
      </c>
      <c r="AO187" s="5" t="s">
        <v>1762</v>
      </c>
      <c r="AP187" s="5" t="s">
        <v>84</v>
      </c>
      <c r="AQ187" s="5" t="s">
        <v>84</v>
      </c>
      <c r="AR187" s="5" t="s">
        <v>84</v>
      </c>
      <c r="AS187" s="5" t="s">
        <v>84</v>
      </c>
      <c r="AT187" s="5" t="s">
        <v>84</v>
      </c>
      <c r="AU187" s="5" t="s">
        <v>84</v>
      </c>
      <c r="AV187" s="5" t="s">
        <v>84</v>
      </c>
      <c r="AW187" s="5" t="s">
        <v>84</v>
      </c>
      <c r="AX187" s="5" t="s">
        <v>84</v>
      </c>
      <c r="AY187" s="5" t="s">
        <v>84</v>
      </c>
      <c r="AZ187" s="5" t="s">
        <v>84</v>
      </c>
      <c r="BA187" s="5" t="s">
        <v>84</v>
      </c>
      <c r="BB187" s="5" t="s">
        <v>84</v>
      </c>
      <c r="BC187" s="5" t="s">
        <v>84</v>
      </c>
      <c r="BD187" s="5" t="s">
        <v>84</v>
      </c>
      <c r="BE187" s="5" t="s">
        <v>84</v>
      </c>
      <c r="BF187" s="5" t="s">
        <v>84</v>
      </c>
      <c r="BG187" s="5" t="s">
        <v>1763</v>
      </c>
      <c r="BH187" s="5" t="s">
        <v>84</v>
      </c>
      <c r="BI187" s="5" t="s">
        <v>1764</v>
      </c>
      <c r="BJ187" s="5" t="s">
        <v>98</v>
      </c>
      <c r="BK187" s="5" t="s">
        <v>84</v>
      </c>
      <c r="BL187" s="5" t="s">
        <v>84</v>
      </c>
      <c r="BM187" s="5" t="s">
        <v>84</v>
      </c>
      <c r="BN187" s="5" t="s">
        <v>84</v>
      </c>
      <c r="BO187" s="5" t="s">
        <v>84</v>
      </c>
      <c r="BP187" s="5" t="s">
        <v>84</v>
      </c>
      <c r="BQ187" s="5" t="s">
        <v>84</v>
      </c>
      <c r="BR187" s="5" t="s">
        <v>84</v>
      </c>
      <c r="BS187" s="5" t="s">
        <v>84</v>
      </c>
      <c r="BT187" s="5" t="s">
        <v>84</v>
      </c>
      <c r="BU187" s="5" t="s">
        <v>84</v>
      </c>
      <c r="BV187" s="5" t="s">
        <v>84</v>
      </c>
      <c r="BW187" s="5">
        <v>3.0</v>
      </c>
      <c r="BX187" s="5" t="s">
        <v>84</v>
      </c>
      <c r="BY187" s="5" t="s">
        <v>84</v>
      </c>
      <c r="BZ187" s="5" t="s">
        <v>97</v>
      </c>
      <c r="CA187" s="13" t="s">
        <v>1765</v>
      </c>
      <c r="CB187" s="6"/>
      <c r="CC187" s="6"/>
      <c r="CD187" s="6"/>
      <c r="CE187" s="6"/>
      <c r="CF187" s="6"/>
      <c r="CG187" s="6"/>
      <c r="CH187" s="6"/>
      <c r="CI187" s="6"/>
      <c r="CJ187" s="6"/>
      <c r="CK187" s="6"/>
      <c r="CL187" s="6"/>
    </row>
    <row r="188">
      <c r="A188" s="5" t="s">
        <v>79</v>
      </c>
      <c r="B188" s="5" t="s">
        <v>1469</v>
      </c>
      <c r="C188" s="5" t="s">
        <v>1754</v>
      </c>
      <c r="D188" s="6"/>
      <c r="E188" s="6"/>
      <c r="F188" s="6"/>
      <c r="G188" s="6"/>
      <c r="H188" s="6"/>
      <c r="I188" s="6"/>
      <c r="J188" s="6"/>
      <c r="K188" s="6"/>
      <c r="L188" s="6"/>
      <c r="M188" s="6"/>
      <c r="N188" s="6"/>
      <c r="O188" s="6"/>
      <c r="P188" s="6"/>
      <c r="Q188" s="6"/>
      <c r="R188" s="6"/>
      <c r="S188" s="6"/>
      <c r="T188" s="6"/>
      <c r="U188" s="6"/>
      <c r="V188" s="6"/>
      <c r="W188" s="6"/>
      <c r="X188" s="6"/>
      <c r="Y188" s="6"/>
      <c r="Z188" s="6"/>
      <c r="AA188" s="6"/>
      <c r="AB188" s="6"/>
      <c r="AC188" s="6"/>
      <c r="AD188" s="7"/>
      <c r="AE188" s="8"/>
      <c r="AF188" s="6"/>
      <c r="AG188" s="6"/>
      <c r="AH188" s="6"/>
      <c r="AI188" s="6"/>
      <c r="AJ188" s="6"/>
      <c r="AK188" s="6"/>
      <c r="AL188" s="6"/>
      <c r="AM188" s="6"/>
      <c r="AN188" s="6"/>
      <c r="AO188" s="6"/>
      <c r="AP188" s="6"/>
      <c r="AQ188" s="6"/>
      <c r="AR188" s="6"/>
      <c r="AS188" s="6"/>
      <c r="AT188" s="6"/>
      <c r="AU188" s="6"/>
      <c r="AV188" s="6"/>
      <c r="AW188" s="6"/>
      <c r="AX188" s="6"/>
      <c r="AY188" s="6"/>
      <c r="AZ188" s="6"/>
      <c r="BA188" s="6"/>
      <c r="BB188" s="6"/>
      <c r="BC188" s="6"/>
      <c r="BD188" s="6"/>
      <c r="BE188" s="6"/>
      <c r="BF188" s="6"/>
      <c r="BG188" s="6"/>
      <c r="BH188" s="6"/>
      <c r="BI188" s="6"/>
      <c r="BJ188" s="6"/>
      <c r="BK188" s="6"/>
      <c r="BL188" s="6"/>
      <c r="BM188" s="6"/>
      <c r="BN188" s="6"/>
      <c r="BO188" s="6"/>
      <c r="BP188" s="6"/>
      <c r="BQ188" s="6"/>
      <c r="BR188" s="6"/>
      <c r="BS188" s="6"/>
      <c r="BT188" s="6"/>
      <c r="BU188" s="6"/>
      <c r="BV188" s="6"/>
      <c r="BW188" s="6"/>
      <c r="BX188" s="6"/>
      <c r="BY188" s="6"/>
      <c r="BZ188" s="6"/>
      <c r="CA188" s="6"/>
      <c r="CB188" s="6"/>
      <c r="CC188" s="6"/>
      <c r="CD188" s="6"/>
      <c r="CE188" s="6"/>
      <c r="CF188" s="6"/>
      <c r="CG188" s="6"/>
      <c r="CH188" s="6"/>
      <c r="CI188" s="6"/>
      <c r="CJ188" s="6"/>
      <c r="CK188" s="6"/>
      <c r="CL188" s="6"/>
    </row>
    <row r="189">
      <c r="A189" s="5" t="s">
        <v>79</v>
      </c>
      <c r="B189" s="5" t="s">
        <v>1469</v>
      </c>
      <c r="C189" s="5" t="s">
        <v>1754</v>
      </c>
      <c r="D189" s="6"/>
      <c r="E189" s="6"/>
      <c r="F189" s="6"/>
      <c r="G189" s="6"/>
      <c r="H189" s="6"/>
      <c r="I189" s="6"/>
      <c r="J189" s="6"/>
      <c r="K189" s="6"/>
      <c r="L189" s="6"/>
      <c r="M189" s="6"/>
      <c r="N189" s="6"/>
      <c r="O189" s="6"/>
      <c r="P189" s="6"/>
      <c r="Q189" s="6"/>
      <c r="R189" s="6"/>
      <c r="S189" s="6"/>
      <c r="T189" s="6"/>
      <c r="U189" s="6"/>
      <c r="V189" s="6"/>
      <c r="W189" s="6"/>
      <c r="X189" s="6"/>
      <c r="Y189" s="6"/>
      <c r="Z189" s="6"/>
      <c r="AA189" s="6"/>
      <c r="AB189" s="6"/>
      <c r="AC189" s="6"/>
      <c r="AD189" s="7"/>
      <c r="AE189" s="8"/>
      <c r="AF189" s="6"/>
      <c r="AG189" s="6"/>
      <c r="AH189" s="6"/>
      <c r="AI189" s="6"/>
      <c r="AJ189" s="6"/>
      <c r="AK189" s="6"/>
      <c r="AL189" s="6"/>
      <c r="AM189" s="6"/>
      <c r="AN189" s="6"/>
      <c r="AO189" s="6"/>
      <c r="AP189" s="6"/>
      <c r="AQ189" s="6"/>
      <c r="AR189" s="6"/>
      <c r="AS189" s="6"/>
      <c r="AT189" s="6"/>
      <c r="AU189" s="6"/>
      <c r="AV189" s="6"/>
      <c r="AW189" s="6"/>
      <c r="AX189" s="6"/>
      <c r="AY189" s="6"/>
      <c r="AZ189" s="6"/>
      <c r="BA189" s="6"/>
      <c r="BB189" s="6"/>
      <c r="BC189" s="6"/>
      <c r="BD189" s="6"/>
      <c r="BE189" s="6"/>
      <c r="BF189" s="6"/>
      <c r="BG189" s="6"/>
      <c r="BH189" s="6"/>
      <c r="BI189" s="6"/>
      <c r="BJ189" s="6"/>
      <c r="BK189" s="6"/>
      <c r="BL189" s="6"/>
      <c r="BM189" s="6"/>
      <c r="BN189" s="6"/>
      <c r="BO189" s="6"/>
      <c r="BP189" s="6"/>
      <c r="BQ189" s="6"/>
      <c r="BR189" s="6"/>
      <c r="BS189" s="6"/>
      <c r="BT189" s="6"/>
      <c r="BU189" s="6"/>
      <c r="BV189" s="6"/>
      <c r="BW189" s="6"/>
      <c r="BX189" s="6"/>
      <c r="BY189" s="6"/>
      <c r="BZ189" s="6"/>
      <c r="CA189" s="6"/>
      <c r="CB189" s="6"/>
      <c r="CC189" s="6"/>
      <c r="CD189" s="6"/>
      <c r="CE189" s="6"/>
      <c r="CF189" s="6"/>
      <c r="CG189" s="6"/>
      <c r="CH189" s="6"/>
      <c r="CI189" s="6"/>
      <c r="CJ189" s="6"/>
      <c r="CK189" s="6"/>
      <c r="CL189" s="6"/>
    </row>
    <row r="190">
      <c r="A190" s="5" t="s">
        <v>79</v>
      </c>
      <c r="B190" s="5" t="s">
        <v>1469</v>
      </c>
      <c r="C190" s="5" t="s">
        <v>1754</v>
      </c>
      <c r="D190" s="6"/>
      <c r="E190" s="6"/>
      <c r="F190" s="6"/>
      <c r="G190" s="6"/>
      <c r="H190" s="6"/>
      <c r="I190" s="6"/>
      <c r="J190" s="6"/>
      <c r="K190" s="6"/>
      <c r="L190" s="6"/>
      <c r="M190" s="6"/>
      <c r="N190" s="6"/>
      <c r="O190" s="6"/>
      <c r="P190" s="6"/>
      <c r="Q190" s="6"/>
      <c r="R190" s="6"/>
      <c r="S190" s="6"/>
      <c r="T190" s="6"/>
      <c r="U190" s="6"/>
      <c r="V190" s="6"/>
      <c r="W190" s="6"/>
      <c r="X190" s="6"/>
      <c r="Y190" s="6"/>
      <c r="Z190" s="6"/>
      <c r="AA190" s="6"/>
      <c r="AB190" s="6"/>
      <c r="AC190" s="6"/>
      <c r="AD190" s="7"/>
      <c r="AE190" s="8"/>
      <c r="AF190" s="6"/>
      <c r="AG190" s="6"/>
      <c r="AH190" s="6"/>
      <c r="AI190" s="6"/>
      <c r="AJ190" s="6"/>
      <c r="AK190" s="6"/>
      <c r="AL190" s="6"/>
      <c r="AM190" s="6"/>
      <c r="AN190" s="6"/>
      <c r="AO190" s="6"/>
      <c r="AP190" s="6"/>
      <c r="AQ190" s="6"/>
      <c r="AR190" s="6"/>
      <c r="AS190" s="6"/>
      <c r="AT190" s="6"/>
      <c r="AU190" s="6"/>
      <c r="AV190" s="6"/>
      <c r="AW190" s="6"/>
      <c r="AX190" s="6"/>
      <c r="AY190" s="6"/>
      <c r="AZ190" s="6"/>
      <c r="BA190" s="6"/>
      <c r="BB190" s="6"/>
      <c r="BC190" s="6"/>
      <c r="BD190" s="6"/>
      <c r="BE190" s="6"/>
      <c r="BF190" s="6"/>
      <c r="BG190" s="6"/>
      <c r="BH190" s="6"/>
      <c r="BI190" s="6"/>
      <c r="BJ190" s="6"/>
      <c r="BK190" s="6"/>
      <c r="BL190" s="6"/>
      <c r="BM190" s="6"/>
      <c r="BN190" s="6"/>
      <c r="BO190" s="6"/>
      <c r="BP190" s="6"/>
      <c r="BQ190" s="6"/>
      <c r="BR190" s="6"/>
      <c r="BS190" s="6"/>
      <c r="BT190" s="6"/>
      <c r="BU190" s="6"/>
      <c r="BV190" s="6"/>
      <c r="BW190" s="6"/>
      <c r="BX190" s="6"/>
      <c r="BY190" s="6"/>
      <c r="BZ190" s="6"/>
      <c r="CA190" s="6"/>
      <c r="CB190" s="6"/>
      <c r="CC190" s="6"/>
      <c r="CD190" s="6"/>
      <c r="CE190" s="6"/>
      <c r="CF190" s="6"/>
      <c r="CG190" s="6"/>
      <c r="CH190" s="6"/>
      <c r="CI190" s="6"/>
      <c r="CJ190" s="6"/>
      <c r="CK190" s="6"/>
      <c r="CL190" s="6"/>
    </row>
    <row r="191">
      <c r="A191" s="5" t="s">
        <v>79</v>
      </c>
      <c r="B191" s="5" t="s">
        <v>1469</v>
      </c>
      <c r="C191" s="5" t="s">
        <v>1754</v>
      </c>
      <c r="D191" s="6"/>
      <c r="E191" s="6"/>
      <c r="F191" s="6"/>
      <c r="G191" s="6"/>
      <c r="H191" s="6"/>
      <c r="I191" s="6"/>
      <c r="J191" s="6"/>
      <c r="K191" s="6"/>
      <c r="L191" s="6"/>
      <c r="M191" s="6"/>
      <c r="N191" s="6"/>
      <c r="O191" s="6"/>
      <c r="P191" s="6"/>
      <c r="Q191" s="6"/>
      <c r="R191" s="6"/>
      <c r="S191" s="6"/>
      <c r="T191" s="6"/>
      <c r="U191" s="6"/>
      <c r="V191" s="6"/>
      <c r="W191" s="6"/>
      <c r="X191" s="6"/>
      <c r="Y191" s="6"/>
      <c r="Z191" s="6"/>
      <c r="AA191" s="6"/>
      <c r="AB191" s="6"/>
      <c r="AC191" s="6"/>
      <c r="AD191" s="7"/>
      <c r="AE191" s="8"/>
      <c r="AF191" s="6"/>
      <c r="AG191" s="6"/>
      <c r="AH191" s="6"/>
      <c r="AI191" s="6"/>
      <c r="AJ191" s="6"/>
      <c r="AK191" s="6"/>
      <c r="AL191" s="6"/>
      <c r="AM191" s="6"/>
      <c r="AN191" s="6"/>
      <c r="AO191" s="6"/>
      <c r="AP191" s="6"/>
      <c r="AQ191" s="6"/>
      <c r="AR191" s="6"/>
      <c r="AS191" s="6"/>
      <c r="AT191" s="6"/>
      <c r="AU191" s="6"/>
      <c r="AV191" s="6"/>
      <c r="AW191" s="6"/>
      <c r="AX191" s="6"/>
      <c r="AY191" s="6"/>
      <c r="AZ191" s="6"/>
      <c r="BA191" s="6"/>
      <c r="BB191" s="6"/>
      <c r="BC191" s="6"/>
      <c r="BD191" s="6"/>
      <c r="BE191" s="6"/>
      <c r="BF191" s="6"/>
      <c r="BG191" s="6"/>
      <c r="BH191" s="6"/>
      <c r="BI191" s="6"/>
      <c r="BJ191" s="6"/>
      <c r="BK191" s="6"/>
      <c r="BL191" s="6"/>
      <c r="BM191" s="6"/>
      <c r="BN191" s="6"/>
      <c r="BO191" s="6"/>
      <c r="BP191" s="6"/>
      <c r="BQ191" s="6"/>
      <c r="BR191" s="6"/>
      <c r="BS191" s="6"/>
      <c r="BT191" s="6"/>
      <c r="BU191" s="6"/>
      <c r="BV191" s="6"/>
      <c r="BW191" s="6"/>
      <c r="BX191" s="6"/>
      <c r="BY191" s="6"/>
      <c r="BZ191" s="6"/>
      <c r="CA191" s="6"/>
      <c r="CB191" s="6"/>
      <c r="CC191" s="6"/>
      <c r="CD191" s="6"/>
      <c r="CE191" s="6"/>
      <c r="CF191" s="6"/>
      <c r="CG191" s="6"/>
      <c r="CH191" s="6"/>
      <c r="CI191" s="6"/>
      <c r="CJ191" s="6"/>
      <c r="CK191" s="6"/>
      <c r="CL191" s="6"/>
    </row>
    <row r="192">
      <c r="A192" s="5" t="s">
        <v>79</v>
      </c>
      <c r="B192" s="5" t="s">
        <v>1469</v>
      </c>
      <c r="C192" s="5" t="s">
        <v>1754</v>
      </c>
      <c r="D192" s="6"/>
      <c r="E192" s="6"/>
      <c r="F192" s="6"/>
      <c r="G192" s="6"/>
      <c r="H192" s="6"/>
      <c r="I192" s="6"/>
      <c r="J192" s="6"/>
      <c r="K192" s="6"/>
      <c r="L192" s="6"/>
      <c r="M192" s="6"/>
      <c r="N192" s="6"/>
      <c r="O192" s="6"/>
      <c r="P192" s="6"/>
      <c r="Q192" s="6"/>
      <c r="R192" s="6"/>
      <c r="S192" s="6"/>
      <c r="T192" s="6"/>
      <c r="U192" s="6"/>
      <c r="V192" s="6"/>
      <c r="W192" s="6"/>
      <c r="X192" s="6"/>
      <c r="Y192" s="6"/>
      <c r="Z192" s="6"/>
      <c r="AA192" s="6"/>
      <c r="AB192" s="6"/>
      <c r="AC192" s="6"/>
      <c r="AD192" s="7"/>
      <c r="AE192" s="8"/>
      <c r="AF192" s="6"/>
      <c r="AG192" s="6"/>
      <c r="AH192" s="6"/>
      <c r="AI192" s="6"/>
      <c r="AJ192" s="6"/>
      <c r="AK192" s="6"/>
      <c r="AL192" s="6"/>
      <c r="AM192" s="6"/>
      <c r="AN192" s="6"/>
      <c r="AO192" s="6"/>
      <c r="AP192" s="6"/>
      <c r="AQ192" s="6"/>
      <c r="AR192" s="6"/>
      <c r="AS192" s="6"/>
      <c r="AT192" s="6"/>
      <c r="AU192" s="6"/>
      <c r="AV192" s="6"/>
      <c r="AW192" s="6"/>
      <c r="AX192" s="6"/>
      <c r="AY192" s="6"/>
      <c r="AZ192" s="6"/>
      <c r="BA192" s="6"/>
      <c r="BB192" s="6"/>
      <c r="BC192" s="6"/>
      <c r="BD192" s="6"/>
      <c r="BE192" s="6"/>
      <c r="BF192" s="6"/>
      <c r="BG192" s="6"/>
      <c r="BH192" s="6"/>
      <c r="BI192" s="6"/>
      <c r="BJ192" s="6"/>
      <c r="BK192" s="6"/>
      <c r="BL192" s="6"/>
      <c r="BM192" s="6"/>
      <c r="BN192" s="6"/>
      <c r="BO192" s="6"/>
      <c r="BP192" s="6"/>
      <c r="BQ192" s="6"/>
      <c r="BR192" s="6"/>
      <c r="BS192" s="6"/>
      <c r="BT192" s="6"/>
      <c r="BU192" s="6"/>
      <c r="BV192" s="6"/>
      <c r="BW192" s="6"/>
      <c r="BX192" s="6"/>
      <c r="BY192" s="6"/>
      <c r="BZ192" s="6"/>
      <c r="CA192" s="6"/>
      <c r="CB192" s="6"/>
      <c r="CC192" s="6"/>
      <c r="CD192" s="6"/>
      <c r="CE192" s="6"/>
      <c r="CF192" s="6"/>
      <c r="CG192" s="6"/>
      <c r="CH192" s="6"/>
      <c r="CI192" s="6"/>
      <c r="CJ192" s="6"/>
      <c r="CK192" s="6"/>
      <c r="CL192" s="6"/>
    </row>
    <row r="193">
      <c r="A193" s="5" t="s">
        <v>79</v>
      </c>
      <c r="B193" s="5" t="s">
        <v>1469</v>
      </c>
      <c r="C193" s="5" t="s">
        <v>1754</v>
      </c>
      <c r="D193" s="6"/>
      <c r="E193" s="6"/>
      <c r="F193" s="6"/>
      <c r="G193" s="6"/>
      <c r="H193" s="6"/>
      <c r="I193" s="6"/>
      <c r="J193" s="6"/>
      <c r="K193" s="6"/>
      <c r="L193" s="6"/>
      <c r="M193" s="6"/>
      <c r="N193" s="6"/>
      <c r="O193" s="6"/>
      <c r="P193" s="6"/>
      <c r="Q193" s="6"/>
      <c r="R193" s="6"/>
      <c r="S193" s="6"/>
      <c r="T193" s="6"/>
      <c r="U193" s="6"/>
      <c r="V193" s="6"/>
      <c r="W193" s="6"/>
      <c r="X193" s="6"/>
      <c r="Y193" s="6"/>
      <c r="Z193" s="6"/>
      <c r="AA193" s="6"/>
      <c r="AB193" s="6"/>
      <c r="AC193" s="6"/>
      <c r="AD193" s="7"/>
      <c r="AE193" s="8"/>
      <c r="AF193" s="6"/>
      <c r="AG193" s="6"/>
      <c r="AH193" s="6"/>
      <c r="AI193" s="6"/>
      <c r="AJ193" s="6"/>
      <c r="AK193" s="6"/>
      <c r="AL193" s="6"/>
      <c r="AM193" s="6"/>
      <c r="AN193" s="6"/>
      <c r="AO193" s="6"/>
      <c r="AP193" s="6"/>
      <c r="AQ193" s="6"/>
      <c r="AR193" s="6"/>
      <c r="AS193" s="6"/>
      <c r="AT193" s="6"/>
      <c r="AU193" s="6"/>
      <c r="AV193" s="6"/>
      <c r="AW193" s="6"/>
      <c r="AX193" s="6"/>
      <c r="AY193" s="6"/>
      <c r="AZ193" s="6"/>
      <c r="BA193" s="6"/>
      <c r="BB193" s="6"/>
      <c r="BC193" s="6"/>
      <c r="BD193" s="6"/>
      <c r="BE193" s="6"/>
      <c r="BF193" s="6"/>
      <c r="BG193" s="6"/>
      <c r="BH193" s="6"/>
      <c r="BI193" s="6"/>
      <c r="BJ193" s="6"/>
      <c r="BK193" s="6"/>
      <c r="BL193" s="6"/>
      <c r="BM193" s="6"/>
      <c r="BN193" s="6"/>
      <c r="BO193" s="6"/>
      <c r="BP193" s="6"/>
      <c r="BQ193" s="6"/>
      <c r="BR193" s="6"/>
      <c r="BS193" s="6"/>
      <c r="BT193" s="6"/>
      <c r="BU193" s="6"/>
      <c r="BV193" s="6"/>
      <c r="BW193" s="6"/>
      <c r="BX193" s="6"/>
      <c r="BY193" s="6"/>
      <c r="BZ193" s="6"/>
      <c r="CA193" s="6"/>
      <c r="CB193" s="6"/>
      <c r="CC193" s="6"/>
      <c r="CD193" s="6"/>
      <c r="CE193" s="6"/>
      <c r="CF193" s="6"/>
      <c r="CG193" s="6"/>
      <c r="CH193" s="6"/>
      <c r="CI193" s="6"/>
      <c r="CJ193" s="6"/>
      <c r="CK193" s="6"/>
      <c r="CL193" s="6"/>
    </row>
    <row r="194">
      <c r="A194" s="5" t="s">
        <v>79</v>
      </c>
      <c r="B194" s="5" t="s">
        <v>1469</v>
      </c>
      <c r="C194" s="5" t="s">
        <v>1754</v>
      </c>
      <c r="D194" s="6"/>
      <c r="E194" s="6"/>
      <c r="F194" s="6"/>
      <c r="G194" s="6"/>
      <c r="H194" s="6"/>
      <c r="I194" s="6"/>
      <c r="J194" s="6"/>
      <c r="K194" s="6"/>
      <c r="L194" s="6"/>
      <c r="M194" s="6"/>
      <c r="N194" s="6"/>
      <c r="O194" s="6"/>
      <c r="P194" s="6"/>
      <c r="Q194" s="6"/>
      <c r="R194" s="6"/>
      <c r="S194" s="6"/>
      <c r="T194" s="6"/>
      <c r="U194" s="6"/>
      <c r="V194" s="6"/>
      <c r="W194" s="6"/>
      <c r="X194" s="6"/>
      <c r="Y194" s="6"/>
      <c r="Z194" s="6"/>
      <c r="AA194" s="6"/>
      <c r="AB194" s="6"/>
      <c r="AC194" s="6"/>
      <c r="AD194" s="7"/>
      <c r="AE194" s="8"/>
      <c r="AF194" s="6"/>
      <c r="AG194" s="6"/>
      <c r="AH194" s="6"/>
      <c r="AI194" s="6"/>
      <c r="AJ194" s="6"/>
      <c r="AK194" s="6"/>
      <c r="AL194" s="6"/>
      <c r="AM194" s="6"/>
      <c r="AN194" s="6"/>
      <c r="AO194" s="6"/>
      <c r="AP194" s="6"/>
      <c r="AQ194" s="6"/>
      <c r="AR194" s="6"/>
      <c r="AS194" s="6"/>
      <c r="AT194" s="6"/>
      <c r="AU194" s="6"/>
      <c r="AV194" s="6"/>
      <c r="AW194" s="6"/>
      <c r="AX194" s="6"/>
      <c r="AY194" s="6"/>
      <c r="AZ194" s="6"/>
      <c r="BA194" s="6"/>
      <c r="BB194" s="6"/>
      <c r="BC194" s="6"/>
      <c r="BD194" s="6"/>
      <c r="BE194" s="6"/>
      <c r="BF194" s="6"/>
      <c r="BG194" s="6"/>
      <c r="BH194" s="6"/>
      <c r="BI194" s="6"/>
      <c r="BJ194" s="6"/>
      <c r="BK194" s="6"/>
      <c r="BL194" s="6"/>
      <c r="BM194" s="6"/>
      <c r="BN194" s="6"/>
      <c r="BO194" s="6"/>
      <c r="BP194" s="6"/>
      <c r="BQ194" s="6"/>
      <c r="BR194" s="6"/>
      <c r="BS194" s="6"/>
      <c r="BT194" s="6"/>
      <c r="BU194" s="6"/>
      <c r="BV194" s="6"/>
      <c r="BW194" s="6"/>
      <c r="BX194" s="6"/>
      <c r="BY194" s="6"/>
      <c r="BZ194" s="6"/>
      <c r="CA194" s="6"/>
      <c r="CB194" s="6"/>
      <c r="CC194" s="6"/>
      <c r="CD194" s="6"/>
      <c r="CE194" s="6"/>
      <c r="CF194" s="6"/>
      <c r="CG194" s="6"/>
      <c r="CH194" s="6"/>
      <c r="CI194" s="6"/>
      <c r="CJ194" s="6"/>
      <c r="CK194" s="6"/>
      <c r="CL194" s="6"/>
    </row>
    <row r="195">
      <c r="A195" s="6"/>
      <c r="B195" s="6"/>
      <c r="C195" s="6"/>
      <c r="D195" s="6"/>
      <c r="E195" s="6"/>
      <c r="F195" s="6"/>
      <c r="G195" s="6"/>
      <c r="H195" s="6"/>
      <c r="I195" s="6"/>
      <c r="J195" s="6"/>
      <c r="K195" s="6"/>
      <c r="L195" s="6"/>
      <c r="M195" s="6"/>
      <c r="N195" s="6"/>
      <c r="O195" s="6"/>
      <c r="P195" s="6"/>
      <c r="Q195" s="6"/>
      <c r="R195" s="6"/>
      <c r="S195" s="6"/>
      <c r="T195" s="6"/>
      <c r="U195" s="6"/>
      <c r="V195" s="6"/>
      <c r="W195" s="6"/>
      <c r="X195" s="6"/>
      <c r="Y195" s="6"/>
      <c r="Z195" s="6"/>
      <c r="AA195" s="6"/>
      <c r="AB195" s="6"/>
      <c r="AC195" s="6"/>
      <c r="AD195" s="7"/>
      <c r="AE195" s="8"/>
      <c r="AF195" s="6"/>
      <c r="AG195" s="6"/>
      <c r="AH195" s="6"/>
      <c r="AI195" s="6"/>
      <c r="AJ195" s="6"/>
      <c r="AK195" s="6"/>
      <c r="AL195" s="6"/>
      <c r="AM195" s="6"/>
      <c r="AN195" s="6"/>
      <c r="AO195" s="6"/>
      <c r="AP195" s="6"/>
      <c r="AQ195" s="6"/>
      <c r="AR195" s="6"/>
      <c r="AS195" s="6"/>
      <c r="AT195" s="6"/>
      <c r="AU195" s="6"/>
      <c r="AV195" s="6"/>
      <c r="AW195" s="6"/>
      <c r="AX195" s="6"/>
      <c r="AY195" s="6"/>
      <c r="AZ195" s="6"/>
      <c r="BA195" s="6"/>
      <c r="BB195" s="6"/>
      <c r="BC195" s="6"/>
      <c r="BD195" s="6"/>
      <c r="BE195" s="6"/>
      <c r="BF195" s="6"/>
      <c r="BG195" s="6"/>
      <c r="BH195" s="6"/>
      <c r="BI195" s="6"/>
      <c r="BJ195" s="6"/>
      <c r="BK195" s="6"/>
      <c r="BL195" s="6"/>
      <c r="BM195" s="6"/>
      <c r="BN195" s="6"/>
      <c r="BO195" s="6"/>
      <c r="BP195" s="6"/>
      <c r="BQ195" s="6"/>
      <c r="BR195" s="6"/>
      <c r="BS195" s="6"/>
      <c r="BT195" s="6"/>
      <c r="BU195" s="6"/>
      <c r="BV195" s="6"/>
      <c r="BW195" s="6"/>
      <c r="BX195" s="6"/>
      <c r="BY195" s="6"/>
      <c r="BZ195" s="6"/>
      <c r="CA195" s="6"/>
      <c r="CB195" s="6"/>
      <c r="CC195" s="6"/>
      <c r="CD195" s="6"/>
      <c r="CE195" s="6"/>
      <c r="CF195" s="6"/>
      <c r="CG195" s="6"/>
      <c r="CH195" s="6"/>
      <c r="CI195" s="6"/>
      <c r="CJ195" s="6"/>
      <c r="CK195" s="6"/>
      <c r="CL195" s="6"/>
    </row>
    <row r="196">
      <c r="A196" s="6"/>
      <c r="B196" s="6"/>
      <c r="C196" s="6"/>
      <c r="D196" s="6"/>
      <c r="E196" s="6"/>
      <c r="F196" s="6"/>
      <c r="G196" s="6"/>
      <c r="H196" s="6"/>
      <c r="I196" s="6"/>
      <c r="J196" s="6"/>
      <c r="K196" s="6"/>
      <c r="L196" s="6"/>
      <c r="M196" s="6"/>
      <c r="N196" s="6"/>
      <c r="O196" s="6"/>
      <c r="P196" s="6"/>
      <c r="Q196" s="6"/>
      <c r="R196" s="6"/>
      <c r="S196" s="6"/>
      <c r="T196" s="6"/>
      <c r="U196" s="6"/>
      <c r="V196" s="6"/>
      <c r="W196" s="6"/>
      <c r="X196" s="6"/>
      <c r="Y196" s="6"/>
      <c r="Z196" s="6"/>
      <c r="AA196" s="6"/>
      <c r="AB196" s="6"/>
      <c r="AC196" s="6"/>
      <c r="AD196" s="7"/>
      <c r="AE196" s="8"/>
      <c r="AF196" s="6"/>
      <c r="AG196" s="6"/>
      <c r="AH196" s="6"/>
      <c r="AI196" s="6"/>
      <c r="AJ196" s="6"/>
      <c r="AK196" s="6"/>
      <c r="AL196" s="6"/>
      <c r="AM196" s="6"/>
      <c r="AN196" s="6"/>
      <c r="AO196" s="6"/>
      <c r="AP196" s="6"/>
      <c r="AQ196" s="6"/>
      <c r="AR196" s="6"/>
      <c r="AS196" s="6"/>
      <c r="AT196" s="6"/>
      <c r="AU196" s="6"/>
      <c r="AV196" s="6"/>
      <c r="AW196" s="6"/>
      <c r="AX196" s="6"/>
      <c r="AY196" s="6"/>
      <c r="AZ196" s="6"/>
      <c r="BA196" s="6"/>
      <c r="BB196" s="6"/>
      <c r="BC196" s="6"/>
      <c r="BD196" s="6"/>
      <c r="BE196" s="6"/>
      <c r="BF196" s="6"/>
      <c r="BG196" s="6"/>
      <c r="BH196" s="6"/>
      <c r="BI196" s="6"/>
      <c r="BJ196" s="6"/>
      <c r="BK196" s="6"/>
      <c r="BL196" s="6"/>
      <c r="BM196" s="6"/>
      <c r="BN196" s="6"/>
      <c r="BO196" s="6"/>
      <c r="BP196" s="6"/>
      <c r="BQ196" s="6"/>
      <c r="BR196" s="6"/>
      <c r="BS196" s="6"/>
      <c r="BT196" s="6"/>
      <c r="BU196" s="6"/>
      <c r="BV196" s="6"/>
      <c r="BW196" s="6"/>
      <c r="BX196" s="6"/>
      <c r="BY196" s="6"/>
      <c r="BZ196" s="6"/>
      <c r="CA196" s="6"/>
      <c r="CB196" s="6"/>
      <c r="CC196" s="6"/>
      <c r="CD196" s="6"/>
      <c r="CE196" s="6"/>
      <c r="CF196" s="6"/>
      <c r="CG196" s="6"/>
      <c r="CH196" s="6"/>
      <c r="CI196" s="6"/>
      <c r="CJ196" s="6"/>
      <c r="CK196" s="6"/>
      <c r="CL196" s="6"/>
    </row>
    <row r="197">
      <c r="A197" s="6"/>
      <c r="B197" s="6"/>
      <c r="C197" s="6"/>
      <c r="D197" s="6"/>
      <c r="E197" s="6"/>
      <c r="F197" s="6"/>
      <c r="G197" s="6"/>
      <c r="H197" s="6"/>
      <c r="I197" s="6"/>
      <c r="J197" s="6"/>
      <c r="K197" s="6"/>
      <c r="L197" s="6"/>
      <c r="M197" s="6"/>
      <c r="N197" s="6"/>
      <c r="O197" s="6"/>
      <c r="P197" s="6"/>
      <c r="Q197" s="6"/>
      <c r="R197" s="6"/>
      <c r="S197" s="6"/>
      <c r="T197" s="6"/>
      <c r="U197" s="6"/>
      <c r="V197" s="6"/>
      <c r="W197" s="6"/>
      <c r="X197" s="6"/>
      <c r="Y197" s="6"/>
      <c r="Z197" s="6"/>
      <c r="AA197" s="6"/>
      <c r="AB197" s="6"/>
      <c r="AC197" s="6"/>
      <c r="AD197" s="7"/>
      <c r="AE197" s="8"/>
      <c r="AF197" s="6"/>
      <c r="AG197" s="6"/>
      <c r="AH197" s="6"/>
      <c r="AI197" s="6"/>
      <c r="AJ197" s="6"/>
      <c r="AK197" s="6"/>
      <c r="AL197" s="6"/>
      <c r="AM197" s="6"/>
      <c r="AN197" s="6"/>
      <c r="AO197" s="6"/>
      <c r="AP197" s="6"/>
      <c r="AQ197" s="6"/>
      <c r="AR197" s="6"/>
      <c r="AS197" s="6"/>
      <c r="AT197" s="6"/>
      <c r="AU197" s="6"/>
      <c r="AV197" s="6"/>
      <c r="AW197" s="6"/>
      <c r="AX197" s="6"/>
      <c r="AY197" s="6"/>
      <c r="AZ197" s="6"/>
      <c r="BA197" s="6"/>
      <c r="BB197" s="6"/>
      <c r="BC197" s="6"/>
      <c r="BD197" s="6"/>
      <c r="BE197" s="6"/>
      <c r="BF197" s="6"/>
      <c r="BG197" s="6"/>
      <c r="BH197" s="6"/>
      <c r="BI197" s="6"/>
      <c r="BJ197" s="6"/>
      <c r="BK197" s="6"/>
      <c r="BL197" s="6"/>
      <c r="BM197" s="6"/>
      <c r="BN197" s="6"/>
      <c r="BO197" s="6"/>
      <c r="BP197" s="6"/>
      <c r="BQ197" s="6"/>
      <c r="BR197" s="6"/>
      <c r="BS197" s="6"/>
      <c r="BT197" s="6"/>
      <c r="BU197" s="6"/>
      <c r="BV197" s="6"/>
      <c r="BW197" s="6"/>
      <c r="BX197" s="6"/>
      <c r="BY197" s="6"/>
      <c r="BZ197" s="6"/>
      <c r="CA197" s="6"/>
      <c r="CB197" s="6"/>
      <c r="CC197" s="6"/>
      <c r="CD197" s="6"/>
      <c r="CE197" s="6"/>
      <c r="CF197" s="6"/>
      <c r="CG197" s="6"/>
      <c r="CH197" s="6"/>
      <c r="CI197" s="6"/>
      <c r="CJ197" s="6"/>
      <c r="CK197" s="6"/>
      <c r="CL197" s="6"/>
    </row>
    <row r="198">
      <c r="A198" s="6"/>
      <c r="B198" s="6"/>
      <c r="C198" s="6"/>
      <c r="D198" s="6"/>
      <c r="E198" s="6"/>
      <c r="F198" s="6"/>
      <c r="G198" s="6"/>
      <c r="H198" s="6"/>
      <c r="I198" s="6"/>
      <c r="J198" s="6"/>
      <c r="K198" s="6"/>
      <c r="L198" s="6"/>
      <c r="M198" s="6"/>
      <c r="N198" s="6"/>
      <c r="O198" s="6"/>
      <c r="P198" s="6"/>
      <c r="Q198" s="6"/>
      <c r="R198" s="6"/>
      <c r="S198" s="6"/>
      <c r="T198" s="6"/>
      <c r="U198" s="6"/>
      <c r="V198" s="6"/>
      <c r="W198" s="6"/>
      <c r="X198" s="6"/>
      <c r="Y198" s="6"/>
      <c r="Z198" s="6"/>
      <c r="AA198" s="6"/>
      <c r="AB198" s="6"/>
      <c r="AC198" s="6"/>
      <c r="AD198" s="7"/>
      <c r="AE198" s="8"/>
      <c r="AF198" s="6"/>
      <c r="AG198" s="6"/>
      <c r="AH198" s="6"/>
      <c r="AI198" s="6"/>
      <c r="AJ198" s="6"/>
      <c r="AK198" s="6"/>
      <c r="AL198" s="6"/>
      <c r="AM198" s="6"/>
      <c r="AN198" s="6"/>
      <c r="AO198" s="6"/>
      <c r="AP198" s="6"/>
      <c r="AQ198" s="6"/>
      <c r="AR198" s="6"/>
      <c r="AS198" s="6"/>
      <c r="AT198" s="6"/>
      <c r="AU198" s="6"/>
      <c r="AV198" s="6"/>
      <c r="AW198" s="6"/>
      <c r="AX198" s="6"/>
      <c r="AY198" s="6"/>
      <c r="AZ198" s="6"/>
      <c r="BA198" s="6"/>
      <c r="BB198" s="6"/>
      <c r="BC198" s="6"/>
      <c r="BD198" s="6"/>
      <c r="BE198" s="6"/>
      <c r="BF198" s="6"/>
      <c r="BG198" s="6"/>
      <c r="BH198" s="6"/>
      <c r="BI198" s="6"/>
      <c r="BJ198" s="6"/>
      <c r="BK198" s="6"/>
      <c r="BL198" s="6"/>
      <c r="BM198" s="6"/>
      <c r="BN198" s="6"/>
      <c r="BO198" s="6"/>
      <c r="BP198" s="6"/>
      <c r="BQ198" s="6"/>
      <c r="BR198" s="6"/>
      <c r="BS198" s="6"/>
      <c r="BT198" s="6"/>
      <c r="BU198" s="6"/>
      <c r="BV198" s="6"/>
      <c r="BW198" s="6"/>
      <c r="BX198" s="6"/>
      <c r="BY198" s="6"/>
      <c r="BZ198" s="6"/>
      <c r="CA198" s="6"/>
      <c r="CB198" s="6"/>
      <c r="CC198" s="6"/>
      <c r="CD198" s="6"/>
      <c r="CE198" s="6"/>
      <c r="CF198" s="6"/>
      <c r="CG198" s="6"/>
      <c r="CH198" s="6"/>
      <c r="CI198" s="6"/>
      <c r="CJ198" s="6"/>
      <c r="CK198" s="6"/>
      <c r="CL198" s="6"/>
    </row>
    <row r="199">
      <c r="A199" s="6"/>
      <c r="B199" s="6"/>
      <c r="C199" s="6"/>
      <c r="D199" s="6"/>
      <c r="E199" s="6"/>
      <c r="F199" s="6"/>
      <c r="G199" s="6"/>
      <c r="H199" s="6"/>
      <c r="I199" s="6"/>
      <c r="J199" s="6"/>
      <c r="K199" s="6"/>
      <c r="L199" s="6"/>
      <c r="M199" s="6"/>
      <c r="N199" s="6"/>
      <c r="O199" s="6"/>
      <c r="P199" s="6"/>
      <c r="Q199" s="6"/>
      <c r="R199" s="6"/>
      <c r="S199" s="6"/>
      <c r="T199" s="6"/>
      <c r="U199" s="6"/>
      <c r="V199" s="6"/>
      <c r="W199" s="6"/>
      <c r="X199" s="6"/>
      <c r="Y199" s="6"/>
      <c r="Z199" s="6"/>
      <c r="AA199" s="6"/>
      <c r="AB199" s="6"/>
      <c r="AC199" s="6"/>
      <c r="AD199" s="7"/>
      <c r="AE199" s="8"/>
      <c r="AF199" s="6"/>
      <c r="AG199" s="6"/>
      <c r="AH199" s="6"/>
      <c r="AI199" s="6"/>
      <c r="AJ199" s="6"/>
      <c r="AK199" s="6"/>
      <c r="AL199" s="6"/>
      <c r="AM199" s="6"/>
      <c r="AN199" s="6"/>
      <c r="AO199" s="6"/>
      <c r="AP199" s="6"/>
      <c r="AQ199" s="6"/>
      <c r="AR199" s="6"/>
      <c r="AS199" s="6"/>
      <c r="AT199" s="6"/>
      <c r="AU199" s="6"/>
      <c r="AV199" s="6"/>
      <c r="AW199" s="6"/>
      <c r="AX199" s="6"/>
      <c r="AY199" s="6"/>
      <c r="AZ199" s="6"/>
      <c r="BA199" s="6"/>
      <c r="BB199" s="6"/>
      <c r="BC199" s="6"/>
      <c r="BD199" s="6"/>
      <c r="BE199" s="6"/>
      <c r="BF199" s="6"/>
      <c r="BG199" s="6"/>
      <c r="BH199" s="6"/>
      <c r="BI199" s="6"/>
      <c r="BJ199" s="6"/>
      <c r="BK199" s="6"/>
      <c r="BL199" s="6"/>
      <c r="BM199" s="6"/>
      <c r="BN199" s="6"/>
      <c r="BO199" s="6"/>
      <c r="BP199" s="6"/>
      <c r="BQ199" s="6"/>
      <c r="BR199" s="6"/>
      <c r="BS199" s="6"/>
      <c r="BT199" s="6"/>
      <c r="BU199" s="6"/>
      <c r="BV199" s="6"/>
      <c r="BW199" s="6"/>
      <c r="BX199" s="6"/>
      <c r="BY199" s="6"/>
      <c r="BZ199" s="6"/>
      <c r="CA199" s="6"/>
      <c r="CB199" s="6"/>
      <c r="CC199" s="6"/>
      <c r="CD199" s="6"/>
      <c r="CE199" s="6"/>
      <c r="CF199" s="6"/>
      <c r="CG199" s="6"/>
      <c r="CH199" s="6"/>
      <c r="CI199" s="6"/>
      <c r="CJ199" s="6"/>
      <c r="CK199" s="6"/>
      <c r="CL199" s="6"/>
    </row>
    <row r="200">
      <c r="A200" s="6"/>
      <c r="B200" s="6"/>
      <c r="C200" s="6"/>
      <c r="D200" s="6"/>
      <c r="E200" s="6"/>
      <c r="F200" s="6"/>
      <c r="G200" s="6"/>
      <c r="H200" s="6"/>
      <c r="I200" s="6"/>
      <c r="J200" s="6"/>
      <c r="K200" s="6"/>
      <c r="L200" s="6"/>
      <c r="M200" s="6"/>
      <c r="N200" s="6"/>
      <c r="O200" s="6"/>
      <c r="P200" s="6"/>
      <c r="Q200" s="6"/>
      <c r="R200" s="6"/>
      <c r="S200" s="6"/>
      <c r="T200" s="6"/>
      <c r="U200" s="6"/>
      <c r="V200" s="6"/>
      <c r="W200" s="6"/>
      <c r="X200" s="6"/>
      <c r="Y200" s="6"/>
      <c r="Z200" s="6"/>
      <c r="AA200" s="6"/>
      <c r="AB200" s="6"/>
      <c r="AC200" s="6"/>
      <c r="AD200" s="7"/>
      <c r="AE200" s="8"/>
      <c r="AF200" s="6"/>
      <c r="AG200" s="6"/>
      <c r="AH200" s="6"/>
      <c r="AI200" s="6"/>
      <c r="AJ200" s="6"/>
      <c r="AK200" s="6"/>
      <c r="AL200" s="6"/>
      <c r="AM200" s="6"/>
      <c r="AN200" s="6"/>
      <c r="AO200" s="6"/>
      <c r="AP200" s="6"/>
      <c r="AQ200" s="6"/>
      <c r="AR200" s="6"/>
      <c r="AS200" s="6"/>
      <c r="AT200" s="6"/>
      <c r="AU200" s="6"/>
      <c r="AV200" s="6"/>
      <c r="AW200" s="6"/>
      <c r="AX200" s="6"/>
      <c r="AY200" s="6"/>
      <c r="AZ200" s="6"/>
      <c r="BA200" s="6"/>
      <c r="BB200" s="6"/>
      <c r="BC200" s="6"/>
      <c r="BD200" s="6"/>
      <c r="BE200" s="6"/>
      <c r="BF200" s="6"/>
      <c r="BG200" s="6"/>
      <c r="BH200" s="6"/>
      <c r="BI200" s="6"/>
      <c r="BJ200" s="6"/>
      <c r="BK200" s="6"/>
      <c r="BL200" s="6"/>
      <c r="BM200" s="6"/>
      <c r="BN200" s="6"/>
      <c r="BO200" s="6"/>
      <c r="BP200" s="6"/>
      <c r="BQ200" s="6"/>
      <c r="BR200" s="6"/>
      <c r="BS200" s="6"/>
      <c r="BT200" s="6"/>
      <c r="BU200" s="6"/>
      <c r="BV200" s="6"/>
      <c r="BW200" s="6"/>
      <c r="BX200" s="6"/>
      <c r="BY200" s="6"/>
      <c r="BZ200" s="6"/>
      <c r="CA200" s="6"/>
      <c r="CB200" s="6"/>
      <c r="CC200" s="6"/>
      <c r="CD200" s="6"/>
      <c r="CE200" s="6"/>
      <c r="CF200" s="6"/>
      <c r="CG200" s="6"/>
      <c r="CH200" s="6"/>
      <c r="CI200" s="6"/>
      <c r="CJ200" s="6"/>
      <c r="CK200" s="6"/>
      <c r="CL200" s="6"/>
    </row>
    <row r="201">
      <c r="A201" s="6"/>
      <c r="B201" s="6"/>
      <c r="C201" s="6"/>
      <c r="D201" s="6"/>
      <c r="E201" s="6"/>
      <c r="F201" s="6"/>
      <c r="G201" s="6"/>
      <c r="H201" s="6"/>
      <c r="I201" s="6"/>
      <c r="J201" s="6"/>
      <c r="K201" s="6"/>
      <c r="L201" s="6"/>
      <c r="M201" s="6"/>
      <c r="N201" s="6"/>
      <c r="O201" s="6"/>
      <c r="P201" s="6"/>
      <c r="Q201" s="6"/>
      <c r="R201" s="6"/>
      <c r="S201" s="6"/>
      <c r="T201" s="6"/>
      <c r="U201" s="6"/>
      <c r="V201" s="6"/>
      <c r="W201" s="6"/>
      <c r="X201" s="6"/>
      <c r="Y201" s="6"/>
      <c r="Z201" s="6"/>
      <c r="AA201" s="6"/>
      <c r="AB201" s="6"/>
      <c r="AC201" s="6"/>
      <c r="AD201" s="7"/>
      <c r="AE201" s="8"/>
      <c r="AF201" s="6"/>
      <c r="AG201" s="6"/>
      <c r="AH201" s="6"/>
      <c r="AI201" s="6"/>
      <c r="AJ201" s="6"/>
      <c r="AK201" s="6"/>
      <c r="AL201" s="6"/>
      <c r="AM201" s="6"/>
      <c r="AN201" s="6"/>
      <c r="AO201" s="6"/>
      <c r="AP201" s="6"/>
      <c r="AQ201" s="6"/>
      <c r="AR201" s="6"/>
      <c r="AS201" s="6"/>
      <c r="AT201" s="6"/>
      <c r="AU201" s="6"/>
      <c r="AV201" s="6"/>
      <c r="AW201" s="6"/>
      <c r="AX201" s="6"/>
      <c r="AY201" s="6"/>
      <c r="AZ201" s="6"/>
      <c r="BA201" s="6"/>
      <c r="BB201" s="6"/>
      <c r="BC201" s="6"/>
      <c r="BD201" s="6"/>
      <c r="BE201" s="6"/>
      <c r="BF201" s="6"/>
      <c r="BG201" s="6"/>
      <c r="BH201" s="6"/>
      <c r="BI201" s="6"/>
      <c r="BJ201" s="6"/>
      <c r="BK201" s="6"/>
      <c r="BL201" s="6"/>
      <c r="BM201" s="6"/>
      <c r="BN201" s="6"/>
      <c r="BO201" s="6"/>
      <c r="BP201" s="6"/>
      <c r="BQ201" s="6"/>
      <c r="BR201" s="6"/>
      <c r="BS201" s="6"/>
      <c r="BT201" s="6"/>
      <c r="BU201" s="6"/>
      <c r="BV201" s="6"/>
      <c r="BW201" s="6"/>
      <c r="BX201" s="6"/>
      <c r="BY201" s="6"/>
      <c r="BZ201" s="6"/>
      <c r="CA201" s="6"/>
      <c r="CB201" s="6"/>
      <c r="CC201" s="6"/>
      <c r="CD201" s="6"/>
      <c r="CE201" s="6"/>
      <c r="CF201" s="6"/>
      <c r="CG201" s="6"/>
      <c r="CH201" s="6"/>
      <c r="CI201" s="6"/>
      <c r="CJ201" s="6"/>
      <c r="CK201" s="6"/>
      <c r="CL201" s="6"/>
    </row>
    <row r="202">
      <c r="A202" s="6"/>
      <c r="B202" s="6"/>
      <c r="C202" s="6"/>
      <c r="D202" s="6"/>
      <c r="E202" s="6"/>
      <c r="F202" s="6"/>
      <c r="G202" s="6"/>
      <c r="H202" s="6"/>
      <c r="I202" s="6"/>
      <c r="J202" s="6"/>
      <c r="K202" s="6"/>
      <c r="L202" s="6"/>
      <c r="M202" s="6"/>
      <c r="N202" s="6"/>
      <c r="O202" s="6"/>
      <c r="P202" s="6"/>
      <c r="Q202" s="6"/>
      <c r="R202" s="6"/>
      <c r="S202" s="6"/>
      <c r="T202" s="6"/>
      <c r="U202" s="6"/>
      <c r="V202" s="6"/>
      <c r="W202" s="6"/>
      <c r="X202" s="6"/>
      <c r="Y202" s="6"/>
      <c r="Z202" s="6"/>
      <c r="AA202" s="6"/>
      <c r="AB202" s="6"/>
      <c r="AC202" s="6"/>
      <c r="AD202" s="7"/>
      <c r="AE202" s="8"/>
      <c r="AF202" s="6"/>
      <c r="AG202" s="6"/>
      <c r="AH202" s="6"/>
      <c r="AI202" s="6"/>
      <c r="AJ202" s="6"/>
      <c r="AK202" s="6"/>
      <c r="AL202" s="6"/>
      <c r="AM202" s="6"/>
      <c r="AN202" s="6"/>
      <c r="AO202" s="6"/>
      <c r="AP202" s="6"/>
      <c r="AQ202" s="6"/>
      <c r="AR202" s="6"/>
      <c r="AS202" s="6"/>
      <c r="AT202" s="6"/>
      <c r="AU202" s="6"/>
      <c r="AV202" s="6"/>
      <c r="AW202" s="6"/>
      <c r="AX202" s="6"/>
      <c r="AY202" s="6"/>
      <c r="AZ202" s="6"/>
      <c r="BA202" s="6"/>
      <c r="BB202" s="6"/>
      <c r="BC202" s="6"/>
      <c r="BD202" s="6"/>
      <c r="BE202" s="6"/>
      <c r="BF202" s="6"/>
      <c r="BG202" s="6"/>
      <c r="BH202" s="6"/>
      <c r="BI202" s="6"/>
      <c r="BJ202" s="6"/>
      <c r="BK202" s="6"/>
      <c r="BL202" s="6"/>
      <c r="BM202" s="6"/>
      <c r="BN202" s="6"/>
      <c r="BO202" s="6"/>
      <c r="BP202" s="6"/>
      <c r="BQ202" s="6"/>
      <c r="BR202" s="6"/>
      <c r="BS202" s="6"/>
      <c r="BT202" s="6"/>
      <c r="BU202" s="6"/>
      <c r="BV202" s="6"/>
      <c r="BW202" s="6"/>
      <c r="BX202" s="6"/>
      <c r="BY202" s="6"/>
      <c r="BZ202" s="6"/>
      <c r="CA202" s="6"/>
      <c r="CB202" s="6"/>
      <c r="CC202" s="6"/>
      <c r="CD202" s="6"/>
      <c r="CE202" s="6"/>
      <c r="CF202" s="6"/>
      <c r="CG202" s="6"/>
      <c r="CH202" s="6"/>
      <c r="CI202" s="6"/>
      <c r="CJ202" s="6"/>
      <c r="CK202" s="6"/>
      <c r="CL202" s="6"/>
    </row>
    <row r="203">
      <c r="A203" s="6"/>
      <c r="B203" s="6"/>
      <c r="C203" s="6"/>
      <c r="D203" s="6"/>
      <c r="E203" s="6"/>
      <c r="F203" s="6"/>
      <c r="G203" s="6"/>
      <c r="H203" s="6"/>
      <c r="I203" s="6"/>
      <c r="J203" s="6"/>
      <c r="K203" s="6"/>
      <c r="L203" s="6"/>
      <c r="M203" s="6"/>
      <c r="N203" s="6"/>
      <c r="O203" s="6"/>
      <c r="P203" s="6"/>
      <c r="Q203" s="6"/>
      <c r="R203" s="6"/>
      <c r="S203" s="6"/>
      <c r="T203" s="6"/>
      <c r="U203" s="6"/>
      <c r="V203" s="6"/>
      <c r="W203" s="6"/>
      <c r="X203" s="6"/>
      <c r="Y203" s="6"/>
      <c r="Z203" s="6"/>
      <c r="AA203" s="6"/>
      <c r="AB203" s="6"/>
      <c r="AC203" s="6"/>
      <c r="AD203" s="7"/>
      <c r="AE203" s="8"/>
      <c r="AF203" s="6"/>
      <c r="AG203" s="6"/>
      <c r="AH203" s="6"/>
      <c r="AI203" s="6"/>
      <c r="AJ203" s="6"/>
      <c r="AK203" s="6"/>
      <c r="AL203" s="6"/>
      <c r="AM203" s="6"/>
      <c r="AN203" s="6"/>
      <c r="AO203" s="6"/>
      <c r="AP203" s="6"/>
      <c r="AQ203" s="6"/>
      <c r="AR203" s="6"/>
      <c r="AS203" s="6"/>
      <c r="AT203" s="6"/>
      <c r="AU203" s="6"/>
      <c r="AV203" s="6"/>
      <c r="AW203" s="6"/>
      <c r="AX203" s="6"/>
      <c r="AY203" s="6"/>
      <c r="AZ203" s="6"/>
      <c r="BA203" s="6"/>
      <c r="BB203" s="6"/>
      <c r="BC203" s="6"/>
      <c r="BD203" s="6"/>
      <c r="BE203" s="6"/>
      <c r="BF203" s="6"/>
      <c r="BG203" s="6"/>
      <c r="BH203" s="6"/>
      <c r="BI203" s="6"/>
      <c r="BJ203" s="6"/>
      <c r="BK203" s="6"/>
      <c r="BL203" s="6"/>
      <c r="BM203" s="6"/>
      <c r="BN203" s="6"/>
      <c r="BO203" s="6"/>
      <c r="BP203" s="6"/>
      <c r="BQ203" s="6"/>
      <c r="BR203" s="6"/>
      <c r="BS203" s="6"/>
      <c r="BT203" s="6"/>
      <c r="BU203" s="6"/>
      <c r="BV203" s="6"/>
      <c r="BW203" s="6"/>
      <c r="BX203" s="6"/>
      <c r="BY203" s="6"/>
      <c r="BZ203" s="6"/>
      <c r="CA203" s="6"/>
      <c r="CB203" s="6"/>
      <c r="CC203" s="6"/>
      <c r="CD203" s="6"/>
      <c r="CE203" s="6"/>
      <c r="CF203" s="6"/>
      <c r="CG203" s="6"/>
      <c r="CH203" s="6"/>
      <c r="CI203" s="6"/>
      <c r="CJ203" s="6"/>
      <c r="CK203" s="6"/>
      <c r="CL203" s="6"/>
    </row>
    <row r="204">
      <c r="A204" s="6"/>
      <c r="B204" s="6"/>
      <c r="C204" s="6"/>
      <c r="D204" s="6"/>
      <c r="E204" s="6"/>
      <c r="F204" s="6"/>
      <c r="G204" s="6"/>
      <c r="H204" s="6"/>
      <c r="I204" s="6"/>
      <c r="J204" s="6"/>
      <c r="K204" s="6"/>
      <c r="L204" s="6"/>
      <c r="M204" s="6"/>
      <c r="N204" s="6"/>
      <c r="O204" s="6"/>
      <c r="P204" s="6"/>
      <c r="Q204" s="6"/>
      <c r="R204" s="6"/>
      <c r="S204" s="6"/>
      <c r="T204" s="6"/>
      <c r="U204" s="6"/>
      <c r="V204" s="6"/>
      <c r="W204" s="6"/>
      <c r="X204" s="6"/>
      <c r="Y204" s="6"/>
      <c r="Z204" s="6"/>
      <c r="AA204" s="6"/>
      <c r="AB204" s="6"/>
      <c r="AC204" s="6"/>
      <c r="AD204" s="7"/>
      <c r="AE204" s="8"/>
      <c r="AF204" s="6"/>
      <c r="AG204" s="6"/>
      <c r="AH204" s="6"/>
      <c r="AI204" s="6"/>
      <c r="AJ204" s="6"/>
      <c r="AK204" s="6"/>
      <c r="AL204" s="6"/>
      <c r="AM204" s="6"/>
      <c r="AN204" s="6"/>
      <c r="AO204" s="6"/>
      <c r="AP204" s="6"/>
      <c r="AQ204" s="6"/>
      <c r="AR204" s="6"/>
      <c r="AS204" s="6"/>
      <c r="AT204" s="6"/>
      <c r="AU204" s="6"/>
      <c r="AV204" s="6"/>
      <c r="AW204" s="6"/>
      <c r="AX204" s="6"/>
      <c r="AY204" s="6"/>
      <c r="AZ204" s="6"/>
      <c r="BA204" s="6"/>
      <c r="BB204" s="6"/>
      <c r="BC204" s="6"/>
      <c r="BD204" s="6"/>
      <c r="BE204" s="6"/>
      <c r="BF204" s="6"/>
      <c r="BG204" s="6"/>
      <c r="BH204" s="6"/>
      <c r="BI204" s="6"/>
      <c r="BJ204" s="6"/>
      <c r="BK204" s="6"/>
      <c r="BL204" s="6"/>
      <c r="BM204" s="6"/>
      <c r="BN204" s="6"/>
      <c r="BO204" s="6"/>
      <c r="BP204" s="6"/>
      <c r="BQ204" s="6"/>
      <c r="BR204" s="6"/>
      <c r="BS204" s="6"/>
      <c r="BT204" s="6"/>
      <c r="BU204" s="6"/>
      <c r="BV204" s="6"/>
      <c r="BW204" s="6"/>
      <c r="BX204" s="6"/>
      <c r="BY204" s="6"/>
      <c r="BZ204" s="6"/>
      <c r="CA204" s="6"/>
      <c r="CB204" s="6"/>
      <c r="CC204" s="6"/>
      <c r="CD204" s="6"/>
      <c r="CE204" s="6"/>
      <c r="CF204" s="6"/>
      <c r="CG204" s="6"/>
      <c r="CH204" s="6"/>
      <c r="CI204" s="6"/>
      <c r="CJ204" s="6"/>
      <c r="CK204" s="6"/>
      <c r="CL204" s="6"/>
    </row>
    <row r="205">
      <c r="A205" s="6"/>
      <c r="B205" s="6"/>
      <c r="C205" s="6"/>
      <c r="D205" s="6"/>
      <c r="E205" s="6"/>
      <c r="F205" s="6"/>
      <c r="G205" s="6"/>
      <c r="H205" s="6"/>
      <c r="I205" s="6"/>
      <c r="J205" s="6"/>
      <c r="K205" s="6"/>
      <c r="L205" s="6"/>
      <c r="M205" s="6"/>
      <c r="N205" s="6"/>
      <c r="O205" s="6"/>
      <c r="P205" s="6"/>
      <c r="Q205" s="6"/>
      <c r="R205" s="6"/>
      <c r="S205" s="6"/>
      <c r="T205" s="6"/>
      <c r="U205" s="6"/>
      <c r="V205" s="6"/>
      <c r="W205" s="6"/>
      <c r="X205" s="6"/>
      <c r="Y205" s="6"/>
      <c r="Z205" s="6"/>
      <c r="AA205" s="6"/>
      <c r="AB205" s="6"/>
      <c r="AC205" s="6"/>
      <c r="AD205" s="7"/>
      <c r="AE205" s="8"/>
      <c r="AF205" s="6"/>
      <c r="AG205" s="6"/>
      <c r="AH205" s="6"/>
      <c r="AI205" s="6"/>
      <c r="AJ205" s="6"/>
      <c r="AK205" s="6"/>
      <c r="AL205" s="6"/>
      <c r="AM205" s="6"/>
      <c r="AN205" s="6"/>
      <c r="AO205" s="6"/>
      <c r="AP205" s="6"/>
      <c r="AQ205" s="6"/>
      <c r="AR205" s="6"/>
      <c r="AS205" s="6"/>
      <c r="AT205" s="6"/>
      <c r="AU205" s="6"/>
      <c r="AV205" s="6"/>
      <c r="AW205" s="6"/>
      <c r="AX205" s="6"/>
      <c r="AY205" s="6"/>
      <c r="AZ205" s="6"/>
      <c r="BA205" s="6"/>
      <c r="BB205" s="6"/>
      <c r="BC205" s="6"/>
      <c r="BD205" s="6"/>
      <c r="BE205" s="6"/>
      <c r="BF205" s="6"/>
      <c r="BG205" s="6"/>
      <c r="BH205" s="6"/>
      <c r="BI205" s="6"/>
      <c r="BJ205" s="6"/>
      <c r="BK205" s="6"/>
      <c r="BL205" s="6"/>
      <c r="BM205" s="6"/>
      <c r="BN205" s="6"/>
      <c r="BO205" s="6"/>
      <c r="BP205" s="6"/>
      <c r="BQ205" s="6"/>
      <c r="BR205" s="6"/>
      <c r="BS205" s="6"/>
      <c r="BT205" s="6"/>
      <c r="BU205" s="6"/>
      <c r="BV205" s="6"/>
      <c r="BW205" s="6"/>
      <c r="BX205" s="6"/>
      <c r="BY205" s="6"/>
      <c r="BZ205" s="6"/>
      <c r="CA205" s="6"/>
      <c r="CB205" s="6"/>
      <c r="CC205" s="6"/>
      <c r="CD205" s="6"/>
      <c r="CE205" s="6"/>
      <c r="CF205" s="6"/>
      <c r="CG205" s="6"/>
      <c r="CH205" s="6"/>
      <c r="CI205" s="6"/>
      <c r="CJ205" s="6"/>
      <c r="CK205" s="6"/>
      <c r="CL205" s="6"/>
    </row>
    <row r="206">
      <c r="A206" s="6"/>
      <c r="B206" s="6"/>
      <c r="C206" s="6"/>
      <c r="D206" s="6"/>
      <c r="E206" s="6"/>
      <c r="F206" s="6"/>
      <c r="G206" s="6"/>
      <c r="H206" s="6"/>
      <c r="I206" s="6"/>
      <c r="J206" s="6"/>
      <c r="K206" s="6"/>
      <c r="L206" s="6"/>
      <c r="M206" s="6"/>
      <c r="N206" s="6"/>
      <c r="O206" s="6"/>
      <c r="P206" s="6"/>
      <c r="Q206" s="6"/>
      <c r="R206" s="6"/>
      <c r="S206" s="6"/>
      <c r="T206" s="6"/>
      <c r="U206" s="6"/>
      <c r="V206" s="6"/>
      <c r="W206" s="6"/>
      <c r="X206" s="6"/>
      <c r="Y206" s="6"/>
      <c r="Z206" s="6"/>
      <c r="AA206" s="6"/>
      <c r="AB206" s="6"/>
      <c r="AC206" s="6"/>
      <c r="AD206" s="7"/>
      <c r="AE206" s="8"/>
      <c r="AF206" s="6"/>
      <c r="AG206" s="6"/>
      <c r="AH206" s="6"/>
      <c r="AI206" s="6"/>
      <c r="AJ206" s="6"/>
      <c r="AK206" s="6"/>
      <c r="AL206" s="6"/>
      <c r="AM206" s="6"/>
      <c r="AN206" s="6"/>
      <c r="AO206" s="6"/>
      <c r="AP206" s="6"/>
      <c r="AQ206" s="6"/>
      <c r="AR206" s="6"/>
      <c r="AS206" s="6"/>
      <c r="AT206" s="6"/>
      <c r="AU206" s="6"/>
      <c r="AV206" s="6"/>
      <c r="AW206" s="6"/>
      <c r="AX206" s="6"/>
      <c r="AY206" s="6"/>
      <c r="AZ206" s="6"/>
      <c r="BA206" s="6"/>
      <c r="BB206" s="6"/>
      <c r="BC206" s="6"/>
      <c r="BD206" s="6"/>
      <c r="BE206" s="6"/>
      <c r="BF206" s="6"/>
      <c r="BG206" s="6"/>
      <c r="BH206" s="6"/>
      <c r="BI206" s="6"/>
      <c r="BJ206" s="6"/>
      <c r="BK206" s="6"/>
      <c r="BL206" s="6"/>
      <c r="BM206" s="6"/>
      <c r="BN206" s="6"/>
      <c r="BO206" s="6"/>
      <c r="BP206" s="6"/>
      <c r="BQ206" s="6"/>
      <c r="BR206" s="6"/>
      <c r="BS206" s="6"/>
      <c r="BT206" s="6"/>
      <c r="BU206" s="6"/>
      <c r="BV206" s="6"/>
      <c r="BW206" s="6"/>
      <c r="BX206" s="6"/>
      <c r="BY206" s="6"/>
      <c r="BZ206" s="6"/>
      <c r="CA206" s="6"/>
      <c r="CB206" s="6"/>
      <c r="CC206" s="6"/>
      <c r="CD206" s="6"/>
      <c r="CE206" s="6"/>
      <c r="CF206" s="6"/>
      <c r="CG206" s="6"/>
      <c r="CH206" s="6"/>
      <c r="CI206" s="6"/>
      <c r="CJ206" s="6"/>
      <c r="CK206" s="6"/>
      <c r="CL206" s="6"/>
    </row>
    <row r="207">
      <c r="A207" s="6"/>
      <c r="B207" s="6"/>
      <c r="C207" s="6"/>
      <c r="D207" s="6"/>
      <c r="E207" s="6"/>
      <c r="F207" s="6"/>
      <c r="G207" s="6"/>
      <c r="H207" s="6"/>
      <c r="I207" s="6"/>
      <c r="J207" s="6"/>
      <c r="K207" s="6"/>
      <c r="L207" s="6"/>
      <c r="M207" s="6"/>
      <c r="N207" s="6"/>
      <c r="O207" s="6"/>
      <c r="P207" s="6"/>
      <c r="Q207" s="6"/>
      <c r="R207" s="6"/>
      <c r="S207" s="6"/>
      <c r="T207" s="6"/>
      <c r="U207" s="6"/>
      <c r="V207" s="6"/>
      <c r="W207" s="6"/>
      <c r="X207" s="6"/>
      <c r="Y207" s="6"/>
      <c r="Z207" s="6"/>
      <c r="AA207" s="6"/>
      <c r="AB207" s="6"/>
      <c r="AC207" s="6"/>
      <c r="AD207" s="7"/>
      <c r="AE207" s="8"/>
      <c r="AF207" s="6"/>
      <c r="AG207" s="6"/>
      <c r="AH207" s="6"/>
      <c r="AI207" s="6"/>
      <c r="AJ207" s="6"/>
      <c r="AK207" s="6"/>
      <c r="AL207" s="6"/>
      <c r="AM207" s="6"/>
      <c r="AN207" s="6"/>
      <c r="AO207" s="6"/>
      <c r="AP207" s="6"/>
      <c r="AQ207" s="6"/>
      <c r="AR207" s="6"/>
      <c r="AS207" s="6"/>
      <c r="AT207" s="6"/>
      <c r="AU207" s="6"/>
      <c r="AV207" s="6"/>
      <c r="AW207" s="6"/>
      <c r="AX207" s="6"/>
      <c r="AY207" s="6"/>
      <c r="AZ207" s="6"/>
      <c r="BA207" s="6"/>
      <c r="BB207" s="6"/>
      <c r="BC207" s="6"/>
      <c r="BD207" s="6"/>
      <c r="BE207" s="6"/>
      <c r="BF207" s="6"/>
      <c r="BG207" s="6"/>
      <c r="BH207" s="6"/>
      <c r="BI207" s="6"/>
      <c r="BJ207" s="6"/>
      <c r="BK207" s="6"/>
      <c r="BL207" s="6"/>
      <c r="BM207" s="6"/>
      <c r="BN207" s="6"/>
      <c r="BO207" s="6"/>
      <c r="BP207" s="6"/>
      <c r="BQ207" s="6"/>
      <c r="BR207" s="6"/>
      <c r="BS207" s="6"/>
      <c r="BT207" s="6"/>
      <c r="BU207" s="6"/>
      <c r="BV207" s="6"/>
      <c r="BW207" s="6"/>
      <c r="BX207" s="6"/>
      <c r="BY207" s="6"/>
      <c r="BZ207" s="6"/>
      <c r="CA207" s="6"/>
      <c r="CB207" s="6"/>
      <c r="CC207" s="6"/>
      <c r="CD207" s="6"/>
      <c r="CE207" s="6"/>
      <c r="CF207" s="6"/>
      <c r="CG207" s="6"/>
      <c r="CH207" s="6"/>
      <c r="CI207" s="6"/>
      <c r="CJ207" s="6"/>
      <c r="CK207" s="6"/>
      <c r="CL207" s="6"/>
    </row>
    <row r="208">
      <c r="A208" s="6"/>
      <c r="B208" s="6"/>
      <c r="C208" s="6"/>
      <c r="D208" s="6"/>
      <c r="E208" s="6"/>
      <c r="F208" s="6"/>
      <c r="G208" s="6"/>
      <c r="H208" s="6"/>
      <c r="I208" s="6"/>
      <c r="J208" s="6"/>
      <c r="K208" s="6"/>
      <c r="L208" s="6"/>
      <c r="M208" s="6"/>
      <c r="N208" s="6"/>
      <c r="O208" s="6"/>
      <c r="P208" s="6"/>
      <c r="Q208" s="6"/>
      <c r="R208" s="6"/>
      <c r="S208" s="6"/>
      <c r="T208" s="6"/>
      <c r="U208" s="6"/>
      <c r="V208" s="6"/>
      <c r="W208" s="6"/>
      <c r="X208" s="6"/>
      <c r="Y208" s="6"/>
      <c r="Z208" s="6"/>
      <c r="AA208" s="6"/>
      <c r="AB208" s="6"/>
      <c r="AC208" s="6"/>
      <c r="AD208" s="7"/>
      <c r="AE208" s="8"/>
      <c r="AF208" s="6"/>
      <c r="AG208" s="6"/>
      <c r="AH208" s="6"/>
      <c r="AI208" s="6"/>
      <c r="AJ208" s="6"/>
      <c r="AK208" s="6"/>
      <c r="AL208" s="6"/>
      <c r="AM208" s="6"/>
      <c r="AN208" s="6"/>
      <c r="AO208" s="6"/>
      <c r="AP208" s="6"/>
      <c r="AQ208" s="6"/>
      <c r="AR208" s="6"/>
      <c r="AS208" s="6"/>
      <c r="AT208" s="6"/>
      <c r="AU208" s="6"/>
      <c r="AV208" s="6"/>
      <c r="AW208" s="6"/>
      <c r="AX208" s="6"/>
      <c r="AY208" s="6"/>
      <c r="AZ208" s="6"/>
      <c r="BA208" s="6"/>
      <c r="BB208" s="6"/>
      <c r="BC208" s="6"/>
      <c r="BD208" s="6"/>
      <c r="BE208" s="6"/>
      <c r="BF208" s="6"/>
      <c r="BG208" s="6"/>
      <c r="BH208" s="6"/>
      <c r="BI208" s="6"/>
      <c r="BJ208" s="6"/>
      <c r="BK208" s="6"/>
      <c r="BL208" s="6"/>
      <c r="BM208" s="6"/>
      <c r="BN208" s="6"/>
      <c r="BO208" s="6"/>
      <c r="BP208" s="6"/>
      <c r="BQ208" s="6"/>
      <c r="BR208" s="6"/>
      <c r="BS208" s="6"/>
      <c r="BT208" s="6"/>
      <c r="BU208" s="6"/>
      <c r="BV208" s="6"/>
      <c r="BW208" s="6"/>
      <c r="BX208" s="6"/>
      <c r="BY208" s="6"/>
      <c r="BZ208" s="6"/>
      <c r="CA208" s="6"/>
      <c r="CB208" s="6"/>
      <c r="CC208" s="6"/>
      <c r="CD208" s="6"/>
      <c r="CE208" s="6"/>
      <c r="CF208" s="6"/>
      <c r="CG208" s="6"/>
      <c r="CH208" s="6"/>
      <c r="CI208" s="6"/>
      <c r="CJ208" s="6"/>
      <c r="CK208" s="6"/>
      <c r="CL208" s="6"/>
    </row>
    <row r="209">
      <c r="A209" s="6"/>
      <c r="B209" s="6"/>
      <c r="C209" s="6"/>
      <c r="D209" s="6"/>
      <c r="E209" s="6"/>
      <c r="F209" s="6"/>
      <c r="G209" s="6"/>
      <c r="H209" s="6"/>
      <c r="I209" s="6"/>
      <c r="J209" s="6"/>
      <c r="K209" s="6"/>
      <c r="L209" s="6"/>
      <c r="M209" s="6"/>
      <c r="N209" s="6"/>
      <c r="O209" s="6"/>
      <c r="P209" s="6"/>
      <c r="Q209" s="6"/>
      <c r="R209" s="6"/>
      <c r="S209" s="6"/>
      <c r="T209" s="6"/>
      <c r="U209" s="6"/>
      <c r="V209" s="6"/>
      <c r="W209" s="6"/>
      <c r="X209" s="6"/>
      <c r="Y209" s="6"/>
      <c r="Z209" s="6"/>
      <c r="AA209" s="6"/>
      <c r="AB209" s="6"/>
      <c r="AC209" s="6"/>
      <c r="AD209" s="7"/>
      <c r="AE209" s="8"/>
      <c r="AF209" s="6"/>
      <c r="AG209" s="6"/>
      <c r="AH209" s="6"/>
      <c r="AI209" s="6"/>
      <c r="AJ209" s="6"/>
      <c r="AK209" s="6"/>
      <c r="AL209" s="6"/>
      <c r="AM209" s="6"/>
      <c r="AN209" s="6"/>
      <c r="AO209" s="6"/>
      <c r="AP209" s="6"/>
      <c r="AQ209" s="6"/>
      <c r="AR209" s="6"/>
      <c r="AS209" s="6"/>
      <c r="AT209" s="6"/>
      <c r="AU209" s="6"/>
      <c r="AV209" s="6"/>
      <c r="AW209" s="6"/>
      <c r="AX209" s="6"/>
      <c r="AY209" s="6"/>
      <c r="AZ209" s="6"/>
      <c r="BA209" s="6"/>
      <c r="BB209" s="6"/>
      <c r="BC209" s="6"/>
      <c r="BD209" s="6"/>
      <c r="BE209" s="6"/>
      <c r="BF209" s="6"/>
      <c r="BG209" s="6"/>
      <c r="BH209" s="6"/>
      <c r="BI209" s="6"/>
      <c r="BJ209" s="6"/>
      <c r="BK209" s="6"/>
      <c r="BL209" s="6"/>
      <c r="BM209" s="6"/>
      <c r="BN209" s="6"/>
      <c r="BO209" s="6"/>
      <c r="BP209" s="6"/>
      <c r="BQ209" s="6"/>
      <c r="BR209" s="6"/>
      <c r="BS209" s="6"/>
      <c r="BT209" s="6"/>
      <c r="BU209" s="6"/>
      <c r="BV209" s="6"/>
      <c r="BW209" s="6"/>
      <c r="BX209" s="6"/>
      <c r="BY209" s="6"/>
      <c r="BZ209" s="6"/>
      <c r="CA209" s="6"/>
      <c r="CB209" s="6"/>
      <c r="CC209" s="6"/>
      <c r="CD209" s="6"/>
      <c r="CE209" s="6"/>
      <c r="CF209" s="6"/>
      <c r="CG209" s="6"/>
      <c r="CH209" s="6"/>
      <c r="CI209" s="6"/>
      <c r="CJ209" s="6"/>
      <c r="CK209" s="6"/>
      <c r="CL209" s="6"/>
    </row>
    <row r="210">
      <c r="A210" s="6"/>
      <c r="B210" s="6"/>
      <c r="C210" s="6"/>
      <c r="D210" s="6"/>
      <c r="E210" s="6"/>
      <c r="F210" s="6"/>
      <c r="G210" s="6"/>
      <c r="H210" s="6"/>
      <c r="I210" s="6"/>
      <c r="J210" s="6"/>
      <c r="K210" s="6"/>
      <c r="L210" s="6"/>
      <c r="M210" s="6"/>
      <c r="N210" s="6"/>
      <c r="O210" s="6"/>
      <c r="P210" s="6"/>
      <c r="Q210" s="6"/>
      <c r="R210" s="6"/>
      <c r="S210" s="6"/>
      <c r="T210" s="6"/>
      <c r="U210" s="6"/>
      <c r="V210" s="6"/>
      <c r="W210" s="6"/>
      <c r="X210" s="6"/>
      <c r="Y210" s="6"/>
      <c r="Z210" s="6"/>
      <c r="AA210" s="6"/>
      <c r="AB210" s="6"/>
      <c r="AC210" s="6"/>
      <c r="AD210" s="7"/>
      <c r="AE210" s="8"/>
      <c r="AF210" s="6"/>
      <c r="AG210" s="6"/>
      <c r="AH210" s="6"/>
      <c r="AI210" s="6"/>
      <c r="AJ210" s="6"/>
      <c r="AK210" s="6"/>
      <c r="AL210" s="6"/>
      <c r="AM210" s="6"/>
      <c r="AN210" s="6"/>
      <c r="AO210" s="6"/>
      <c r="AP210" s="6"/>
      <c r="AQ210" s="6"/>
      <c r="AR210" s="6"/>
      <c r="AS210" s="6"/>
      <c r="AT210" s="6"/>
      <c r="AU210" s="6"/>
      <c r="AV210" s="6"/>
      <c r="AW210" s="6"/>
      <c r="AX210" s="6"/>
      <c r="AY210" s="6"/>
      <c r="AZ210" s="6"/>
      <c r="BA210" s="6"/>
      <c r="BB210" s="6"/>
      <c r="BC210" s="6"/>
      <c r="BD210" s="6"/>
      <c r="BE210" s="6"/>
      <c r="BF210" s="6"/>
      <c r="BG210" s="6"/>
      <c r="BH210" s="6"/>
      <c r="BI210" s="6"/>
      <c r="BJ210" s="6"/>
      <c r="BK210" s="6"/>
      <c r="BL210" s="6"/>
      <c r="BM210" s="6"/>
      <c r="BN210" s="6"/>
      <c r="BO210" s="6"/>
      <c r="BP210" s="6"/>
      <c r="BQ210" s="6"/>
      <c r="BR210" s="6"/>
      <c r="BS210" s="6"/>
      <c r="BT210" s="6"/>
      <c r="BU210" s="6"/>
      <c r="BV210" s="6"/>
      <c r="BW210" s="6"/>
      <c r="BX210" s="6"/>
      <c r="BY210" s="6"/>
      <c r="BZ210" s="6"/>
      <c r="CA210" s="6"/>
      <c r="CB210" s="6"/>
      <c r="CC210" s="6"/>
      <c r="CD210" s="6"/>
      <c r="CE210" s="6"/>
      <c r="CF210" s="6"/>
      <c r="CG210" s="6"/>
      <c r="CH210" s="6"/>
      <c r="CI210" s="6"/>
      <c r="CJ210" s="6"/>
      <c r="CK210" s="6"/>
      <c r="CL210" s="6"/>
    </row>
    <row r="211">
      <c r="A211" s="6"/>
      <c r="B211" s="6"/>
      <c r="C211" s="6"/>
      <c r="D211" s="6"/>
      <c r="E211" s="6"/>
      <c r="F211" s="6"/>
      <c r="G211" s="6"/>
      <c r="H211" s="6"/>
      <c r="I211" s="6"/>
      <c r="J211" s="6"/>
      <c r="K211" s="6"/>
      <c r="L211" s="6"/>
      <c r="M211" s="6"/>
      <c r="N211" s="6"/>
      <c r="O211" s="6"/>
      <c r="P211" s="6"/>
      <c r="Q211" s="6"/>
      <c r="R211" s="6"/>
      <c r="S211" s="6"/>
      <c r="T211" s="6"/>
      <c r="U211" s="6"/>
      <c r="V211" s="6"/>
      <c r="W211" s="6"/>
      <c r="X211" s="6"/>
      <c r="Y211" s="6"/>
      <c r="Z211" s="6"/>
      <c r="AA211" s="6"/>
      <c r="AB211" s="6"/>
      <c r="AC211" s="6"/>
      <c r="AD211" s="7"/>
      <c r="AE211" s="8"/>
      <c r="AF211" s="6"/>
      <c r="AG211" s="6"/>
      <c r="AH211" s="6"/>
      <c r="AI211" s="6"/>
      <c r="AJ211" s="6"/>
      <c r="AK211" s="6"/>
      <c r="AL211" s="6"/>
      <c r="AM211" s="6"/>
      <c r="AN211" s="6"/>
      <c r="AO211" s="6"/>
      <c r="AP211" s="6"/>
      <c r="AQ211" s="6"/>
      <c r="AR211" s="6"/>
      <c r="AS211" s="6"/>
      <c r="AT211" s="6"/>
      <c r="AU211" s="6"/>
      <c r="AV211" s="6"/>
      <c r="AW211" s="6"/>
      <c r="AX211" s="6"/>
      <c r="AY211" s="6"/>
      <c r="AZ211" s="6"/>
      <c r="BA211" s="6"/>
      <c r="BB211" s="6"/>
      <c r="BC211" s="6"/>
      <c r="BD211" s="6"/>
      <c r="BE211" s="6"/>
      <c r="BF211" s="6"/>
      <c r="BG211" s="6"/>
      <c r="BH211" s="6"/>
      <c r="BI211" s="6"/>
      <c r="BJ211" s="6"/>
      <c r="BK211" s="6"/>
      <c r="BL211" s="6"/>
      <c r="BM211" s="6"/>
      <c r="BN211" s="6"/>
      <c r="BO211" s="6"/>
      <c r="BP211" s="6"/>
      <c r="BQ211" s="6"/>
      <c r="BR211" s="6"/>
      <c r="BS211" s="6"/>
      <c r="BT211" s="6"/>
      <c r="BU211" s="6"/>
      <c r="BV211" s="6"/>
      <c r="BW211" s="6"/>
      <c r="BX211" s="6"/>
      <c r="BY211" s="6"/>
      <c r="BZ211" s="6"/>
      <c r="CA211" s="6"/>
      <c r="CB211" s="6"/>
      <c r="CC211" s="6"/>
      <c r="CD211" s="6"/>
      <c r="CE211" s="6"/>
      <c r="CF211" s="6"/>
      <c r="CG211" s="6"/>
      <c r="CH211" s="6"/>
      <c r="CI211" s="6"/>
      <c r="CJ211" s="6"/>
      <c r="CK211" s="6"/>
      <c r="CL211" s="6"/>
    </row>
    <row r="212">
      <c r="A212" s="6"/>
      <c r="B212" s="6"/>
      <c r="C212" s="6"/>
      <c r="D212" s="6"/>
      <c r="E212" s="6"/>
      <c r="F212" s="6"/>
      <c r="G212" s="6"/>
      <c r="H212" s="6"/>
      <c r="I212" s="6"/>
      <c r="J212" s="6"/>
      <c r="K212" s="6"/>
      <c r="L212" s="6"/>
      <c r="M212" s="6"/>
      <c r="N212" s="6"/>
      <c r="O212" s="6"/>
      <c r="P212" s="6"/>
      <c r="Q212" s="6"/>
      <c r="R212" s="6"/>
      <c r="S212" s="6"/>
      <c r="T212" s="6"/>
      <c r="U212" s="6"/>
      <c r="V212" s="6"/>
      <c r="W212" s="6"/>
      <c r="X212" s="6"/>
      <c r="Y212" s="6"/>
      <c r="Z212" s="6"/>
      <c r="AA212" s="6"/>
      <c r="AB212" s="6"/>
      <c r="AC212" s="6"/>
      <c r="AD212" s="7"/>
      <c r="AE212" s="8"/>
      <c r="AF212" s="6"/>
      <c r="AG212" s="6"/>
      <c r="AH212" s="6"/>
      <c r="AI212" s="6"/>
      <c r="AJ212" s="6"/>
      <c r="AK212" s="6"/>
      <c r="AL212" s="6"/>
      <c r="AM212" s="6"/>
      <c r="AN212" s="6"/>
      <c r="AO212" s="6"/>
      <c r="AP212" s="6"/>
      <c r="AQ212" s="6"/>
      <c r="AR212" s="6"/>
      <c r="AS212" s="6"/>
      <c r="AT212" s="6"/>
      <c r="AU212" s="6"/>
      <c r="AV212" s="6"/>
      <c r="AW212" s="6"/>
      <c r="AX212" s="6"/>
      <c r="AY212" s="6"/>
      <c r="AZ212" s="6"/>
      <c r="BA212" s="6"/>
      <c r="BB212" s="6"/>
      <c r="BC212" s="6"/>
      <c r="BD212" s="6"/>
      <c r="BE212" s="6"/>
      <c r="BF212" s="6"/>
      <c r="BG212" s="6"/>
      <c r="BH212" s="6"/>
      <c r="BI212" s="6"/>
      <c r="BJ212" s="6"/>
      <c r="BK212" s="6"/>
      <c r="BL212" s="6"/>
      <c r="BM212" s="6"/>
      <c r="BN212" s="6"/>
      <c r="BO212" s="6"/>
      <c r="BP212" s="6"/>
      <c r="BQ212" s="6"/>
      <c r="BR212" s="6"/>
      <c r="BS212" s="6"/>
      <c r="BT212" s="6"/>
      <c r="BU212" s="6"/>
      <c r="BV212" s="6"/>
      <c r="BW212" s="6"/>
      <c r="BX212" s="6"/>
      <c r="BY212" s="6"/>
      <c r="BZ212" s="6"/>
      <c r="CA212" s="6"/>
      <c r="CB212" s="6"/>
      <c r="CC212" s="6"/>
      <c r="CD212" s="6"/>
      <c r="CE212" s="6"/>
      <c r="CF212" s="6"/>
      <c r="CG212" s="6"/>
      <c r="CH212" s="6"/>
      <c r="CI212" s="6"/>
      <c r="CJ212" s="6"/>
      <c r="CK212" s="6"/>
      <c r="CL212" s="6"/>
    </row>
    <row r="213">
      <c r="A213" s="6"/>
      <c r="B213" s="6"/>
      <c r="C213" s="6"/>
      <c r="D213" s="6"/>
      <c r="E213" s="6"/>
      <c r="F213" s="6"/>
      <c r="G213" s="6"/>
      <c r="H213" s="6"/>
      <c r="I213" s="6"/>
      <c r="J213" s="6"/>
      <c r="K213" s="6"/>
      <c r="L213" s="6"/>
      <c r="M213" s="6"/>
      <c r="N213" s="6"/>
      <c r="O213" s="6"/>
      <c r="P213" s="6"/>
      <c r="Q213" s="6"/>
      <c r="R213" s="6"/>
      <c r="S213" s="6"/>
      <c r="T213" s="6"/>
      <c r="U213" s="6"/>
      <c r="V213" s="6"/>
      <c r="W213" s="6"/>
      <c r="X213" s="6"/>
      <c r="Y213" s="6"/>
      <c r="Z213" s="6"/>
      <c r="AA213" s="6"/>
      <c r="AB213" s="6"/>
      <c r="AC213" s="6"/>
      <c r="AD213" s="7"/>
      <c r="AE213" s="8"/>
      <c r="AF213" s="6"/>
      <c r="AG213" s="6"/>
      <c r="AH213" s="6"/>
      <c r="AI213" s="6"/>
      <c r="AJ213" s="6"/>
      <c r="AK213" s="6"/>
      <c r="AL213" s="6"/>
      <c r="AM213" s="6"/>
      <c r="AN213" s="6"/>
      <c r="AO213" s="6"/>
      <c r="AP213" s="6"/>
      <c r="AQ213" s="6"/>
      <c r="AR213" s="6"/>
      <c r="AS213" s="6"/>
      <c r="AT213" s="6"/>
      <c r="AU213" s="6"/>
      <c r="AV213" s="6"/>
      <c r="AW213" s="6"/>
      <c r="AX213" s="6"/>
      <c r="AY213" s="6"/>
      <c r="AZ213" s="6"/>
      <c r="BA213" s="6"/>
      <c r="BB213" s="6"/>
      <c r="BC213" s="6"/>
      <c r="BD213" s="6"/>
      <c r="BE213" s="6"/>
      <c r="BF213" s="6"/>
      <c r="BG213" s="6"/>
      <c r="BH213" s="6"/>
      <c r="BI213" s="6"/>
      <c r="BJ213" s="6"/>
      <c r="BK213" s="6"/>
      <c r="BL213" s="6"/>
      <c r="BM213" s="6"/>
      <c r="BN213" s="6"/>
      <c r="BO213" s="6"/>
      <c r="BP213" s="6"/>
      <c r="BQ213" s="6"/>
      <c r="BR213" s="6"/>
      <c r="BS213" s="6"/>
      <c r="BT213" s="6"/>
      <c r="BU213" s="6"/>
      <c r="BV213" s="6"/>
      <c r="BW213" s="6"/>
      <c r="BX213" s="6"/>
      <c r="BY213" s="6"/>
      <c r="BZ213" s="6"/>
      <c r="CA213" s="6"/>
      <c r="CB213" s="6"/>
      <c r="CC213" s="6"/>
      <c r="CD213" s="6"/>
      <c r="CE213" s="6"/>
      <c r="CF213" s="6"/>
      <c r="CG213" s="6"/>
      <c r="CH213" s="6"/>
      <c r="CI213" s="6"/>
      <c r="CJ213" s="6"/>
      <c r="CK213" s="6"/>
      <c r="CL213" s="6"/>
    </row>
    <row r="214">
      <c r="A214" s="6"/>
      <c r="B214" s="6"/>
      <c r="C214" s="6"/>
      <c r="D214" s="6"/>
      <c r="E214" s="6"/>
      <c r="F214" s="6"/>
      <c r="G214" s="6"/>
      <c r="H214" s="6"/>
      <c r="I214" s="6"/>
      <c r="J214" s="6"/>
      <c r="K214" s="6"/>
      <c r="L214" s="6"/>
      <c r="M214" s="6"/>
      <c r="N214" s="6"/>
      <c r="O214" s="6"/>
      <c r="P214" s="6"/>
      <c r="Q214" s="6"/>
      <c r="R214" s="6"/>
      <c r="S214" s="6"/>
      <c r="T214" s="6"/>
      <c r="U214" s="6"/>
      <c r="V214" s="6"/>
      <c r="W214" s="6"/>
      <c r="X214" s="6"/>
      <c r="Y214" s="6"/>
      <c r="Z214" s="6"/>
      <c r="AA214" s="6"/>
      <c r="AB214" s="6"/>
      <c r="AC214" s="6"/>
      <c r="AD214" s="7"/>
      <c r="AE214" s="8"/>
      <c r="AF214" s="6"/>
      <c r="AG214" s="6"/>
      <c r="AH214" s="6"/>
      <c r="AI214" s="6"/>
      <c r="AJ214" s="6"/>
      <c r="AK214" s="6"/>
      <c r="AL214" s="6"/>
      <c r="AM214" s="6"/>
      <c r="AN214" s="6"/>
      <c r="AO214" s="6"/>
      <c r="AP214" s="6"/>
      <c r="AQ214" s="6"/>
      <c r="AR214" s="6"/>
      <c r="AS214" s="6"/>
      <c r="AT214" s="6"/>
      <c r="AU214" s="6"/>
      <c r="AV214" s="6"/>
      <c r="AW214" s="6"/>
      <c r="AX214" s="6"/>
      <c r="AY214" s="6"/>
      <c r="AZ214" s="6"/>
      <c r="BA214" s="6"/>
      <c r="BB214" s="6"/>
      <c r="BC214" s="6"/>
      <c r="BD214" s="6"/>
      <c r="BE214" s="6"/>
      <c r="BF214" s="6"/>
      <c r="BG214" s="6"/>
      <c r="BH214" s="6"/>
      <c r="BI214" s="6"/>
      <c r="BJ214" s="6"/>
      <c r="BK214" s="6"/>
      <c r="BL214" s="6"/>
      <c r="BM214" s="6"/>
      <c r="BN214" s="6"/>
      <c r="BO214" s="6"/>
      <c r="BP214" s="6"/>
      <c r="BQ214" s="6"/>
      <c r="BR214" s="6"/>
      <c r="BS214" s="6"/>
      <c r="BT214" s="6"/>
      <c r="BU214" s="6"/>
      <c r="BV214" s="6"/>
      <c r="BW214" s="6"/>
      <c r="BX214" s="6"/>
      <c r="BY214" s="6"/>
      <c r="BZ214" s="6"/>
      <c r="CA214" s="6"/>
      <c r="CB214" s="6"/>
      <c r="CC214" s="6"/>
      <c r="CD214" s="6"/>
      <c r="CE214" s="6"/>
      <c r="CF214" s="6"/>
      <c r="CG214" s="6"/>
      <c r="CH214" s="6"/>
      <c r="CI214" s="6"/>
      <c r="CJ214" s="6"/>
      <c r="CK214" s="6"/>
      <c r="CL214" s="6"/>
    </row>
    <row r="215">
      <c r="A215" s="6"/>
      <c r="B215" s="6"/>
      <c r="C215" s="6"/>
      <c r="D215" s="6"/>
      <c r="E215" s="6"/>
      <c r="F215" s="6"/>
      <c r="G215" s="6"/>
      <c r="H215" s="6"/>
      <c r="I215" s="6"/>
      <c r="J215" s="6"/>
      <c r="K215" s="6"/>
      <c r="L215" s="6"/>
      <c r="M215" s="6"/>
      <c r="N215" s="6"/>
      <c r="O215" s="6"/>
      <c r="P215" s="6"/>
      <c r="Q215" s="6"/>
      <c r="R215" s="6"/>
      <c r="S215" s="6"/>
      <c r="T215" s="6"/>
      <c r="U215" s="6"/>
      <c r="V215" s="6"/>
      <c r="W215" s="6"/>
      <c r="X215" s="6"/>
      <c r="Y215" s="6"/>
      <c r="Z215" s="6"/>
      <c r="AA215" s="6"/>
      <c r="AB215" s="6"/>
      <c r="AC215" s="6"/>
      <c r="AD215" s="7"/>
      <c r="AE215" s="8"/>
      <c r="AF215" s="6"/>
      <c r="AG215" s="6"/>
      <c r="AH215" s="6"/>
      <c r="AI215" s="6"/>
      <c r="AJ215" s="6"/>
      <c r="AK215" s="6"/>
      <c r="AL215" s="6"/>
      <c r="AM215" s="6"/>
      <c r="AN215" s="6"/>
      <c r="AO215" s="6"/>
      <c r="AP215" s="6"/>
      <c r="AQ215" s="6"/>
      <c r="AR215" s="6"/>
      <c r="AS215" s="6"/>
      <c r="AT215" s="6"/>
      <c r="AU215" s="6"/>
      <c r="AV215" s="6"/>
      <c r="AW215" s="6"/>
      <c r="AX215" s="6"/>
      <c r="AY215" s="6"/>
      <c r="AZ215" s="6"/>
      <c r="BA215" s="6"/>
      <c r="BB215" s="6"/>
      <c r="BC215" s="6"/>
      <c r="BD215" s="6"/>
      <c r="BE215" s="6"/>
      <c r="BF215" s="6"/>
      <c r="BG215" s="6"/>
      <c r="BH215" s="6"/>
      <c r="BI215" s="6"/>
      <c r="BJ215" s="6"/>
      <c r="BK215" s="6"/>
      <c r="BL215" s="6"/>
      <c r="BM215" s="6"/>
      <c r="BN215" s="6"/>
      <c r="BO215" s="6"/>
      <c r="BP215" s="6"/>
      <c r="BQ215" s="6"/>
      <c r="BR215" s="6"/>
      <c r="BS215" s="6"/>
      <c r="BT215" s="6"/>
      <c r="BU215" s="6"/>
      <c r="BV215" s="6"/>
      <c r="BW215" s="6"/>
      <c r="BX215" s="6"/>
      <c r="BY215" s="6"/>
      <c r="BZ215" s="6"/>
      <c r="CA215" s="6"/>
      <c r="CB215" s="6"/>
      <c r="CC215" s="6"/>
      <c r="CD215" s="6"/>
      <c r="CE215" s="6"/>
      <c r="CF215" s="6"/>
      <c r="CG215" s="6"/>
      <c r="CH215" s="6"/>
      <c r="CI215" s="6"/>
      <c r="CJ215" s="6"/>
      <c r="CK215" s="6"/>
      <c r="CL215" s="6"/>
    </row>
    <row r="216">
      <c r="A216" s="6"/>
      <c r="B216" s="6"/>
      <c r="C216" s="6"/>
      <c r="D216" s="6"/>
      <c r="E216" s="6"/>
      <c r="F216" s="6"/>
      <c r="G216" s="6"/>
      <c r="H216" s="6"/>
      <c r="I216" s="6"/>
      <c r="J216" s="6"/>
      <c r="K216" s="6"/>
      <c r="L216" s="6"/>
      <c r="M216" s="6"/>
      <c r="N216" s="6"/>
      <c r="O216" s="6"/>
      <c r="P216" s="6"/>
      <c r="Q216" s="6"/>
      <c r="R216" s="6"/>
      <c r="S216" s="6"/>
      <c r="T216" s="6"/>
      <c r="U216" s="6"/>
      <c r="V216" s="6"/>
      <c r="W216" s="6"/>
      <c r="X216" s="6"/>
      <c r="Y216" s="6"/>
      <c r="Z216" s="6"/>
      <c r="AA216" s="6"/>
      <c r="AB216" s="6"/>
      <c r="AC216" s="6"/>
      <c r="AD216" s="7"/>
      <c r="AE216" s="8"/>
      <c r="AF216" s="6"/>
      <c r="AG216" s="6"/>
      <c r="AH216" s="6"/>
      <c r="AI216" s="6"/>
      <c r="AJ216" s="6"/>
      <c r="AK216" s="6"/>
      <c r="AL216" s="6"/>
      <c r="AM216" s="6"/>
      <c r="AN216" s="6"/>
      <c r="AO216" s="6"/>
      <c r="AP216" s="6"/>
      <c r="AQ216" s="6"/>
      <c r="AR216" s="6"/>
      <c r="AS216" s="6"/>
      <c r="AT216" s="6"/>
      <c r="AU216" s="6"/>
      <c r="AV216" s="6"/>
      <c r="AW216" s="6"/>
      <c r="AX216" s="6"/>
      <c r="AY216" s="6"/>
      <c r="AZ216" s="6"/>
      <c r="BA216" s="6"/>
      <c r="BB216" s="6"/>
      <c r="BC216" s="6"/>
      <c r="BD216" s="6"/>
      <c r="BE216" s="6"/>
      <c r="BF216" s="6"/>
      <c r="BG216" s="6"/>
      <c r="BH216" s="6"/>
      <c r="BI216" s="6"/>
      <c r="BJ216" s="6"/>
      <c r="BK216" s="6"/>
      <c r="BL216" s="6"/>
      <c r="BM216" s="6"/>
      <c r="BN216" s="6"/>
      <c r="BO216" s="6"/>
      <c r="BP216" s="6"/>
      <c r="BQ216" s="6"/>
      <c r="BR216" s="6"/>
      <c r="BS216" s="6"/>
      <c r="BT216" s="6"/>
      <c r="BU216" s="6"/>
      <c r="BV216" s="6"/>
      <c r="BW216" s="6"/>
      <c r="BX216" s="6"/>
      <c r="BY216" s="6"/>
      <c r="BZ216" s="6"/>
      <c r="CA216" s="6"/>
      <c r="CB216" s="6"/>
      <c r="CC216" s="6"/>
      <c r="CD216" s="6"/>
      <c r="CE216" s="6"/>
      <c r="CF216" s="6"/>
      <c r="CG216" s="6"/>
      <c r="CH216" s="6"/>
      <c r="CI216" s="6"/>
      <c r="CJ216" s="6"/>
      <c r="CK216" s="6"/>
      <c r="CL216" s="6"/>
    </row>
    <row r="217">
      <c r="A217" s="6"/>
      <c r="B217" s="6"/>
      <c r="C217" s="6"/>
      <c r="D217" s="6"/>
      <c r="E217" s="6"/>
      <c r="F217" s="6"/>
      <c r="G217" s="6"/>
      <c r="H217" s="6"/>
      <c r="I217" s="6"/>
      <c r="J217" s="6"/>
      <c r="K217" s="6"/>
      <c r="L217" s="6"/>
      <c r="M217" s="6"/>
      <c r="N217" s="6"/>
      <c r="O217" s="6"/>
      <c r="P217" s="6"/>
      <c r="Q217" s="6"/>
      <c r="R217" s="6"/>
      <c r="S217" s="6"/>
      <c r="T217" s="6"/>
      <c r="U217" s="6"/>
      <c r="V217" s="6"/>
      <c r="W217" s="6"/>
      <c r="X217" s="6"/>
      <c r="Y217" s="6"/>
      <c r="Z217" s="6"/>
      <c r="AA217" s="6"/>
      <c r="AB217" s="6"/>
      <c r="AC217" s="6"/>
      <c r="AD217" s="7"/>
      <c r="AE217" s="8"/>
      <c r="AF217" s="6"/>
      <c r="AG217" s="6"/>
      <c r="AH217" s="6"/>
      <c r="AI217" s="6"/>
      <c r="AJ217" s="6"/>
      <c r="AK217" s="6"/>
      <c r="AL217" s="6"/>
      <c r="AM217" s="6"/>
      <c r="AN217" s="6"/>
      <c r="AO217" s="6"/>
      <c r="AP217" s="6"/>
      <c r="AQ217" s="6"/>
      <c r="AR217" s="6"/>
      <c r="AS217" s="6"/>
      <c r="AT217" s="6"/>
      <c r="AU217" s="6"/>
      <c r="AV217" s="6"/>
      <c r="AW217" s="6"/>
      <c r="AX217" s="6"/>
      <c r="AY217" s="6"/>
      <c r="AZ217" s="6"/>
      <c r="BA217" s="6"/>
      <c r="BB217" s="6"/>
      <c r="BC217" s="6"/>
      <c r="BD217" s="6"/>
      <c r="BE217" s="6"/>
      <c r="BF217" s="6"/>
      <c r="BG217" s="6"/>
      <c r="BH217" s="6"/>
      <c r="BI217" s="6"/>
      <c r="BJ217" s="6"/>
      <c r="BK217" s="6"/>
      <c r="BL217" s="6"/>
      <c r="BM217" s="6"/>
      <c r="BN217" s="6"/>
      <c r="BO217" s="6"/>
      <c r="BP217" s="6"/>
      <c r="BQ217" s="6"/>
      <c r="BR217" s="6"/>
      <c r="BS217" s="6"/>
      <c r="BT217" s="6"/>
      <c r="BU217" s="6"/>
      <c r="BV217" s="6"/>
      <c r="BW217" s="6"/>
      <c r="BX217" s="6"/>
      <c r="BY217" s="6"/>
      <c r="BZ217" s="6"/>
      <c r="CA217" s="6"/>
      <c r="CB217" s="6"/>
      <c r="CC217" s="6"/>
      <c r="CD217" s="6"/>
      <c r="CE217" s="6"/>
      <c r="CF217" s="6"/>
      <c r="CG217" s="6"/>
      <c r="CH217" s="6"/>
      <c r="CI217" s="6"/>
      <c r="CJ217" s="6"/>
      <c r="CK217" s="6"/>
      <c r="CL217" s="6"/>
    </row>
    <row r="218">
      <c r="A218" s="6"/>
      <c r="B218" s="6"/>
      <c r="C218" s="6"/>
      <c r="D218" s="6"/>
      <c r="E218" s="6"/>
      <c r="F218" s="6"/>
      <c r="G218" s="6"/>
      <c r="H218" s="6"/>
      <c r="I218" s="6"/>
      <c r="J218" s="6"/>
      <c r="K218" s="6"/>
      <c r="L218" s="6"/>
      <c r="M218" s="6"/>
      <c r="N218" s="6"/>
      <c r="O218" s="6"/>
      <c r="P218" s="6"/>
      <c r="Q218" s="6"/>
      <c r="R218" s="6"/>
      <c r="S218" s="6"/>
      <c r="T218" s="6"/>
      <c r="U218" s="6"/>
      <c r="V218" s="6"/>
      <c r="W218" s="6"/>
      <c r="X218" s="6"/>
      <c r="Y218" s="6"/>
      <c r="Z218" s="6"/>
      <c r="AA218" s="6"/>
      <c r="AB218" s="6"/>
      <c r="AC218" s="6"/>
      <c r="AD218" s="7"/>
      <c r="AE218" s="8"/>
      <c r="AF218" s="6"/>
      <c r="AG218" s="6"/>
      <c r="AH218" s="6"/>
      <c r="AI218" s="6"/>
      <c r="AJ218" s="6"/>
      <c r="AK218" s="6"/>
      <c r="AL218" s="6"/>
      <c r="AM218" s="6"/>
      <c r="AN218" s="6"/>
      <c r="AO218" s="6"/>
      <c r="AP218" s="6"/>
      <c r="AQ218" s="6"/>
      <c r="AR218" s="6"/>
      <c r="AS218" s="6"/>
      <c r="AT218" s="6"/>
      <c r="AU218" s="6"/>
      <c r="AV218" s="6"/>
      <c r="AW218" s="6"/>
      <c r="AX218" s="6"/>
      <c r="AY218" s="6"/>
      <c r="AZ218" s="6"/>
      <c r="BA218" s="6"/>
      <c r="BB218" s="6"/>
      <c r="BC218" s="6"/>
      <c r="BD218" s="6"/>
      <c r="BE218" s="6"/>
      <c r="BF218" s="6"/>
      <c r="BG218" s="6"/>
      <c r="BH218" s="6"/>
      <c r="BI218" s="6"/>
      <c r="BJ218" s="6"/>
      <c r="BK218" s="6"/>
      <c r="BL218" s="6"/>
      <c r="BM218" s="6"/>
      <c r="BN218" s="6"/>
      <c r="BO218" s="6"/>
      <c r="BP218" s="6"/>
      <c r="BQ218" s="6"/>
      <c r="BR218" s="6"/>
      <c r="BS218" s="6"/>
      <c r="BT218" s="6"/>
      <c r="BU218" s="6"/>
      <c r="BV218" s="6"/>
      <c r="BW218" s="6"/>
      <c r="BX218" s="6"/>
      <c r="BY218" s="6"/>
      <c r="BZ218" s="6"/>
      <c r="CA218" s="6"/>
      <c r="CB218" s="6"/>
      <c r="CC218" s="6"/>
      <c r="CD218" s="6"/>
      <c r="CE218" s="6"/>
      <c r="CF218" s="6"/>
      <c r="CG218" s="6"/>
      <c r="CH218" s="6"/>
      <c r="CI218" s="6"/>
      <c r="CJ218" s="6"/>
      <c r="CK218" s="6"/>
      <c r="CL218" s="6"/>
    </row>
    <row r="219">
      <c r="A219" s="6"/>
      <c r="B219" s="6"/>
      <c r="C219" s="6"/>
      <c r="D219" s="6"/>
      <c r="E219" s="6"/>
      <c r="F219" s="6"/>
      <c r="G219" s="6"/>
      <c r="H219" s="6"/>
      <c r="I219" s="6"/>
      <c r="J219" s="6"/>
      <c r="K219" s="6"/>
      <c r="L219" s="6"/>
      <c r="M219" s="6"/>
      <c r="N219" s="6"/>
      <c r="O219" s="6"/>
      <c r="P219" s="6"/>
      <c r="Q219" s="6"/>
      <c r="R219" s="6"/>
      <c r="S219" s="6"/>
      <c r="T219" s="6"/>
      <c r="U219" s="6"/>
      <c r="V219" s="6"/>
      <c r="W219" s="6"/>
      <c r="X219" s="6"/>
      <c r="Y219" s="6"/>
      <c r="Z219" s="6"/>
      <c r="AA219" s="6"/>
      <c r="AB219" s="6"/>
      <c r="AC219" s="6"/>
      <c r="AD219" s="7"/>
      <c r="AE219" s="8"/>
      <c r="AF219" s="6"/>
      <c r="AG219" s="6"/>
      <c r="AH219" s="6"/>
      <c r="AI219" s="6"/>
      <c r="AJ219" s="6"/>
      <c r="AK219" s="6"/>
      <c r="AL219" s="6"/>
      <c r="AM219" s="6"/>
      <c r="AN219" s="6"/>
      <c r="AO219" s="6"/>
      <c r="AP219" s="6"/>
      <c r="AQ219" s="6"/>
      <c r="AR219" s="6"/>
      <c r="AS219" s="6"/>
      <c r="AT219" s="6"/>
      <c r="AU219" s="6"/>
      <c r="AV219" s="6"/>
      <c r="AW219" s="6"/>
      <c r="AX219" s="6"/>
      <c r="AY219" s="6"/>
      <c r="AZ219" s="6"/>
      <c r="BA219" s="6"/>
      <c r="BB219" s="6"/>
      <c r="BC219" s="6"/>
      <c r="BD219" s="6"/>
      <c r="BE219" s="6"/>
      <c r="BF219" s="6"/>
      <c r="BG219" s="6"/>
      <c r="BH219" s="6"/>
      <c r="BI219" s="6"/>
      <c r="BJ219" s="6"/>
      <c r="BK219" s="6"/>
      <c r="BL219" s="6"/>
      <c r="BM219" s="6"/>
      <c r="BN219" s="6"/>
      <c r="BO219" s="6"/>
      <c r="BP219" s="6"/>
      <c r="BQ219" s="6"/>
      <c r="BR219" s="6"/>
      <c r="BS219" s="6"/>
      <c r="BT219" s="6"/>
      <c r="BU219" s="6"/>
      <c r="BV219" s="6"/>
      <c r="BW219" s="6"/>
      <c r="BX219" s="6"/>
      <c r="BY219" s="6"/>
      <c r="BZ219" s="6"/>
      <c r="CA219" s="6"/>
      <c r="CB219" s="6"/>
      <c r="CC219" s="6"/>
      <c r="CD219" s="6"/>
      <c r="CE219" s="6"/>
      <c r="CF219" s="6"/>
      <c r="CG219" s="6"/>
      <c r="CH219" s="6"/>
      <c r="CI219" s="6"/>
      <c r="CJ219" s="6"/>
      <c r="CK219" s="6"/>
      <c r="CL219" s="6"/>
    </row>
    <row r="220">
      <c r="A220" s="6"/>
      <c r="B220" s="6"/>
      <c r="C220" s="6"/>
      <c r="D220" s="6"/>
      <c r="E220" s="6"/>
      <c r="F220" s="6"/>
      <c r="G220" s="6"/>
      <c r="H220" s="6"/>
      <c r="I220" s="6"/>
      <c r="J220" s="6"/>
      <c r="K220" s="6"/>
      <c r="L220" s="6"/>
      <c r="M220" s="6"/>
      <c r="N220" s="6"/>
      <c r="O220" s="6"/>
      <c r="P220" s="6"/>
      <c r="Q220" s="6"/>
      <c r="R220" s="6"/>
      <c r="S220" s="6"/>
      <c r="T220" s="6"/>
      <c r="U220" s="6"/>
      <c r="V220" s="6"/>
      <c r="W220" s="6"/>
      <c r="X220" s="6"/>
      <c r="Y220" s="6"/>
      <c r="Z220" s="6"/>
      <c r="AA220" s="6"/>
      <c r="AB220" s="6"/>
      <c r="AC220" s="6"/>
      <c r="AD220" s="7"/>
      <c r="AE220" s="8"/>
      <c r="AF220" s="6"/>
      <c r="AG220" s="6"/>
      <c r="AH220" s="6"/>
      <c r="AI220" s="6"/>
      <c r="AJ220" s="6"/>
      <c r="AK220" s="6"/>
      <c r="AL220" s="6"/>
      <c r="AM220" s="6"/>
      <c r="AN220" s="6"/>
      <c r="AO220" s="6"/>
      <c r="AP220" s="6"/>
      <c r="AQ220" s="6"/>
      <c r="AR220" s="6"/>
      <c r="AS220" s="6"/>
      <c r="AT220" s="6"/>
      <c r="AU220" s="6"/>
      <c r="AV220" s="6"/>
      <c r="AW220" s="6"/>
      <c r="AX220" s="6"/>
      <c r="AY220" s="6"/>
      <c r="AZ220" s="6"/>
      <c r="BA220" s="6"/>
      <c r="BB220" s="6"/>
      <c r="BC220" s="6"/>
      <c r="BD220" s="6"/>
      <c r="BE220" s="6"/>
      <c r="BF220" s="6"/>
      <c r="BG220" s="6"/>
      <c r="BH220" s="6"/>
      <c r="BI220" s="6"/>
      <c r="BJ220" s="6"/>
      <c r="BK220" s="6"/>
      <c r="BL220" s="6"/>
      <c r="BM220" s="6"/>
      <c r="BN220" s="6"/>
      <c r="BO220" s="6"/>
      <c r="BP220" s="6"/>
      <c r="BQ220" s="6"/>
      <c r="BR220" s="6"/>
      <c r="BS220" s="6"/>
      <c r="BT220" s="6"/>
      <c r="BU220" s="6"/>
      <c r="BV220" s="6"/>
      <c r="BW220" s="6"/>
      <c r="BX220" s="6"/>
      <c r="BY220" s="6"/>
      <c r="BZ220" s="6"/>
      <c r="CA220" s="6"/>
      <c r="CB220" s="6"/>
      <c r="CC220" s="6"/>
      <c r="CD220" s="6"/>
      <c r="CE220" s="6"/>
      <c r="CF220" s="6"/>
      <c r="CG220" s="6"/>
      <c r="CH220" s="6"/>
      <c r="CI220" s="6"/>
      <c r="CJ220" s="6"/>
      <c r="CK220" s="6"/>
      <c r="CL220" s="6"/>
    </row>
    <row r="221">
      <c r="A221" s="6"/>
      <c r="B221" s="6"/>
      <c r="C221" s="6"/>
      <c r="D221" s="6"/>
      <c r="E221" s="6"/>
      <c r="F221" s="6"/>
      <c r="G221" s="6"/>
      <c r="H221" s="6"/>
      <c r="I221" s="6"/>
      <c r="J221" s="6"/>
      <c r="K221" s="6"/>
      <c r="L221" s="6"/>
      <c r="M221" s="6"/>
      <c r="N221" s="6"/>
      <c r="O221" s="6"/>
      <c r="P221" s="6"/>
      <c r="Q221" s="6"/>
      <c r="R221" s="6"/>
      <c r="S221" s="6"/>
      <c r="T221" s="6"/>
      <c r="U221" s="6"/>
      <c r="V221" s="6"/>
      <c r="W221" s="6"/>
      <c r="X221" s="6"/>
      <c r="Y221" s="6"/>
      <c r="Z221" s="6"/>
      <c r="AA221" s="6"/>
      <c r="AB221" s="6"/>
      <c r="AC221" s="6"/>
      <c r="AD221" s="7"/>
      <c r="AE221" s="8"/>
      <c r="AF221" s="6"/>
      <c r="AG221" s="6"/>
      <c r="AH221" s="6"/>
      <c r="AI221" s="6"/>
      <c r="AJ221" s="6"/>
      <c r="AK221" s="6"/>
      <c r="AL221" s="6"/>
      <c r="AM221" s="6"/>
      <c r="AN221" s="6"/>
      <c r="AO221" s="6"/>
      <c r="AP221" s="6"/>
      <c r="AQ221" s="6"/>
      <c r="AR221" s="6"/>
      <c r="AS221" s="6"/>
      <c r="AT221" s="6"/>
      <c r="AU221" s="6"/>
      <c r="AV221" s="6"/>
      <c r="AW221" s="6"/>
      <c r="AX221" s="6"/>
      <c r="AY221" s="6"/>
      <c r="AZ221" s="6"/>
      <c r="BA221" s="6"/>
      <c r="BB221" s="6"/>
      <c r="BC221" s="6"/>
      <c r="BD221" s="6"/>
      <c r="BE221" s="6"/>
      <c r="BF221" s="6"/>
      <c r="BG221" s="6"/>
      <c r="BH221" s="6"/>
      <c r="BI221" s="6"/>
      <c r="BJ221" s="6"/>
      <c r="BK221" s="6"/>
      <c r="BL221" s="6"/>
      <c r="BM221" s="6"/>
      <c r="BN221" s="6"/>
      <c r="BO221" s="6"/>
      <c r="BP221" s="6"/>
      <c r="BQ221" s="6"/>
      <c r="BR221" s="6"/>
      <c r="BS221" s="6"/>
      <c r="BT221" s="6"/>
      <c r="BU221" s="6"/>
      <c r="BV221" s="6"/>
      <c r="BW221" s="6"/>
      <c r="BX221" s="6"/>
      <c r="BY221" s="6"/>
      <c r="BZ221" s="6"/>
      <c r="CA221" s="6"/>
      <c r="CB221" s="6"/>
      <c r="CC221" s="6"/>
      <c r="CD221" s="6"/>
      <c r="CE221" s="6"/>
      <c r="CF221" s="6"/>
      <c r="CG221" s="6"/>
      <c r="CH221" s="6"/>
      <c r="CI221" s="6"/>
      <c r="CJ221" s="6"/>
      <c r="CK221" s="6"/>
      <c r="CL221" s="6"/>
    </row>
    <row r="222">
      <c r="A222" s="6"/>
      <c r="B222" s="6"/>
      <c r="C222" s="6"/>
      <c r="D222" s="6"/>
      <c r="E222" s="6"/>
      <c r="F222" s="6"/>
      <c r="G222" s="6"/>
      <c r="H222" s="6"/>
      <c r="I222" s="6"/>
      <c r="J222" s="6"/>
      <c r="K222" s="6"/>
      <c r="L222" s="6"/>
      <c r="M222" s="6"/>
      <c r="N222" s="6"/>
      <c r="O222" s="6"/>
      <c r="P222" s="6"/>
      <c r="Q222" s="6"/>
      <c r="R222" s="6"/>
      <c r="S222" s="6"/>
      <c r="T222" s="6"/>
      <c r="U222" s="6"/>
      <c r="V222" s="6"/>
      <c r="W222" s="6"/>
      <c r="X222" s="6"/>
      <c r="Y222" s="6"/>
      <c r="Z222" s="6"/>
      <c r="AA222" s="6"/>
      <c r="AB222" s="6"/>
      <c r="AC222" s="6"/>
      <c r="AD222" s="7"/>
      <c r="AE222" s="8"/>
      <c r="AF222" s="6"/>
      <c r="AG222" s="6"/>
      <c r="AH222" s="6"/>
      <c r="AI222" s="6"/>
      <c r="AJ222" s="6"/>
      <c r="AK222" s="6"/>
      <c r="AL222" s="6"/>
      <c r="AM222" s="6"/>
      <c r="AN222" s="6"/>
      <c r="AO222" s="6"/>
      <c r="AP222" s="6"/>
      <c r="AQ222" s="6"/>
      <c r="AR222" s="6"/>
      <c r="AS222" s="6"/>
      <c r="AT222" s="6"/>
      <c r="AU222" s="6"/>
      <c r="AV222" s="6"/>
      <c r="AW222" s="6"/>
      <c r="AX222" s="6"/>
      <c r="AY222" s="6"/>
      <c r="AZ222" s="6"/>
      <c r="BA222" s="6"/>
      <c r="BB222" s="6"/>
      <c r="BC222" s="6"/>
      <c r="BD222" s="6"/>
      <c r="BE222" s="6"/>
      <c r="BF222" s="6"/>
      <c r="BG222" s="6"/>
      <c r="BH222" s="6"/>
      <c r="BI222" s="6"/>
      <c r="BJ222" s="6"/>
      <c r="BK222" s="6"/>
      <c r="BL222" s="6"/>
      <c r="BM222" s="6"/>
      <c r="BN222" s="6"/>
      <c r="BO222" s="6"/>
      <c r="BP222" s="6"/>
      <c r="BQ222" s="6"/>
      <c r="BR222" s="6"/>
      <c r="BS222" s="6"/>
      <c r="BT222" s="6"/>
      <c r="BU222" s="6"/>
      <c r="BV222" s="6"/>
      <c r="BW222" s="6"/>
      <c r="BX222" s="6"/>
      <c r="BY222" s="6"/>
      <c r="BZ222" s="6"/>
      <c r="CA222" s="6"/>
      <c r="CB222" s="6"/>
      <c r="CC222" s="6"/>
      <c r="CD222" s="6"/>
      <c r="CE222" s="6"/>
      <c r="CF222" s="6"/>
      <c r="CG222" s="6"/>
      <c r="CH222" s="6"/>
      <c r="CI222" s="6"/>
      <c r="CJ222" s="6"/>
      <c r="CK222" s="6"/>
      <c r="CL222" s="6"/>
    </row>
    <row r="223">
      <c r="A223" s="6"/>
      <c r="B223" s="6"/>
      <c r="C223" s="6"/>
      <c r="D223" s="6"/>
      <c r="E223" s="6"/>
      <c r="F223" s="6"/>
      <c r="G223" s="6"/>
      <c r="H223" s="6"/>
      <c r="I223" s="6"/>
      <c r="J223" s="6"/>
      <c r="K223" s="6"/>
      <c r="L223" s="6"/>
      <c r="M223" s="6"/>
      <c r="N223" s="6"/>
      <c r="O223" s="6"/>
      <c r="P223" s="6"/>
      <c r="Q223" s="6"/>
      <c r="R223" s="6"/>
      <c r="S223" s="6"/>
      <c r="T223" s="6"/>
      <c r="U223" s="6"/>
      <c r="V223" s="6"/>
      <c r="W223" s="6"/>
      <c r="X223" s="6"/>
      <c r="Y223" s="6"/>
      <c r="Z223" s="6"/>
      <c r="AA223" s="6"/>
      <c r="AB223" s="6"/>
      <c r="AC223" s="6"/>
      <c r="AD223" s="7"/>
      <c r="AE223" s="8"/>
      <c r="AF223" s="6"/>
      <c r="AG223" s="6"/>
      <c r="AH223" s="6"/>
      <c r="AI223" s="6"/>
      <c r="AJ223" s="6"/>
      <c r="AK223" s="6"/>
      <c r="AL223" s="6"/>
      <c r="AM223" s="6"/>
      <c r="AN223" s="6"/>
      <c r="AO223" s="6"/>
      <c r="AP223" s="6"/>
      <c r="AQ223" s="6"/>
      <c r="AR223" s="6"/>
      <c r="AS223" s="6"/>
      <c r="AT223" s="6"/>
      <c r="AU223" s="6"/>
      <c r="AV223" s="6"/>
      <c r="AW223" s="6"/>
      <c r="AX223" s="6"/>
      <c r="AY223" s="6"/>
      <c r="AZ223" s="6"/>
      <c r="BA223" s="6"/>
      <c r="BB223" s="6"/>
      <c r="BC223" s="6"/>
      <c r="BD223" s="6"/>
      <c r="BE223" s="6"/>
      <c r="BF223" s="6"/>
      <c r="BG223" s="6"/>
      <c r="BH223" s="6"/>
      <c r="BI223" s="6"/>
      <c r="BJ223" s="6"/>
      <c r="BK223" s="6"/>
      <c r="BL223" s="6"/>
      <c r="BM223" s="6"/>
      <c r="BN223" s="6"/>
      <c r="BO223" s="6"/>
      <c r="BP223" s="6"/>
      <c r="BQ223" s="6"/>
      <c r="BR223" s="6"/>
      <c r="BS223" s="6"/>
      <c r="BT223" s="6"/>
      <c r="BU223" s="6"/>
      <c r="BV223" s="6"/>
      <c r="BW223" s="6"/>
      <c r="BX223" s="6"/>
      <c r="BY223" s="6"/>
      <c r="BZ223" s="6"/>
      <c r="CA223" s="6"/>
      <c r="CB223" s="6"/>
      <c r="CC223" s="6"/>
      <c r="CD223" s="6"/>
      <c r="CE223" s="6"/>
      <c r="CF223" s="6"/>
      <c r="CG223" s="6"/>
      <c r="CH223" s="6"/>
      <c r="CI223" s="6"/>
      <c r="CJ223" s="6"/>
      <c r="CK223" s="6"/>
      <c r="CL223" s="6"/>
    </row>
    <row r="224">
      <c r="A224" s="6"/>
      <c r="B224" s="6"/>
      <c r="C224" s="6"/>
      <c r="D224" s="6"/>
      <c r="E224" s="6"/>
      <c r="F224" s="6"/>
      <c r="G224" s="6"/>
      <c r="H224" s="6"/>
      <c r="I224" s="6"/>
      <c r="J224" s="6"/>
      <c r="K224" s="6"/>
      <c r="L224" s="6"/>
      <c r="M224" s="6"/>
      <c r="N224" s="6"/>
      <c r="O224" s="6"/>
      <c r="P224" s="6"/>
      <c r="Q224" s="6"/>
      <c r="R224" s="6"/>
      <c r="S224" s="6"/>
      <c r="T224" s="6"/>
      <c r="U224" s="6"/>
      <c r="V224" s="6"/>
      <c r="W224" s="6"/>
      <c r="X224" s="6"/>
      <c r="Y224" s="6"/>
      <c r="Z224" s="6"/>
      <c r="AA224" s="6"/>
      <c r="AB224" s="6"/>
      <c r="AC224" s="6"/>
      <c r="AD224" s="7"/>
      <c r="AE224" s="8"/>
      <c r="AF224" s="6"/>
      <c r="AG224" s="6"/>
      <c r="AH224" s="6"/>
      <c r="AI224" s="6"/>
      <c r="AJ224" s="6"/>
      <c r="AK224" s="6"/>
      <c r="AL224" s="6"/>
      <c r="AM224" s="6"/>
      <c r="AN224" s="6"/>
      <c r="AO224" s="6"/>
      <c r="AP224" s="6"/>
      <c r="AQ224" s="6"/>
      <c r="AR224" s="6"/>
      <c r="AS224" s="6"/>
      <c r="AT224" s="6"/>
      <c r="AU224" s="6"/>
      <c r="AV224" s="6"/>
      <c r="AW224" s="6"/>
      <c r="AX224" s="6"/>
      <c r="AY224" s="6"/>
      <c r="AZ224" s="6"/>
      <c r="BA224" s="6"/>
      <c r="BB224" s="6"/>
      <c r="BC224" s="6"/>
      <c r="BD224" s="6"/>
      <c r="BE224" s="6"/>
      <c r="BF224" s="6"/>
      <c r="BG224" s="6"/>
      <c r="BH224" s="6"/>
      <c r="BI224" s="6"/>
      <c r="BJ224" s="6"/>
      <c r="BK224" s="6"/>
      <c r="BL224" s="6"/>
      <c r="BM224" s="6"/>
      <c r="BN224" s="6"/>
      <c r="BO224" s="6"/>
      <c r="BP224" s="6"/>
      <c r="BQ224" s="6"/>
      <c r="BR224" s="6"/>
      <c r="BS224" s="6"/>
      <c r="BT224" s="6"/>
      <c r="BU224" s="6"/>
      <c r="BV224" s="6"/>
      <c r="BW224" s="6"/>
      <c r="BX224" s="6"/>
      <c r="BY224" s="6"/>
      <c r="BZ224" s="6"/>
      <c r="CA224" s="6"/>
      <c r="CB224" s="6"/>
      <c r="CC224" s="6"/>
      <c r="CD224" s="6"/>
      <c r="CE224" s="6"/>
      <c r="CF224" s="6"/>
      <c r="CG224" s="6"/>
      <c r="CH224" s="6"/>
      <c r="CI224" s="6"/>
      <c r="CJ224" s="6"/>
      <c r="CK224" s="6"/>
      <c r="CL224" s="6"/>
    </row>
    <row r="225">
      <c r="A225" s="6"/>
      <c r="B225" s="6"/>
      <c r="C225" s="6"/>
      <c r="D225" s="6"/>
      <c r="E225" s="6"/>
      <c r="F225" s="6"/>
      <c r="G225" s="6"/>
      <c r="H225" s="6"/>
      <c r="I225" s="6"/>
      <c r="J225" s="6"/>
      <c r="K225" s="6"/>
      <c r="L225" s="6"/>
      <c r="M225" s="6"/>
      <c r="N225" s="6"/>
      <c r="O225" s="6"/>
      <c r="P225" s="6"/>
      <c r="Q225" s="6"/>
      <c r="R225" s="6"/>
      <c r="S225" s="6"/>
      <c r="T225" s="6"/>
      <c r="U225" s="6"/>
      <c r="V225" s="6"/>
      <c r="W225" s="6"/>
      <c r="X225" s="6"/>
      <c r="Y225" s="6"/>
      <c r="Z225" s="6"/>
      <c r="AA225" s="6"/>
      <c r="AB225" s="6"/>
      <c r="AC225" s="6"/>
      <c r="AD225" s="7"/>
      <c r="AE225" s="8"/>
      <c r="AF225" s="6"/>
      <c r="AG225" s="6"/>
      <c r="AH225" s="6"/>
      <c r="AI225" s="6"/>
      <c r="AJ225" s="6"/>
      <c r="AK225" s="6"/>
      <c r="AL225" s="6"/>
      <c r="AM225" s="6"/>
      <c r="AN225" s="6"/>
      <c r="AO225" s="6"/>
      <c r="AP225" s="6"/>
      <c r="AQ225" s="6"/>
      <c r="AR225" s="6"/>
      <c r="AS225" s="6"/>
      <c r="AT225" s="6"/>
      <c r="AU225" s="6"/>
      <c r="AV225" s="6"/>
      <c r="AW225" s="6"/>
      <c r="AX225" s="6"/>
      <c r="AY225" s="6"/>
      <c r="AZ225" s="6"/>
      <c r="BA225" s="6"/>
      <c r="BB225" s="6"/>
      <c r="BC225" s="6"/>
      <c r="BD225" s="6"/>
      <c r="BE225" s="6"/>
      <c r="BF225" s="6"/>
      <c r="BG225" s="6"/>
      <c r="BH225" s="6"/>
      <c r="BI225" s="6"/>
      <c r="BJ225" s="6"/>
      <c r="BK225" s="6"/>
      <c r="BL225" s="6"/>
      <c r="BM225" s="6"/>
      <c r="BN225" s="6"/>
      <c r="BO225" s="6"/>
      <c r="BP225" s="6"/>
      <c r="BQ225" s="6"/>
      <c r="BR225" s="6"/>
      <c r="BS225" s="6"/>
      <c r="BT225" s="6"/>
      <c r="BU225" s="6"/>
      <c r="BV225" s="6"/>
      <c r="BW225" s="6"/>
      <c r="BX225" s="6"/>
      <c r="BY225" s="6"/>
      <c r="BZ225" s="6"/>
      <c r="CA225" s="6"/>
      <c r="CB225" s="6"/>
      <c r="CC225" s="6"/>
      <c r="CD225" s="6"/>
      <c r="CE225" s="6"/>
      <c r="CF225" s="6"/>
      <c r="CG225" s="6"/>
      <c r="CH225" s="6"/>
      <c r="CI225" s="6"/>
      <c r="CJ225" s="6"/>
      <c r="CK225" s="6"/>
      <c r="CL225" s="6"/>
    </row>
    <row r="226">
      <c r="A226" s="6"/>
      <c r="B226" s="6"/>
      <c r="C226" s="6"/>
      <c r="D226" s="6"/>
      <c r="E226" s="6"/>
      <c r="F226" s="6"/>
      <c r="G226" s="6"/>
      <c r="H226" s="6"/>
      <c r="I226" s="6"/>
      <c r="J226" s="6"/>
      <c r="K226" s="6"/>
      <c r="L226" s="6"/>
      <c r="M226" s="6"/>
      <c r="N226" s="6"/>
      <c r="O226" s="6"/>
      <c r="P226" s="6"/>
      <c r="Q226" s="6"/>
      <c r="R226" s="6"/>
      <c r="S226" s="6"/>
      <c r="T226" s="6"/>
      <c r="U226" s="6"/>
      <c r="V226" s="6"/>
      <c r="W226" s="6"/>
      <c r="X226" s="6"/>
      <c r="Y226" s="6"/>
      <c r="Z226" s="6"/>
      <c r="AA226" s="6"/>
      <c r="AB226" s="6"/>
      <c r="AC226" s="6"/>
      <c r="AD226" s="7"/>
      <c r="AE226" s="8"/>
      <c r="AF226" s="6"/>
      <c r="AG226" s="6"/>
      <c r="AH226" s="6"/>
      <c r="AI226" s="6"/>
      <c r="AJ226" s="6"/>
      <c r="AK226" s="6"/>
      <c r="AL226" s="6"/>
      <c r="AM226" s="6"/>
      <c r="AN226" s="6"/>
      <c r="AO226" s="6"/>
      <c r="AP226" s="6"/>
      <c r="AQ226" s="6"/>
      <c r="AR226" s="6"/>
      <c r="AS226" s="6"/>
      <c r="AT226" s="6"/>
      <c r="AU226" s="6"/>
      <c r="AV226" s="6"/>
      <c r="AW226" s="6"/>
      <c r="AX226" s="6"/>
      <c r="AY226" s="6"/>
      <c r="AZ226" s="6"/>
      <c r="BA226" s="6"/>
      <c r="BB226" s="6"/>
      <c r="BC226" s="6"/>
      <c r="BD226" s="6"/>
      <c r="BE226" s="6"/>
      <c r="BF226" s="6"/>
      <c r="BG226" s="6"/>
      <c r="BH226" s="6"/>
      <c r="BI226" s="6"/>
      <c r="BJ226" s="6"/>
      <c r="BK226" s="6"/>
      <c r="BL226" s="6"/>
      <c r="BM226" s="6"/>
      <c r="BN226" s="6"/>
      <c r="BO226" s="6"/>
      <c r="BP226" s="6"/>
      <c r="BQ226" s="6"/>
      <c r="BR226" s="6"/>
      <c r="BS226" s="6"/>
      <c r="BT226" s="6"/>
      <c r="BU226" s="6"/>
      <c r="BV226" s="6"/>
      <c r="BW226" s="6"/>
      <c r="BX226" s="6"/>
      <c r="BY226" s="6"/>
      <c r="BZ226" s="6"/>
      <c r="CA226" s="6"/>
      <c r="CB226" s="6"/>
      <c r="CC226" s="6"/>
      <c r="CD226" s="6"/>
      <c r="CE226" s="6"/>
      <c r="CF226" s="6"/>
      <c r="CG226" s="6"/>
      <c r="CH226" s="6"/>
      <c r="CI226" s="6"/>
      <c r="CJ226" s="6"/>
      <c r="CK226" s="6"/>
      <c r="CL226" s="6"/>
    </row>
    <row r="227">
      <c r="A227" s="6"/>
      <c r="B227" s="6"/>
      <c r="C227" s="6"/>
      <c r="D227" s="6"/>
      <c r="E227" s="6"/>
      <c r="F227" s="6"/>
      <c r="G227" s="6"/>
      <c r="H227" s="6"/>
      <c r="I227" s="6"/>
      <c r="J227" s="6"/>
      <c r="K227" s="6"/>
      <c r="L227" s="6"/>
      <c r="M227" s="6"/>
      <c r="N227" s="6"/>
      <c r="O227" s="6"/>
      <c r="P227" s="6"/>
      <c r="Q227" s="6"/>
      <c r="R227" s="6"/>
      <c r="S227" s="6"/>
      <c r="T227" s="6"/>
      <c r="U227" s="6"/>
      <c r="V227" s="6"/>
      <c r="W227" s="6"/>
      <c r="X227" s="6"/>
      <c r="Y227" s="6"/>
      <c r="Z227" s="6"/>
      <c r="AA227" s="6"/>
      <c r="AB227" s="6"/>
      <c r="AC227" s="6"/>
      <c r="AD227" s="7"/>
      <c r="AE227" s="8"/>
      <c r="AF227" s="6"/>
      <c r="AG227" s="6"/>
      <c r="AH227" s="6"/>
      <c r="AI227" s="6"/>
      <c r="AJ227" s="6"/>
      <c r="AK227" s="6"/>
      <c r="AL227" s="6"/>
      <c r="AM227" s="6"/>
      <c r="AN227" s="6"/>
      <c r="AO227" s="6"/>
      <c r="AP227" s="6"/>
      <c r="AQ227" s="6"/>
      <c r="AR227" s="6"/>
      <c r="AS227" s="6"/>
      <c r="AT227" s="6"/>
      <c r="AU227" s="6"/>
      <c r="AV227" s="6"/>
      <c r="AW227" s="6"/>
      <c r="AX227" s="6"/>
      <c r="AY227" s="6"/>
      <c r="AZ227" s="6"/>
      <c r="BA227" s="6"/>
      <c r="BB227" s="6"/>
      <c r="BC227" s="6"/>
      <c r="BD227" s="6"/>
      <c r="BE227" s="6"/>
      <c r="BF227" s="6"/>
      <c r="BG227" s="6"/>
      <c r="BH227" s="6"/>
      <c r="BI227" s="6"/>
      <c r="BJ227" s="6"/>
      <c r="BK227" s="6"/>
      <c r="BL227" s="6"/>
      <c r="BM227" s="6"/>
      <c r="BN227" s="6"/>
      <c r="BO227" s="6"/>
      <c r="BP227" s="6"/>
      <c r="BQ227" s="6"/>
      <c r="BR227" s="6"/>
      <c r="BS227" s="6"/>
      <c r="BT227" s="6"/>
      <c r="BU227" s="6"/>
      <c r="BV227" s="6"/>
      <c r="BW227" s="6"/>
      <c r="BX227" s="6"/>
      <c r="BY227" s="6"/>
      <c r="BZ227" s="6"/>
      <c r="CA227" s="6"/>
      <c r="CB227" s="6"/>
      <c r="CC227" s="6"/>
      <c r="CD227" s="6"/>
      <c r="CE227" s="6"/>
      <c r="CF227" s="6"/>
      <c r="CG227" s="6"/>
      <c r="CH227" s="6"/>
      <c r="CI227" s="6"/>
      <c r="CJ227" s="6"/>
      <c r="CK227" s="6"/>
      <c r="CL227" s="6"/>
    </row>
    <row r="228">
      <c r="A228" s="6"/>
      <c r="B228" s="6"/>
      <c r="C228" s="6"/>
      <c r="D228" s="6"/>
      <c r="E228" s="6"/>
      <c r="F228" s="6"/>
      <c r="G228" s="6"/>
      <c r="H228" s="6"/>
      <c r="I228" s="6"/>
      <c r="J228" s="6"/>
      <c r="K228" s="6"/>
      <c r="L228" s="6"/>
      <c r="M228" s="6"/>
      <c r="N228" s="6"/>
      <c r="O228" s="6"/>
      <c r="P228" s="6"/>
      <c r="Q228" s="6"/>
      <c r="R228" s="6"/>
      <c r="S228" s="6"/>
      <c r="T228" s="6"/>
      <c r="U228" s="6"/>
      <c r="V228" s="6"/>
      <c r="W228" s="6"/>
      <c r="X228" s="6"/>
      <c r="Y228" s="6"/>
      <c r="Z228" s="6"/>
      <c r="AA228" s="6"/>
      <c r="AB228" s="6"/>
      <c r="AC228" s="6"/>
      <c r="AD228" s="7"/>
      <c r="AE228" s="8"/>
      <c r="AF228" s="6"/>
      <c r="AG228" s="6"/>
      <c r="AH228" s="6"/>
      <c r="AI228" s="6"/>
      <c r="AJ228" s="6"/>
      <c r="AK228" s="6"/>
      <c r="AL228" s="6"/>
      <c r="AM228" s="6"/>
      <c r="AN228" s="6"/>
      <c r="AO228" s="6"/>
      <c r="AP228" s="6"/>
      <c r="AQ228" s="6"/>
      <c r="AR228" s="6"/>
      <c r="AS228" s="6"/>
      <c r="AT228" s="6"/>
      <c r="AU228" s="6"/>
      <c r="AV228" s="6"/>
      <c r="AW228" s="6"/>
      <c r="AX228" s="6"/>
      <c r="AY228" s="6"/>
      <c r="AZ228" s="6"/>
      <c r="BA228" s="6"/>
      <c r="BB228" s="6"/>
      <c r="BC228" s="6"/>
      <c r="BD228" s="6"/>
      <c r="BE228" s="6"/>
      <c r="BF228" s="6"/>
      <c r="BG228" s="6"/>
      <c r="BH228" s="6"/>
      <c r="BI228" s="6"/>
      <c r="BJ228" s="6"/>
      <c r="BK228" s="6"/>
      <c r="BL228" s="6"/>
      <c r="BM228" s="6"/>
      <c r="BN228" s="6"/>
      <c r="BO228" s="6"/>
      <c r="BP228" s="6"/>
      <c r="BQ228" s="6"/>
      <c r="BR228" s="6"/>
      <c r="BS228" s="6"/>
      <c r="BT228" s="6"/>
      <c r="BU228" s="6"/>
      <c r="BV228" s="6"/>
      <c r="BW228" s="6"/>
      <c r="BX228" s="6"/>
      <c r="BY228" s="6"/>
      <c r="BZ228" s="6"/>
      <c r="CA228" s="6"/>
      <c r="CB228" s="6"/>
      <c r="CC228" s="6"/>
      <c r="CD228" s="6"/>
      <c r="CE228" s="6"/>
      <c r="CF228" s="6"/>
      <c r="CG228" s="6"/>
      <c r="CH228" s="6"/>
      <c r="CI228" s="6"/>
      <c r="CJ228" s="6"/>
      <c r="CK228" s="6"/>
      <c r="CL228" s="6"/>
    </row>
    <row r="229">
      <c r="A229" s="6"/>
      <c r="B229" s="6"/>
      <c r="C229" s="6"/>
      <c r="D229" s="6"/>
      <c r="E229" s="6"/>
      <c r="F229" s="6"/>
      <c r="G229" s="6"/>
      <c r="H229" s="6"/>
      <c r="I229" s="6"/>
      <c r="J229" s="6"/>
      <c r="K229" s="6"/>
      <c r="L229" s="6"/>
      <c r="M229" s="6"/>
      <c r="N229" s="6"/>
      <c r="O229" s="6"/>
      <c r="P229" s="6"/>
      <c r="Q229" s="6"/>
      <c r="R229" s="6"/>
      <c r="S229" s="6"/>
      <c r="T229" s="6"/>
      <c r="U229" s="6"/>
      <c r="V229" s="6"/>
      <c r="W229" s="6"/>
      <c r="X229" s="6"/>
      <c r="Y229" s="6"/>
      <c r="Z229" s="6"/>
      <c r="AA229" s="6"/>
      <c r="AB229" s="6"/>
      <c r="AC229" s="6"/>
      <c r="AD229" s="7"/>
      <c r="AE229" s="8"/>
      <c r="AF229" s="6"/>
      <c r="AG229" s="6"/>
      <c r="AH229" s="6"/>
      <c r="AI229" s="6"/>
      <c r="AJ229" s="6"/>
      <c r="AK229" s="6"/>
      <c r="AL229" s="6"/>
      <c r="AM229" s="6"/>
      <c r="AN229" s="6"/>
      <c r="AO229" s="6"/>
      <c r="AP229" s="6"/>
      <c r="AQ229" s="6"/>
      <c r="AR229" s="6"/>
      <c r="AS229" s="6"/>
      <c r="AT229" s="6"/>
      <c r="AU229" s="6"/>
      <c r="AV229" s="6"/>
      <c r="AW229" s="6"/>
      <c r="AX229" s="6"/>
      <c r="AY229" s="6"/>
      <c r="AZ229" s="6"/>
      <c r="BA229" s="6"/>
      <c r="BB229" s="6"/>
      <c r="BC229" s="6"/>
      <c r="BD229" s="6"/>
      <c r="BE229" s="6"/>
      <c r="BF229" s="6"/>
      <c r="BG229" s="6"/>
      <c r="BH229" s="6"/>
      <c r="BI229" s="6"/>
      <c r="BJ229" s="6"/>
      <c r="BK229" s="6"/>
      <c r="BL229" s="6"/>
      <c r="BM229" s="6"/>
      <c r="BN229" s="6"/>
      <c r="BO229" s="6"/>
      <c r="BP229" s="6"/>
      <c r="BQ229" s="6"/>
      <c r="BR229" s="6"/>
      <c r="BS229" s="6"/>
      <c r="BT229" s="6"/>
      <c r="BU229" s="6"/>
      <c r="BV229" s="6"/>
      <c r="BW229" s="6"/>
      <c r="BX229" s="6"/>
      <c r="BY229" s="6"/>
      <c r="BZ229" s="6"/>
      <c r="CA229" s="6"/>
      <c r="CB229" s="6"/>
      <c r="CC229" s="6"/>
      <c r="CD229" s="6"/>
      <c r="CE229" s="6"/>
      <c r="CF229" s="6"/>
      <c r="CG229" s="6"/>
      <c r="CH229" s="6"/>
      <c r="CI229" s="6"/>
      <c r="CJ229" s="6"/>
      <c r="CK229" s="6"/>
      <c r="CL229" s="6"/>
    </row>
    <row r="230">
      <c r="A230" s="6"/>
      <c r="B230" s="6"/>
      <c r="C230" s="6"/>
      <c r="D230" s="6"/>
      <c r="E230" s="6"/>
      <c r="F230" s="6"/>
      <c r="G230" s="6"/>
      <c r="H230" s="6"/>
      <c r="I230" s="6"/>
      <c r="J230" s="6"/>
      <c r="K230" s="6"/>
      <c r="L230" s="6"/>
      <c r="M230" s="6"/>
      <c r="N230" s="6"/>
      <c r="O230" s="6"/>
      <c r="P230" s="6"/>
      <c r="Q230" s="6"/>
      <c r="R230" s="6"/>
      <c r="S230" s="6"/>
      <c r="T230" s="6"/>
      <c r="U230" s="6"/>
      <c r="V230" s="6"/>
      <c r="W230" s="6"/>
      <c r="X230" s="6"/>
      <c r="Y230" s="6"/>
      <c r="Z230" s="6"/>
      <c r="AA230" s="6"/>
      <c r="AB230" s="6"/>
      <c r="AC230" s="6"/>
      <c r="AD230" s="7"/>
      <c r="AE230" s="8"/>
      <c r="AF230" s="6"/>
      <c r="AG230" s="6"/>
      <c r="AH230" s="6"/>
      <c r="AI230" s="6"/>
      <c r="AJ230" s="6"/>
      <c r="AK230" s="6"/>
      <c r="AL230" s="6"/>
      <c r="AM230" s="6"/>
      <c r="AN230" s="6"/>
      <c r="AO230" s="6"/>
      <c r="AP230" s="6"/>
      <c r="AQ230" s="6"/>
      <c r="AR230" s="6"/>
      <c r="AS230" s="6"/>
      <c r="AT230" s="6"/>
      <c r="AU230" s="6"/>
      <c r="AV230" s="6"/>
      <c r="AW230" s="6"/>
      <c r="AX230" s="6"/>
      <c r="AY230" s="6"/>
      <c r="AZ230" s="6"/>
      <c r="BA230" s="6"/>
      <c r="BB230" s="6"/>
      <c r="BC230" s="6"/>
      <c r="BD230" s="6"/>
      <c r="BE230" s="6"/>
      <c r="BF230" s="6"/>
      <c r="BG230" s="6"/>
      <c r="BH230" s="6"/>
      <c r="BI230" s="6"/>
      <c r="BJ230" s="6"/>
      <c r="BK230" s="6"/>
      <c r="BL230" s="6"/>
      <c r="BM230" s="6"/>
      <c r="BN230" s="6"/>
      <c r="BO230" s="6"/>
      <c r="BP230" s="6"/>
      <c r="BQ230" s="6"/>
      <c r="BR230" s="6"/>
      <c r="BS230" s="6"/>
      <c r="BT230" s="6"/>
      <c r="BU230" s="6"/>
      <c r="BV230" s="6"/>
      <c r="BW230" s="6"/>
      <c r="BX230" s="6"/>
      <c r="BY230" s="6"/>
      <c r="BZ230" s="6"/>
      <c r="CA230" s="6"/>
      <c r="CB230" s="6"/>
      <c r="CC230" s="6"/>
      <c r="CD230" s="6"/>
      <c r="CE230" s="6"/>
      <c r="CF230" s="6"/>
      <c r="CG230" s="6"/>
      <c r="CH230" s="6"/>
      <c r="CI230" s="6"/>
      <c r="CJ230" s="6"/>
      <c r="CK230" s="6"/>
      <c r="CL230" s="6"/>
    </row>
    <row r="231">
      <c r="A231" s="6"/>
      <c r="B231" s="6"/>
      <c r="C231" s="6"/>
      <c r="D231" s="6"/>
      <c r="E231" s="6"/>
      <c r="F231" s="6"/>
      <c r="G231" s="6"/>
      <c r="H231" s="6"/>
      <c r="I231" s="6"/>
      <c r="J231" s="6"/>
      <c r="K231" s="6"/>
      <c r="L231" s="6"/>
      <c r="M231" s="6"/>
      <c r="N231" s="6"/>
      <c r="O231" s="6"/>
      <c r="P231" s="6"/>
      <c r="Q231" s="6"/>
      <c r="R231" s="6"/>
      <c r="S231" s="6"/>
      <c r="T231" s="6"/>
      <c r="U231" s="6"/>
      <c r="V231" s="6"/>
      <c r="W231" s="6"/>
      <c r="X231" s="6"/>
      <c r="Y231" s="6"/>
      <c r="Z231" s="6"/>
      <c r="AA231" s="6"/>
      <c r="AB231" s="6"/>
      <c r="AC231" s="6"/>
      <c r="AD231" s="7"/>
      <c r="AE231" s="8"/>
      <c r="AF231" s="6"/>
      <c r="AG231" s="6"/>
      <c r="AH231" s="6"/>
      <c r="AI231" s="6"/>
      <c r="AJ231" s="6"/>
      <c r="AK231" s="6"/>
      <c r="AL231" s="6"/>
      <c r="AM231" s="6"/>
      <c r="AN231" s="6"/>
      <c r="AO231" s="6"/>
      <c r="AP231" s="6"/>
      <c r="AQ231" s="6"/>
      <c r="AR231" s="6"/>
      <c r="AS231" s="6"/>
      <c r="AT231" s="6"/>
      <c r="AU231" s="6"/>
      <c r="AV231" s="6"/>
      <c r="AW231" s="6"/>
      <c r="AX231" s="6"/>
      <c r="AY231" s="6"/>
      <c r="AZ231" s="6"/>
      <c r="BA231" s="6"/>
      <c r="BB231" s="6"/>
      <c r="BC231" s="6"/>
      <c r="BD231" s="6"/>
      <c r="BE231" s="6"/>
      <c r="BF231" s="6"/>
      <c r="BG231" s="6"/>
      <c r="BH231" s="6"/>
      <c r="BI231" s="6"/>
      <c r="BJ231" s="6"/>
      <c r="BK231" s="6"/>
      <c r="BL231" s="6"/>
      <c r="BM231" s="6"/>
      <c r="BN231" s="6"/>
      <c r="BO231" s="6"/>
      <c r="BP231" s="6"/>
      <c r="BQ231" s="6"/>
      <c r="BR231" s="6"/>
      <c r="BS231" s="6"/>
      <c r="BT231" s="6"/>
      <c r="BU231" s="6"/>
      <c r="BV231" s="6"/>
      <c r="BW231" s="6"/>
      <c r="BX231" s="6"/>
      <c r="BY231" s="6"/>
      <c r="BZ231" s="6"/>
      <c r="CA231" s="6"/>
      <c r="CB231" s="6"/>
      <c r="CC231" s="6"/>
      <c r="CD231" s="6"/>
      <c r="CE231" s="6"/>
      <c r="CF231" s="6"/>
      <c r="CG231" s="6"/>
      <c r="CH231" s="6"/>
      <c r="CI231" s="6"/>
      <c r="CJ231" s="6"/>
      <c r="CK231" s="6"/>
      <c r="CL231" s="6"/>
    </row>
    <row r="232">
      <c r="A232" s="6"/>
      <c r="B232" s="6"/>
      <c r="C232" s="6"/>
      <c r="D232" s="6"/>
      <c r="E232" s="6"/>
      <c r="F232" s="6"/>
      <c r="G232" s="6"/>
      <c r="H232" s="6"/>
      <c r="I232" s="6"/>
      <c r="J232" s="6"/>
      <c r="K232" s="6"/>
      <c r="L232" s="6"/>
      <c r="M232" s="6"/>
      <c r="N232" s="6"/>
      <c r="O232" s="6"/>
      <c r="P232" s="6"/>
      <c r="Q232" s="6"/>
      <c r="R232" s="6"/>
      <c r="S232" s="6"/>
      <c r="T232" s="6"/>
      <c r="U232" s="6"/>
      <c r="V232" s="6"/>
      <c r="W232" s="6"/>
      <c r="X232" s="6"/>
      <c r="Y232" s="6"/>
      <c r="Z232" s="6"/>
      <c r="AA232" s="6"/>
      <c r="AB232" s="6"/>
      <c r="AC232" s="6"/>
      <c r="AD232" s="7"/>
      <c r="AE232" s="8"/>
      <c r="AF232" s="6"/>
      <c r="AG232" s="6"/>
      <c r="AH232" s="6"/>
      <c r="AI232" s="6"/>
      <c r="AJ232" s="6"/>
      <c r="AK232" s="6"/>
      <c r="AL232" s="6"/>
      <c r="AM232" s="6"/>
      <c r="AN232" s="6"/>
      <c r="AO232" s="6"/>
      <c r="AP232" s="6"/>
      <c r="AQ232" s="6"/>
      <c r="AR232" s="6"/>
      <c r="AS232" s="6"/>
      <c r="AT232" s="6"/>
      <c r="AU232" s="6"/>
      <c r="AV232" s="6"/>
      <c r="AW232" s="6"/>
      <c r="AX232" s="6"/>
      <c r="AY232" s="6"/>
      <c r="AZ232" s="6"/>
      <c r="BA232" s="6"/>
      <c r="BB232" s="6"/>
      <c r="BC232" s="6"/>
      <c r="BD232" s="6"/>
      <c r="BE232" s="6"/>
      <c r="BF232" s="6"/>
      <c r="BG232" s="6"/>
      <c r="BH232" s="6"/>
      <c r="BI232" s="6"/>
      <c r="BJ232" s="6"/>
      <c r="BK232" s="6"/>
      <c r="BL232" s="6"/>
      <c r="BM232" s="6"/>
      <c r="BN232" s="6"/>
      <c r="BO232" s="6"/>
      <c r="BP232" s="6"/>
      <c r="BQ232" s="6"/>
      <c r="BR232" s="6"/>
      <c r="BS232" s="6"/>
      <c r="BT232" s="6"/>
      <c r="BU232" s="6"/>
      <c r="BV232" s="6"/>
      <c r="BW232" s="6"/>
      <c r="BX232" s="6"/>
      <c r="BY232" s="6"/>
      <c r="BZ232" s="6"/>
      <c r="CA232" s="6"/>
      <c r="CB232" s="6"/>
      <c r="CC232" s="6"/>
      <c r="CD232" s="6"/>
      <c r="CE232" s="6"/>
      <c r="CF232" s="6"/>
      <c r="CG232" s="6"/>
      <c r="CH232" s="6"/>
      <c r="CI232" s="6"/>
      <c r="CJ232" s="6"/>
      <c r="CK232" s="6"/>
      <c r="CL232" s="6"/>
    </row>
    <row r="233">
      <c r="A233" s="6"/>
      <c r="B233" s="6"/>
      <c r="C233" s="6"/>
      <c r="D233" s="6"/>
      <c r="E233" s="6"/>
      <c r="F233" s="6"/>
      <c r="G233" s="6"/>
      <c r="H233" s="6"/>
      <c r="I233" s="6"/>
      <c r="J233" s="6"/>
      <c r="K233" s="6"/>
      <c r="L233" s="6"/>
      <c r="M233" s="6"/>
      <c r="N233" s="6"/>
      <c r="O233" s="6"/>
      <c r="P233" s="6"/>
      <c r="Q233" s="6"/>
      <c r="R233" s="6"/>
      <c r="S233" s="6"/>
      <c r="T233" s="6"/>
      <c r="U233" s="6"/>
      <c r="V233" s="6"/>
      <c r="W233" s="6"/>
      <c r="X233" s="6"/>
      <c r="Y233" s="6"/>
      <c r="Z233" s="6"/>
      <c r="AA233" s="6"/>
      <c r="AB233" s="6"/>
      <c r="AC233" s="6"/>
      <c r="AD233" s="7"/>
      <c r="AE233" s="8"/>
      <c r="AF233" s="6"/>
      <c r="AG233" s="6"/>
      <c r="AH233" s="6"/>
      <c r="AI233" s="6"/>
      <c r="AJ233" s="6"/>
      <c r="AK233" s="6"/>
      <c r="AL233" s="6"/>
      <c r="AM233" s="6"/>
      <c r="AN233" s="6"/>
      <c r="AO233" s="6"/>
      <c r="AP233" s="6"/>
      <c r="AQ233" s="6"/>
      <c r="AR233" s="6"/>
      <c r="AS233" s="6"/>
      <c r="AT233" s="6"/>
      <c r="AU233" s="6"/>
      <c r="AV233" s="6"/>
      <c r="AW233" s="6"/>
      <c r="AX233" s="6"/>
      <c r="AY233" s="6"/>
      <c r="AZ233" s="6"/>
      <c r="BA233" s="6"/>
      <c r="BB233" s="6"/>
      <c r="BC233" s="6"/>
      <c r="BD233" s="6"/>
      <c r="BE233" s="6"/>
      <c r="BF233" s="6"/>
      <c r="BG233" s="6"/>
      <c r="BH233" s="6"/>
      <c r="BI233" s="6"/>
      <c r="BJ233" s="6"/>
      <c r="BK233" s="6"/>
      <c r="BL233" s="6"/>
      <c r="BM233" s="6"/>
      <c r="BN233" s="6"/>
      <c r="BO233" s="6"/>
      <c r="BP233" s="6"/>
      <c r="BQ233" s="6"/>
      <c r="BR233" s="6"/>
      <c r="BS233" s="6"/>
      <c r="BT233" s="6"/>
      <c r="BU233" s="6"/>
      <c r="BV233" s="6"/>
      <c r="BW233" s="6"/>
      <c r="BX233" s="6"/>
      <c r="BY233" s="6"/>
      <c r="BZ233" s="6"/>
      <c r="CA233" s="6"/>
      <c r="CB233" s="6"/>
      <c r="CC233" s="6"/>
      <c r="CD233" s="6"/>
      <c r="CE233" s="6"/>
      <c r="CF233" s="6"/>
      <c r="CG233" s="6"/>
      <c r="CH233" s="6"/>
      <c r="CI233" s="6"/>
      <c r="CJ233" s="6"/>
      <c r="CK233" s="6"/>
      <c r="CL233" s="6"/>
    </row>
    <row r="234">
      <c r="A234" s="6"/>
      <c r="B234" s="6"/>
      <c r="C234" s="6"/>
      <c r="D234" s="6"/>
      <c r="E234" s="6"/>
      <c r="F234" s="6"/>
      <c r="G234" s="6"/>
      <c r="H234" s="6"/>
      <c r="I234" s="6"/>
      <c r="J234" s="6"/>
      <c r="K234" s="6"/>
      <c r="L234" s="6"/>
      <c r="M234" s="6"/>
      <c r="N234" s="6"/>
      <c r="O234" s="6"/>
      <c r="P234" s="6"/>
      <c r="Q234" s="6"/>
      <c r="R234" s="6"/>
      <c r="S234" s="6"/>
      <c r="T234" s="6"/>
      <c r="U234" s="6"/>
      <c r="V234" s="6"/>
      <c r="W234" s="6"/>
      <c r="X234" s="6"/>
      <c r="Y234" s="6"/>
      <c r="Z234" s="6"/>
      <c r="AA234" s="6"/>
      <c r="AB234" s="6"/>
      <c r="AC234" s="6"/>
      <c r="AD234" s="7"/>
      <c r="AE234" s="8"/>
      <c r="AF234" s="6"/>
      <c r="AG234" s="6"/>
      <c r="AH234" s="6"/>
      <c r="AI234" s="6"/>
      <c r="AJ234" s="6"/>
      <c r="AK234" s="6"/>
      <c r="AL234" s="6"/>
      <c r="AM234" s="6"/>
      <c r="AN234" s="6"/>
      <c r="AO234" s="6"/>
      <c r="AP234" s="6"/>
      <c r="AQ234" s="6"/>
      <c r="AR234" s="6"/>
      <c r="AS234" s="6"/>
      <c r="AT234" s="6"/>
      <c r="AU234" s="6"/>
      <c r="AV234" s="6"/>
      <c r="AW234" s="6"/>
      <c r="AX234" s="6"/>
      <c r="AY234" s="6"/>
      <c r="AZ234" s="6"/>
      <c r="BA234" s="6"/>
      <c r="BB234" s="6"/>
      <c r="BC234" s="6"/>
      <c r="BD234" s="6"/>
      <c r="BE234" s="6"/>
      <c r="BF234" s="6"/>
      <c r="BG234" s="6"/>
      <c r="BH234" s="6"/>
      <c r="BI234" s="6"/>
      <c r="BJ234" s="6"/>
      <c r="BK234" s="6"/>
      <c r="BL234" s="6"/>
      <c r="BM234" s="6"/>
      <c r="BN234" s="6"/>
      <c r="BO234" s="6"/>
      <c r="BP234" s="6"/>
      <c r="BQ234" s="6"/>
      <c r="BR234" s="6"/>
      <c r="BS234" s="6"/>
      <c r="BT234" s="6"/>
      <c r="BU234" s="6"/>
      <c r="BV234" s="6"/>
      <c r="BW234" s="6"/>
      <c r="BX234" s="6"/>
      <c r="BY234" s="6"/>
      <c r="BZ234" s="6"/>
      <c r="CA234" s="6"/>
      <c r="CB234" s="6"/>
      <c r="CC234" s="6"/>
      <c r="CD234" s="6"/>
      <c r="CE234" s="6"/>
      <c r="CF234" s="6"/>
      <c r="CG234" s="6"/>
      <c r="CH234" s="6"/>
      <c r="CI234" s="6"/>
      <c r="CJ234" s="6"/>
      <c r="CK234" s="6"/>
      <c r="CL234" s="6"/>
    </row>
    <row r="235">
      <c r="A235" s="6"/>
      <c r="B235" s="6"/>
      <c r="C235" s="6"/>
      <c r="D235" s="6"/>
      <c r="E235" s="6"/>
      <c r="F235" s="6"/>
      <c r="G235" s="6"/>
      <c r="H235" s="6"/>
      <c r="I235" s="6"/>
      <c r="J235" s="6"/>
      <c r="K235" s="6"/>
      <c r="L235" s="6"/>
      <c r="M235" s="6"/>
      <c r="N235" s="6"/>
      <c r="O235" s="6"/>
      <c r="P235" s="6"/>
      <c r="Q235" s="6"/>
      <c r="R235" s="6"/>
      <c r="S235" s="6"/>
      <c r="T235" s="6"/>
      <c r="U235" s="6"/>
      <c r="V235" s="6"/>
      <c r="W235" s="6"/>
      <c r="X235" s="6"/>
      <c r="Y235" s="6"/>
      <c r="Z235" s="6"/>
      <c r="AA235" s="6"/>
      <c r="AB235" s="6"/>
      <c r="AC235" s="6"/>
      <c r="AD235" s="7"/>
      <c r="AE235" s="8"/>
      <c r="AF235" s="6"/>
      <c r="AG235" s="6"/>
      <c r="AH235" s="6"/>
      <c r="AI235" s="6"/>
      <c r="AJ235" s="6"/>
      <c r="AK235" s="6"/>
      <c r="AL235" s="6"/>
      <c r="AM235" s="6"/>
      <c r="AN235" s="6"/>
      <c r="AO235" s="6"/>
      <c r="AP235" s="6"/>
      <c r="AQ235" s="6"/>
      <c r="AR235" s="6"/>
      <c r="AS235" s="6"/>
      <c r="AT235" s="6"/>
      <c r="AU235" s="6"/>
      <c r="AV235" s="6"/>
      <c r="AW235" s="6"/>
      <c r="AX235" s="6"/>
      <c r="AY235" s="6"/>
      <c r="AZ235" s="6"/>
      <c r="BA235" s="6"/>
      <c r="BB235" s="6"/>
      <c r="BC235" s="6"/>
      <c r="BD235" s="6"/>
      <c r="BE235" s="6"/>
      <c r="BF235" s="6"/>
      <c r="BG235" s="6"/>
      <c r="BH235" s="6"/>
      <c r="BI235" s="6"/>
      <c r="BJ235" s="6"/>
      <c r="BK235" s="6"/>
      <c r="BL235" s="6"/>
      <c r="BM235" s="6"/>
      <c r="BN235" s="6"/>
      <c r="BO235" s="6"/>
      <c r="BP235" s="6"/>
      <c r="BQ235" s="6"/>
      <c r="BR235" s="6"/>
      <c r="BS235" s="6"/>
      <c r="BT235" s="6"/>
      <c r="BU235" s="6"/>
      <c r="BV235" s="6"/>
      <c r="BW235" s="6"/>
      <c r="BX235" s="6"/>
      <c r="BY235" s="6"/>
      <c r="BZ235" s="6"/>
      <c r="CA235" s="6"/>
      <c r="CB235" s="6"/>
      <c r="CC235" s="6"/>
      <c r="CD235" s="6"/>
      <c r="CE235" s="6"/>
      <c r="CF235" s="6"/>
      <c r="CG235" s="6"/>
      <c r="CH235" s="6"/>
      <c r="CI235" s="6"/>
      <c r="CJ235" s="6"/>
      <c r="CK235" s="6"/>
      <c r="CL235" s="6"/>
    </row>
    <row r="236">
      <c r="A236" s="6"/>
      <c r="B236" s="6"/>
      <c r="C236" s="6"/>
      <c r="D236" s="6"/>
      <c r="E236" s="6"/>
      <c r="F236" s="6"/>
      <c r="G236" s="6"/>
      <c r="H236" s="6"/>
      <c r="I236" s="6"/>
      <c r="J236" s="6"/>
      <c r="K236" s="6"/>
      <c r="L236" s="6"/>
      <c r="M236" s="6"/>
      <c r="N236" s="6"/>
      <c r="O236" s="6"/>
      <c r="P236" s="6"/>
      <c r="Q236" s="6"/>
      <c r="R236" s="6"/>
      <c r="S236" s="6"/>
      <c r="T236" s="6"/>
      <c r="U236" s="6"/>
      <c r="V236" s="6"/>
      <c r="W236" s="6"/>
      <c r="X236" s="6"/>
      <c r="Y236" s="6"/>
      <c r="Z236" s="6"/>
      <c r="AA236" s="6"/>
      <c r="AB236" s="6"/>
      <c r="AC236" s="6"/>
      <c r="AD236" s="7"/>
      <c r="AE236" s="8"/>
      <c r="AF236" s="6"/>
      <c r="AG236" s="6"/>
      <c r="AH236" s="6"/>
      <c r="AI236" s="6"/>
      <c r="AJ236" s="6"/>
      <c r="AK236" s="6"/>
      <c r="AL236" s="6"/>
      <c r="AM236" s="6"/>
      <c r="AN236" s="6"/>
      <c r="AO236" s="6"/>
      <c r="AP236" s="6"/>
      <c r="AQ236" s="6"/>
      <c r="AR236" s="6"/>
      <c r="AS236" s="6"/>
      <c r="AT236" s="6"/>
      <c r="AU236" s="6"/>
      <c r="AV236" s="6"/>
      <c r="AW236" s="6"/>
      <c r="AX236" s="6"/>
      <c r="AY236" s="6"/>
      <c r="AZ236" s="6"/>
      <c r="BA236" s="6"/>
      <c r="BB236" s="6"/>
      <c r="BC236" s="6"/>
      <c r="BD236" s="6"/>
      <c r="BE236" s="6"/>
      <c r="BF236" s="6"/>
      <c r="BG236" s="6"/>
      <c r="BH236" s="6"/>
      <c r="BI236" s="6"/>
      <c r="BJ236" s="6"/>
      <c r="BK236" s="6"/>
      <c r="BL236" s="6"/>
      <c r="BM236" s="6"/>
      <c r="BN236" s="6"/>
      <c r="BO236" s="6"/>
      <c r="BP236" s="6"/>
      <c r="BQ236" s="6"/>
      <c r="BR236" s="6"/>
      <c r="BS236" s="6"/>
      <c r="BT236" s="6"/>
      <c r="BU236" s="6"/>
      <c r="BV236" s="6"/>
      <c r="BW236" s="6"/>
      <c r="BX236" s="6"/>
      <c r="BY236" s="6"/>
      <c r="BZ236" s="6"/>
      <c r="CA236" s="6"/>
      <c r="CB236" s="6"/>
      <c r="CC236" s="6"/>
      <c r="CD236" s="6"/>
      <c r="CE236" s="6"/>
      <c r="CF236" s="6"/>
      <c r="CG236" s="6"/>
      <c r="CH236" s="6"/>
      <c r="CI236" s="6"/>
      <c r="CJ236" s="6"/>
      <c r="CK236" s="6"/>
      <c r="CL236" s="6"/>
    </row>
    <row r="237">
      <c r="A237" s="6"/>
      <c r="B237" s="6"/>
      <c r="C237" s="6"/>
      <c r="D237" s="6"/>
      <c r="E237" s="6"/>
      <c r="F237" s="6"/>
      <c r="G237" s="6"/>
      <c r="H237" s="6"/>
      <c r="I237" s="6"/>
      <c r="J237" s="6"/>
      <c r="K237" s="6"/>
      <c r="L237" s="6"/>
      <c r="M237" s="6"/>
      <c r="N237" s="6"/>
      <c r="O237" s="6"/>
      <c r="P237" s="6"/>
      <c r="Q237" s="6"/>
      <c r="R237" s="6"/>
      <c r="S237" s="6"/>
      <c r="T237" s="6"/>
      <c r="U237" s="6"/>
      <c r="V237" s="6"/>
      <c r="W237" s="6"/>
      <c r="X237" s="6"/>
      <c r="Y237" s="6"/>
      <c r="Z237" s="6"/>
      <c r="AA237" s="6"/>
      <c r="AB237" s="6"/>
      <c r="AC237" s="6"/>
      <c r="AD237" s="7"/>
      <c r="AE237" s="8"/>
      <c r="AF237" s="6"/>
      <c r="AG237" s="6"/>
      <c r="AH237" s="6"/>
      <c r="AI237" s="6"/>
      <c r="AJ237" s="6"/>
      <c r="AK237" s="6"/>
      <c r="AL237" s="6"/>
      <c r="AM237" s="6"/>
      <c r="AN237" s="6"/>
      <c r="AO237" s="6"/>
      <c r="AP237" s="6"/>
      <c r="AQ237" s="6"/>
      <c r="AR237" s="6"/>
      <c r="AS237" s="6"/>
      <c r="AT237" s="6"/>
      <c r="AU237" s="6"/>
      <c r="AV237" s="6"/>
      <c r="AW237" s="6"/>
      <c r="AX237" s="6"/>
      <c r="AY237" s="6"/>
      <c r="AZ237" s="6"/>
      <c r="BA237" s="6"/>
      <c r="BB237" s="6"/>
      <c r="BC237" s="6"/>
      <c r="BD237" s="6"/>
      <c r="BE237" s="6"/>
      <c r="BF237" s="6"/>
      <c r="BG237" s="6"/>
      <c r="BH237" s="6"/>
      <c r="BI237" s="6"/>
      <c r="BJ237" s="6"/>
      <c r="BK237" s="6"/>
      <c r="BL237" s="6"/>
      <c r="BM237" s="6"/>
      <c r="BN237" s="6"/>
      <c r="BO237" s="6"/>
      <c r="BP237" s="6"/>
      <c r="BQ237" s="6"/>
      <c r="BR237" s="6"/>
      <c r="BS237" s="6"/>
      <c r="BT237" s="6"/>
      <c r="BU237" s="6"/>
      <c r="BV237" s="6"/>
      <c r="BW237" s="6"/>
      <c r="BX237" s="6"/>
      <c r="BY237" s="6"/>
      <c r="BZ237" s="6"/>
      <c r="CA237" s="6"/>
      <c r="CB237" s="6"/>
      <c r="CC237" s="6"/>
      <c r="CD237" s="6"/>
      <c r="CE237" s="6"/>
      <c r="CF237" s="6"/>
      <c r="CG237" s="6"/>
      <c r="CH237" s="6"/>
      <c r="CI237" s="6"/>
      <c r="CJ237" s="6"/>
      <c r="CK237" s="6"/>
      <c r="CL237" s="6"/>
    </row>
    <row r="238">
      <c r="A238" s="6"/>
      <c r="B238" s="6"/>
      <c r="C238" s="6"/>
      <c r="D238" s="6"/>
      <c r="E238" s="6"/>
      <c r="F238" s="6"/>
      <c r="G238" s="6"/>
      <c r="H238" s="6"/>
      <c r="I238" s="6"/>
      <c r="J238" s="6"/>
      <c r="K238" s="6"/>
      <c r="L238" s="6"/>
      <c r="M238" s="6"/>
      <c r="N238" s="6"/>
      <c r="O238" s="6"/>
      <c r="P238" s="6"/>
      <c r="Q238" s="6"/>
      <c r="R238" s="6"/>
      <c r="S238" s="6"/>
      <c r="T238" s="6"/>
      <c r="U238" s="6"/>
      <c r="V238" s="6"/>
      <c r="W238" s="6"/>
      <c r="X238" s="6"/>
      <c r="Y238" s="6"/>
      <c r="Z238" s="6"/>
      <c r="AA238" s="6"/>
      <c r="AB238" s="6"/>
      <c r="AC238" s="6"/>
      <c r="AD238" s="7"/>
      <c r="AE238" s="8"/>
      <c r="AF238" s="6"/>
      <c r="AG238" s="6"/>
      <c r="AH238" s="6"/>
      <c r="AI238" s="6"/>
      <c r="AJ238" s="6"/>
      <c r="AK238" s="6"/>
      <c r="AL238" s="6"/>
      <c r="AM238" s="6"/>
      <c r="AN238" s="6"/>
      <c r="AO238" s="6"/>
      <c r="AP238" s="6"/>
      <c r="AQ238" s="6"/>
      <c r="AR238" s="6"/>
      <c r="AS238" s="6"/>
      <c r="AT238" s="6"/>
      <c r="AU238" s="6"/>
      <c r="AV238" s="6"/>
      <c r="AW238" s="6"/>
      <c r="AX238" s="6"/>
      <c r="AY238" s="6"/>
      <c r="AZ238" s="6"/>
      <c r="BA238" s="6"/>
      <c r="BB238" s="6"/>
      <c r="BC238" s="6"/>
      <c r="BD238" s="6"/>
      <c r="BE238" s="6"/>
      <c r="BF238" s="6"/>
      <c r="BG238" s="6"/>
      <c r="BH238" s="6"/>
      <c r="BI238" s="6"/>
      <c r="BJ238" s="6"/>
      <c r="BK238" s="6"/>
      <c r="BL238" s="6"/>
      <c r="BM238" s="6"/>
      <c r="BN238" s="6"/>
      <c r="BO238" s="6"/>
      <c r="BP238" s="6"/>
      <c r="BQ238" s="6"/>
      <c r="BR238" s="6"/>
      <c r="BS238" s="6"/>
      <c r="BT238" s="6"/>
      <c r="BU238" s="6"/>
      <c r="BV238" s="6"/>
      <c r="BW238" s="6"/>
      <c r="BX238" s="6"/>
      <c r="BY238" s="6"/>
      <c r="BZ238" s="6"/>
      <c r="CA238" s="6"/>
      <c r="CB238" s="6"/>
      <c r="CC238" s="6"/>
      <c r="CD238" s="6"/>
      <c r="CE238" s="6"/>
      <c r="CF238" s="6"/>
      <c r="CG238" s="6"/>
      <c r="CH238" s="6"/>
      <c r="CI238" s="6"/>
      <c r="CJ238" s="6"/>
      <c r="CK238" s="6"/>
      <c r="CL238" s="6"/>
    </row>
    <row r="239">
      <c r="A239" s="6"/>
      <c r="B239" s="6"/>
      <c r="C239" s="6"/>
      <c r="D239" s="6"/>
      <c r="E239" s="6"/>
      <c r="F239" s="6"/>
      <c r="G239" s="6"/>
      <c r="H239" s="6"/>
      <c r="I239" s="6"/>
      <c r="J239" s="6"/>
      <c r="K239" s="6"/>
      <c r="L239" s="6"/>
      <c r="M239" s="6"/>
      <c r="N239" s="6"/>
      <c r="O239" s="6"/>
      <c r="P239" s="6"/>
      <c r="Q239" s="6"/>
      <c r="R239" s="6"/>
      <c r="S239" s="6"/>
      <c r="T239" s="6"/>
      <c r="U239" s="6"/>
      <c r="V239" s="6"/>
      <c r="W239" s="6"/>
      <c r="X239" s="6"/>
      <c r="Y239" s="6"/>
      <c r="Z239" s="6"/>
      <c r="AA239" s="6"/>
      <c r="AB239" s="6"/>
      <c r="AC239" s="6"/>
      <c r="AD239" s="7"/>
      <c r="AE239" s="8"/>
      <c r="AF239" s="6"/>
      <c r="AG239" s="6"/>
      <c r="AH239" s="6"/>
      <c r="AI239" s="6"/>
      <c r="AJ239" s="6"/>
      <c r="AK239" s="6"/>
      <c r="AL239" s="6"/>
      <c r="AM239" s="6"/>
      <c r="AN239" s="6"/>
      <c r="AO239" s="6"/>
      <c r="AP239" s="6"/>
      <c r="AQ239" s="6"/>
      <c r="AR239" s="6"/>
      <c r="AS239" s="6"/>
      <c r="AT239" s="6"/>
      <c r="AU239" s="6"/>
      <c r="AV239" s="6"/>
      <c r="AW239" s="6"/>
      <c r="AX239" s="6"/>
      <c r="AY239" s="6"/>
      <c r="AZ239" s="6"/>
      <c r="BA239" s="6"/>
      <c r="BB239" s="6"/>
      <c r="BC239" s="6"/>
      <c r="BD239" s="6"/>
      <c r="BE239" s="6"/>
      <c r="BF239" s="6"/>
      <c r="BG239" s="6"/>
      <c r="BH239" s="6"/>
      <c r="BI239" s="6"/>
      <c r="BJ239" s="6"/>
      <c r="BK239" s="6"/>
      <c r="BL239" s="6"/>
      <c r="BM239" s="6"/>
      <c r="BN239" s="6"/>
      <c r="BO239" s="6"/>
      <c r="BP239" s="6"/>
      <c r="BQ239" s="6"/>
      <c r="BR239" s="6"/>
      <c r="BS239" s="6"/>
      <c r="BT239" s="6"/>
      <c r="BU239" s="6"/>
      <c r="BV239" s="6"/>
      <c r="BW239" s="6"/>
      <c r="BX239" s="6"/>
      <c r="BY239" s="6"/>
      <c r="BZ239" s="6"/>
      <c r="CA239" s="6"/>
      <c r="CB239" s="6"/>
      <c r="CC239" s="6"/>
      <c r="CD239" s="6"/>
      <c r="CE239" s="6"/>
      <c r="CF239" s="6"/>
      <c r="CG239" s="6"/>
      <c r="CH239" s="6"/>
      <c r="CI239" s="6"/>
      <c r="CJ239" s="6"/>
      <c r="CK239" s="6"/>
      <c r="CL239" s="6"/>
    </row>
    <row r="240">
      <c r="A240" s="6"/>
      <c r="B240" s="6"/>
      <c r="C240" s="6"/>
      <c r="D240" s="6"/>
      <c r="E240" s="6"/>
      <c r="F240" s="6"/>
      <c r="G240" s="6"/>
      <c r="H240" s="6"/>
      <c r="I240" s="6"/>
      <c r="J240" s="6"/>
      <c r="K240" s="6"/>
      <c r="L240" s="6"/>
      <c r="M240" s="6"/>
      <c r="N240" s="6"/>
      <c r="O240" s="6"/>
      <c r="P240" s="6"/>
      <c r="Q240" s="6"/>
      <c r="R240" s="6"/>
      <c r="S240" s="6"/>
      <c r="T240" s="6"/>
      <c r="U240" s="6"/>
      <c r="V240" s="6"/>
      <c r="W240" s="6"/>
      <c r="X240" s="6"/>
      <c r="Y240" s="6"/>
      <c r="Z240" s="6"/>
      <c r="AA240" s="6"/>
      <c r="AB240" s="6"/>
      <c r="AC240" s="6"/>
      <c r="AD240" s="7"/>
      <c r="AE240" s="8"/>
      <c r="AF240" s="6"/>
      <c r="AG240" s="6"/>
      <c r="AH240" s="6"/>
      <c r="AI240" s="6"/>
      <c r="AJ240" s="6"/>
      <c r="AK240" s="6"/>
      <c r="AL240" s="6"/>
      <c r="AM240" s="6"/>
      <c r="AN240" s="6"/>
      <c r="AO240" s="6"/>
      <c r="AP240" s="6"/>
      <c r="AQ240" s="6"/>
      <c r="AR240" s="6"/>
      <c r="AS240" s="6"/>
      <c r="AT240" s="6"/>
      <c r="AU240" s="6"/>
      <c r="AV240" s="6"/>
      <c r="AW240" s="6"/>
      <c r="AX240" s="6"/>
      <c r="AY240" s="6"/>
      <c r="AZ240" s="6"/>
      <c r="BA240" s="6"/>
      <c r="BB240" s="6"/>
      <c r="BC240" s="6"/>
      <c r="BD240" s="6"/>
      <c r="BE240" s="6"/>
      <c r="BF240" s="6"/>
      <c r="BG240" s="6"/>
      <c r="BH240" s="6"/>
      <c r="BI240" s="6"/>
      <c r="BJ240" s="6"/>
      <c r="BK240" s="6"/>
      <c r="BL240" s="6"/>
      <c r="BM240" s="6"/>
      <c r="BN240" s="6"/>
      <c r="BO240" s="6"/>
      <c r="BP240" s="6"/>
      <c r="BQ240" s="6"/>
      <c r="BR240" s="6"/>
      <c r="BS240" s="6"/>
      <c r="BT240" s="6"/>
      <c r="BU240" s="6"/>
      <c r="BV240" s="6"/>
      <c r="BW240" s="6"/>
      <c r="BX240" s="6"/>
      <c r="BY240" s="6"/>
      <c r="BZ240" s="6"/>
      <c r="CA240" s="6"/>
      <c r="CB240" s="6"/>
      <c r="CC240" s="6"/>
      <c r="CD240" s="6"/>
      <c r="CE240" s="6"/>
      <c r="CF240" s="6"/>
      <c r="CG240" s="6"/>
      <c r="CH240" s="6"/>
      <c r="CI240" s="6"/>
      <c r="CJ240" s="6"/>
      <c r="CK240" s="6"/>
      <c r="CL240" s="6"/>
    </row>
    <row r="241">
      <c r="A241" s="6"/>
      <c r="B241" s="6"/>
      <c r="C241" s="6"/>
      <c r="D241" s="6"/>
      <c r="E241" s="6"/>
      <c r="F241" s="6"/>
      <c r="G241" s="6"/>
      <c r="H241" s="6"/>
      <c r="I241" s="6"/>
      <c r="J241" s="6"/>
      <c r="K241" s="6"/>
      <c r="L241" s="6"/>
      <c r="M241" s="6"/>
      <c r="N241" s="6"/>
      <c r="O241" s="6"/>
      <c r="P241" s="6"/>
      <c r="Q241" s="6"/>
      <c r="R241" s="6"/>
      <c r="S241" s="6"/>
      <c r="T241" s="6"/>
      <c r="U241" s="6"/>
      <c r="V241" s="6"/>
      <c r="W241" s="6"/>
      <c r="X241" s="6"/>
      <c r="Y241" s="6"/>
      <c r="Z241" s="6"/>
      <c r="AA241" s="6"/>
      <c r="AB241" s="6"/>
      <c r="AC241" s="6"/>
      <c r="AD241" s="7"/>
      <c r="AE241" s="8"/>
      <c r="AF241" s="6"/>
      <c r="AG241" s="6"/>
      <c r="AH241" s="6"/>
      <c r="AI241" s="6"/>
      <c r="AJ241" s="6"/>
      <c r="AK241" s="6"/>
      <c r="AL241" s="6"/>
      <c r="AM241" s="6"/>
      <c r="AN241" s="6"/>
      <c r="AO241" s="6"/>
      <c r="AP241" s="6"/>
      <c r="AQ241" s="6"/>
      <c r="AR241" s="6"/>
      <c r="AS241" s="6"/>
      <c r="AT241" s="6"/>
      <c r="AU241" s="6"/>
      <c r="AV241" s="6"/>
      <c r="AW241" s="6"/>
      <c r="AX241" s="6"/>
      <c r="AY241" s="6"/>
      <c r="AZ241" s="6"/>
      <c r="BA241" s="6"/>
      <c r="BB241" s="6"/>
      <c r="BC241" s="6"/>
      <c r="BD241" s="6"/>
      <c r="BE241" s="6"/>
      <c r="BF241" s="6"/>
      <c r="BG241" s="6"/>
      <c r="BH241" s="6"/>
      <c r="BI241" s="6"/>
      <c r="BJ241" s="6"/>
      <c r="BK241" s="6"/>
      <c r="BL241" s="6"/>
      <c r="BM241" s="6"/>
      <c r="BN241" s="6"/>
      <c r="BO241" s="6"/>
      <c r="BP241" s="6"/>
      <c r="BQ241" s="6"/>
      <c r="BR241" s="6"/>
      <c r="BS241" s="6"/>
      <c r="BT241" s="6"/>
      <c r="BU241" s="6"/>
      <c r="BV241" s="6"/>
      <c r="BW241" s="6"/>
      <c r="BX241" s="6"/>
      <c r="BY241" s="6"/>
      <c r="BZ241" s="6"/>
      <c r="CA241" s="6"/>
      <c r="CB241" s="6"/>
      <c r="CC241" s="6"/>
      <c r="CD241" s="6"/>
      <c r="CE241" s="6"/>
      <c r="CF241" s="6"/>
      <c r="CG241" s="6"/>
      <c r="CH241" s="6"/>
      <c r="CI241" s="6"/>
      <c r="CJ241" s="6"/>
      <c r="CK241" s="6"/>
      <c r="CL241" s="6"/>
    </row>
    <row r="242">
      <c r="A242" s="6"/>
      <c r="B242" s="6"/>
      <c r="C242" s="6"/>
      <c r="D242" s="6"/>
      <c r="E242" s="6"/>
      <c r="F242" s="6"/>
      <c r="G242" s="6"/>
      <c r="H242" s="6"/>
      <c r="I242" s="6"/>
      <c r="J242" s="6"/>
      <c r="K242" s="6"/>
      <c r="L242" s="6"/>
      <c r="M242" s="6"/>
      <c r="N242" s="6"/>
      <c r="O242" s="6"/>
      <c r="P242" s="6"/>
      <c r="Q242" s="6"/>
      <c r="R242" s="6"/>
      <c r="S242" s="6"/>
      <c r="T242" s="6"/>
      <c r="U242" s="6"/>
      <c r="V242" s="6"/>
      <c r="W242" s="6"/>
      <c r="X242" s="6"/>
      <c r="Y242" s="6"/>
      <c r="Z242" s="6"/>
      <c r="AA242" s="6"/>
      <c r="AB242" s="6"/>
      <c r="AC242" s="6"/>
      <c r="AD242" s="7"/>
      <c r="AE242" s="8"/>
      <c r="AF242" s="6"/>
      <c r="AG242" s="6"/>
      <c r="AH242" s="6"/>
      <c r="AI242" s="6"/>
      <c r="AJ242" s="6"/>
      <c r="AK242" s="6"/>
      <c r="AL242" s="6"/>
      <c r="AM242" s="6"/>
      <c r="AN242" s="6"/>
      <c r="AO242" s="6"/>
      <c r="AP242" s="6"/>
      <c r="AQ242" s="6"/>
      <c r="AR242" s="6"/>
      <c r="AS242" s="6"/>
      <c r="AT242" s="6"/>
      <c r="AU242" s="6"/>
      <c r="AV242" s="6"/>
      <c r="AW242" s="6"/>
      <c r="AX242" s="6"/>
      <c r="AY242" s="6"/>
      <c r="AZ242" s="6"/>
      <c r="BA242" s="6"/>
      <c r="BB242" s="6"/>
      <c r="BC242" s="6"/>
      <c r="BD242" s="6"/>
      <c r="BE242" s="6"/>
      <c r="BF242" s="6"/>
      <c r="BG242" s="6"/>
      <c r="BH242" s="6"/>
      <c r="BI242" s="6"/>
      <c r="BJ242" s="6"/>
      <c r="BK242" s="6"/>
      <c r="BL242" s="6"/>
      <c r="BM242" s="6"/>
      <c r="BN242" s="6"/>
      <c r="BO242" s="6"/>
      <c r="BP242" s="6"/>
      <c r="BQ242" s="6"/>
      <c r="BR242" s="6"/>
      <c r="BS242" s="6"/>
      <c r="BT242" s="6"/>
      <c r="BU242" s="6"/>
      <c r="BV242" s="6"/>
      <c r="BW242" s="6"/>
      <c r="BX242" s="6"/>
      <c r="BY242" s="6"/>
      <c r="BZ242" s="6"/>
      <c r="CA242" s="6"/>
      <c r="CB242" s="6"/>
      <c r="CC242" s="6"/>
      <c r="CD242" s="6"/>
      <c r="CE242" s="6"/>
      <c r="CF242" s="6"/>
      <c r="CG242" s="6"/>
      <c r="CH242" s="6"/>
      <c r="CI242" s="6"/>
      <c r="CJ242" s="6"/>
      <c r="CK242" s="6"/>
      <c r="CL242" s="6"/>
    </row>
    <row r="243">
      <c r="A243" s="6"/>
      <c r="B243" s="6"/>
      <c r="C243" s="6"/>
      <c r="D243" s="6"/>
      <c r="E243" s="6"/>
      <c r="F243" s="6"/>
      <c r="G243" s="6"/>
      <c r="H243" s="6"/>
      <c r="I243" s="6"/>
      <c r="J243" s="6"/>
      <c r="K243" s="6"/>
      <c r="L243" s="6"/>
      <c r="M243" s="6"/>
      <c r="N243" s="6"/>
      <c r="O243" s="6"/>
      <c r="P243" s="6"/>
      <c r="Q243" s="6"/>
      <c r="R243" s="6"/>
      <c r="S243" s="6"/>
      <c r="T243" s="6"/>
      <c r="U243" s="6"/>
      <c r="V243" s="6"/>
      <c r="W243" s="6"/>
      <c r="X243" s="6"/>
      <c r="Y243" s="6"/>
      <c r="Z243" s="6"/>
      <c r="AA243" s="6"/>
      <c r="AB243" s="6"/>
      <c r="AC243" s="6"/>
      <c r="AD243" s="7"/>
      <c r="AE243" s="8"/>
      <c r="AF243" s="6"/>
      <c r="AG243" s="6"/>
      <c r="AH243" s="6"/>
      <c r="AI243" s="6"/>
      <c r="AJ243" s="6"/>
      <c r="AK243" s="6"/>
      <c r="AL243" s="6"/>
      <c r="AM243" s="6"/>
      <c r="AN243" s="6"/>
      <c r="AO243" s="6"/>
      <c r="AP243" s="6"/>
      <c r="AQ243" s="6"/>
      <c r="AR243" s="6"/>
      <c r="AS243" s="6"/>
      <c r="AT243" s="6"/>
      <c r="AU243" s="6"/>
      <c r="AV243" s="6"/>
      <c r="AW243" s="6"/>
      <c r="AX243" s="6"/>
      <c r="AY243" s="6"/>
      <c r="AZ243" s="6"/>
      <c r="BA243" s="6"/>
      <c r="BB243" s="6"/>
      <c r="BC243" s="6"/>
      <c r="BD243" s="6"/>
      <c r="BE243" s="6"/>
      <c r="BF243" s="6"/>
      <c r="BG243" s="6"/>
      <c r="BH243" s="6"/>
      <c r="BI243" s="6"/>
      <c r="BJ243" s="6"/>
      <c r="BK243" s="6"/>
      <c r="BL243" s="6"/>
      <c r="BM243" s="6"/>
      <c r="BN243" s="6"/>
      <c r="BO243" s="6"/>
      <c r="BP243" s="6"/>
      <c r="BQ243" s="6"/>
      <c r="BR243" s="6"/>
      <c r="BS243" s="6"/>
      <c r="BT243" s="6"/>
      <c r="BU243" s="6"/>
      <c r="BV243" s="6"/>
      <c r="BW243" s="6"/>
      <c r="BX243" s="6"/>
      <c r="BY243" s="6"/>
      <c r="BZ243" s="6"/>
      <c r="CA243" s="6"/>
      <c r="CB243" s="6"/>
      <c r="CC243" s="6"/>
      <c r="CD243" s="6"/>
      <c r="CE243" s="6"/>
      <c r="CF243" s="6"/>
      <c r="CG243" s="6"/>
      <c r="CH243" s="6"/>
      <c r="CI243" s="6"/>
      <c r="CJ243" s="6"/>
      <c r="CK243" s="6"/>
      <c r="CL243" s="6"/>
    </row>
    <row r="244">
      <c r="A244" s="6"/>
      <c r="B244" s="6"/>
      <c r="C244" s="6"/>
      <c r="D244" s="6"/>
      <c r="E244" s="6"/>
      <c r="F244" s="6"/>
      <c r="G244" s="6"/>
      <c r="H244" s="6"/>
      <c r="I244" s="6"/>
      <c r="J244" s="6"/>
      <c r="K244" s="6"/>
      <c r="L244" s="6"/>
      <c r="M244" s="6"/>
      <c r="N244" s="6"/>
      <c r="O244" s="6"/>
      <c r="P244" s="6"/>
      <c r="Q244" s="6"/>
      <c r="R244" s="6"/>
      <c r="S244" s="6"/>
      <c r="T244" s="6"/>
      <c r="U244" s="6"/>
      <c r="V244" s="6"/>
      <c r="W244" s="6"/>
      <c r="X244" s="6"/>
      <c r="Y244" s="6"/>
      <c r="Z244" s="6"/>
      <c r="AA244" s="6"/>
      <c r="AB244" s="6"/>
      <c r="AC244" s="6"/>
      <c r="AD244" s="7"/>
      <c r="AE244" s="8"/>
      <c r="AF244" s="6"/>
      <c r="AG244" s="6"/>
      <c r="AH244" s="6"/>
      <c r="AI244" s="6"/>
      <c r="AJ244" s="6"/>
      <c r="AK244" s="6"/>
      <c r="AL244" s="6"/>
      <c r="AM244" s="6"/>
      <c r="AN244" s="6"/>
      <c r="AO244" s="6"/>
      <c r="AP244" s="6"/>
      <c r="AQ244" s="6"/>
      <c r="AR244" s="6"/>
      <c r="AS244" s="6"/>
      <c r="AT244" s="6"/>
      <c r="AU244" s="6"/>
      <c r="AV244" s="6"/>
      <c r="AW244" s="6"/>
      <c r="AX244" s="6"/>
      <c r="AY244" s="6"/>
      <c r="AZ244" s="6"/>
      <c r="BA244" s="6"/>
      <c r="BB244" s="6"/>
      <c r="BC244" s="6"/>
      <c r="BD244" s="6"/>
      <c r="BE244" s="6"/>
      <c r="BF244" s="6"/>
      <c r="BG244" s="6"/>
      <c r="BH244" s="6"/>
      <c r="BI244" s="6"/>
      <c r="BJ244" s="6"/>
      <c r="BK244" s="6"/>
      <c r="BL244" s="6"/>
      <c r="BM244" s="6"/>
      <c r="BN244" s="6"/>
      <c r="BO244" s="6"/>
      <c r="BP244" s="6"/>
      <c r="BQ244" s="6"/>
      <c r="BR244" s="6"/>
      <c r="BS244" s="6"/>
      <c r="BT244" s="6"/>
      <c r="BU244" s="6"/>
      <c r="BV244" s="6"/>
      <c r="BW244" s="6"/>
      <c r="BX244" s="6"/>
      <c r="BY244" s="6"/>
      <c r="BZ244" s="6"/>
      <c r="CA244" s="6"/>
      <c r="CB244" s="6"/>
      <c r="CC244" s="6"/>
      <c r="CD244" s="6"/>
      <c r="CE244" s="6"/>
      <c r="CF244" s="6"/>
      <c r="CG244" s="6"/>
      <c r="CH244" s="6"/>
      <c r="CI244" s="6"/>
      <c r="CJ244" s="6"/>
      <c r="CK244" s="6"/>
      <c r="CL244" s="6"/>
    </row>
    <row r="245">
      <c r="A245" s="6"/>
      <c r="B245" s="6"/>
      <c r="C245" s="6"/>
      <c r="D245" s="6"/>
      <c r="E245" s="6"/>
      <c r="F245" s="6"/>
      <c r="G245" s="6"/>
      <c r="H245" s="6"/>
      <c r="I245" s="6"/>
      <c r="J245" s="6"/>
      <c r="K245" s="6"/>
      <c r="L245" s="6"/>
      <c r="M245" s="6"/>
      <c r="N245" s="6"/>
      <c r="O245" s="6"/>
      <c r="P245" s="6"/>
      <c r="Q245" s="6"/>
      <c r="R245" s="6"/>
      <c r="S245" s="6"/>
      <c r="T245" s="6"/>
      <c r="U245" s="6"/>
      <c r="V245" s="6"/>
      <c r="W245" s="6"/>
      <c r="X245" s="6"/>
      <c r="Y245" s="6"/>
      <c r="Z245" s="6"/>
      <c r="AA245" s="6"/>
      <c r="AB245" s="6"/>
      <c r="AC245" s="6"/>
      <c r="AD245" s="7"/>
      <c r="AE245" s="8"/>
      <c r="AF245" s="6"/>
      <c r="AG245" s="6"/>
      <c r="AH245" s="6"/>
      <c r="AI245" s="6"/>
      <c r="AJ245" s="6"/>
      <c r="AK245" s="6"/>
      <c r="AL245" s="6"/>
      <c r="AM245" s="6"/>
      <c r="AN245" s="6"/>
      <c r="AO245" s="6"/>
      <c r="AP245" s="6"/>
      <c r="AQ245" s="6"/>
      <c r="AR245" s="6"/>
      <c r="AS245" s="6"/>
      <c r="AT245" s="6"/>
      <c r="AU245" s="6"/>
      <c r="AV245" s="6"/>
      <c r="AW245" s="6"/>
      <c r="AX245" s="6"/>
      <c r="AY245" s="6"/>
      <c r="AZ245" s="6"/>
      <c r="BA245" s="6"/>
      <c r="BB245" s="6"/>
      <c r="BC245" s="6"/>
      <c r="BD245" s="6"/>
      <c r="BE245" s="6"/>
      <c r="BF245" s="6"/>
      <c r="BG245" s="6"/>
      <c r="BH245" s="6"/>
      <c r="BI245" s="6"/>
      <c r="BJ245" s="6"/>
      <c r="BK245" s="6"/>
      <c r="BL245" s="6"/>
      <c r="BM245" s="6"/>
      <c r="BN245" s="6"/>
      <c r="BO245" s="6"/>
      <c r="BP245" s="6"/>
      <c r="BQ245" s="6"/>
      <c r="BR245" s="6"/>
      <c r="BS245" s="6"/>
      <c r="BT245" s="6"/>
      <c r="BU245" s="6"/>
      <c r="BV245" s="6"/>
      <c r="BW245" s="6"/>
      <c r="BX245" s="6"/>
      <c r="BY245" s="6"/>
      <c r="BZ245" s="6"/>
      <c r="CA245" s="6"/>
      <c r="CB245" s="6"/>
      <c r="CC245" s="6"/>
      <c r="CD245" s="6"/>
      <c r="CE245" s="6"/>
      <c r="CF245" s="6"/>
      <c r="CG245" s="6"/>
      <c r="CH245" s="6"/>
      <c r="CI245" s="6"/>
      <c r="CJ245" s="6"/>
      <c r="CK245" s="6"/>
      <c r="CL245" s="6"/>
    </row>
    <row r="246">
      <c r="A246" s="6"/>
      <c r="B246" s="6"/>
      <c r="C246" s="6"/>
      <c r="D246" s="6"/>
      <c r="E246" s="6"/>
      <c r="F246" s="6"/>
      <c r="G246" s="6"/>
      <c r="H246" s="6"/>
      <c r="I246" s="6"/>
      <c r="J246" s="6"/>
      <c r="K246" s="6"/>
      <c r="L246" s="6"/>
      <c r="M246" s="6"/>
      <c r="N246" s="6"/>
      <c r="O246" s="6"/>
      <c r="P246" s="6"/>
      <c r="Q246" s="6"/>
      <c r="R246" s="6"/>
      <c r="S246" s="6"/>
      <c r="T246" s="6"/>
      <c r="U246" s="6"/>
      <c r="V246" s="6"/>
      <c r="W246" s="6"/>
      <c r="X246" s="6"/>
      <c r="Y246" s="6"/>
      <c r="Z246" s="6"/>
      <c r="AA246" s="6"/>
      <c r="AB246" s="6"/>
      <c r="AC246" s="6"/>
      <c r="AD246" s="7"/>
      <c r="AE246" s="8"/>
      <c r="AF246" s="6"/>
      <c r="AG246" s="6"/>
      <c r="AH246" s="6"/>
      <c r="AI246" s="6"/>
      <c r="AJ246" s="6"/>
      <c r="AK246" s="6"/>
      <c r="AL246" s="6"/>
      <c r="AM246" s="6"/>
      <c r="AN246" s="6"/>
      <c r="AO246" s="6"/>
      <c r="AP246" s="6"/>
      <c r="AQ246" s="6"/>
      <c r="AR246" s="6"/>
      <c r="AS246" s="6"/>
      <c r="AT246" s="6"/>
      <c r="AU246" s="6"/>
      <c r="AV246" s="6"/>
      <c r="AW246" s="6"/>
      <c r="AX246" s="6"/>
      <c r="AY246" s="6"/>
      <c r="AZ246" s="6"/>
      <c r="BA246" s="6"/>
      <c r="BB246" s="6"/>
      <c r="BC246" s="6"/>
      <c r="BD246" s="6"/>
      <c r="BE246" s="6"/>
      <c r="BF246" s="6"/>
      <c r="BG246" s="6"/>
      <c r="BH246" s="6"/>
      <c r="BI246" s="6"/>
      <c r="BJ246" s="6"/>
      <c r="BK246" s="6"/>
      <c r="BL246" s="6"/>
      <c r="BM246" s="6"/>
      <c r="BN246" s="6"/>
      <c r="BO246" s="6"/>
      <c r="BP246" s="6"/>
      <c r="BQ246" s="6"/>
      <c r="BR246" s="6"/>
      <c r="BS246" s="6"/>
      <c r="BT246" s="6"/>
      <c r="BU246" s="6"/>
      <c r="BV246" s="6"/>
      <c r="BW246" s="6"/>
      <c r="BX246" s="6"/>
      <c r="BY246" s="6"/>
      <c r="BZ246" s="6"/>
      <c r="CA246" s="6"/>
      <c r="CB246" s="6"/>
      <c r="CC246" s="6"/>
      <c r="CD246" s="6"/>
      <c r="CE246" s="6"/>
      <c r="CF246" s="6"/>
      <c r="CG246" s="6"/>
      <c r="CH246" s="6"/>
      <c r="CI246" s="6"/>
      <c r="CJ246" s="6"/>
      <c r="CK246" s="6"/>
      <c r="CL246" s="6"/>
    </row>
    <row r="247">
      <c r="A247" s="6"/>
      <c r="B247" s="6"/>
      <c r="C247" s="6"/>
      <c r="D247" s="6"/>
      <c r="E247" s="6"/>
      <c r="F247" s="6"/>
      <c r="G247" s="6"/>
      <c r="H247" s="6"/>
      <c r="I247" s="6"/>
      <c r="J247" s="6"/>
      <c r="K247" s="6"/>
      <c r="L247" s="6"/>
      <c r="M247" s="6"/>
      <c r="N247" s="6"/>
      <c r="O247" s="6"/>
      <c r="P247" s="6"/>
      <c r="Q247" s="6"/>
      <c r="R247" s="6"/>
      <c r="S247" s="6"/>
      <c r="T247" s="6"/>
      <c r="U247" s="6"/>
      <c r="V247" s="6"/>
      <c r="W247" s="6"/>
      <c r="X247" s="6"/>
      <c r="Y247" s="6"/>
      <c r="Z247" s="6"/>
      <c r="AA247" s="6"/>
      <c r="AB247" s="6"/>
      <c r="AC247" s="6"/>
      <c r="AD247" s="7"/>
      <c r="AE247" s="8"/>
      <c r="AF247" s="6"/>
      <c r="AG247" s="6"/>
      <c r="AH247" s="6"/>
      <c r="AI247" s="6"/>
      <c r="AJ247" s="6"/>
      <c r="AK247" s="6"/>
      <c r="AL247" s="6"/>
      <c r="AM247" s="6"/>
      <c r="AN247" s="6"/>
      <c r="AO247" s="6"/>
      <c r="AP247" s="6"/>
      <c r="AQ247" s="6"/>
      <c r="AR247" s="6"/>
      <c r="AS247" s="6"/>
      <c r="AT247" s="6"/>
      <c r="AU247" s="6"/>
      <c r="AV247" s="6"/>
      <c r="AW247" s="6"/>
      <c r="AX247" s="6"/>
      <c r="AY247" s="6"/>
      <c r="AZ247" s="6"/>
      <c r="BA247" s="6"/>
      <c r="BB247" s="6"/>
      <c r="BC247" s="6"/>
      <c r="BD247" s="6"/>
      <c r="BE247" s="6"/>
      <c r="BF247" s="6"/>
      <c r="BG247" s="6"/>
      <c r="BH247" s="6"/>
      <c r="BI247" s="6"/>
      <c r="BJ247" s="6"/>
      <c r="BK247" s="6"/>
      <c r="BL247" s="6"/>
      <c r="BM247" s="6"/>
      <c r="BN247" s="6"/>
      <c r="BO247" s="6"/>
      <c r="BP247" s="6"/>
      <c r="BQ247" s="6"/>
      <c r="BR247" s="6"/>
      <c r="BS247" s="6"/>
      <c r="BT247" s="6"/>
      <c r="BU247" s="6"/>
      <c r="BV247" s="6"/>
      <c r="BW247" s="6"/>
      <c r="BX247" s="6"/>
      <c r="BY247" s="6"/>
      <c r="BZ247" s="6"/>
      <c r="CA247" s="6"/>
      <c r="CB247" s="6"/>
      <c r="CC247" s="6"/>
      <c r="CD247" s="6"/>
      <c r="CE247" s="6"/>
      <c r="CF247" s="6"/>
      <c r="CG247" s="6"/>
      <c r="CH247" s="6"/>
      <c r="CI247" s="6"/>
      <c r="CJ247" s="6"/>
      <c r="CK247" s="6"/>
      <c r="CL247" s="6"/>
    </row>
    <row r="248">
      <c r="A248" s="6"/>
      <c r="B248" s="6"/>
      <c r="C248" s="6"/>
      <c r="D248" s="6"/>
      <c r="E248" s="6"/>
      <c r="F248" s="6"/>
      <c r="G248" s="6"/>
      <c r="H248" s="6"/>
      <c r="I248" s="6"/>
      <c r="J248" s="6"/>
      <c r="K248" s="6"/>
      <c r="L248" s="6"/>
      <c r="M248" s="6"/>
      <c r="N248" s="6"/>
      <c r="O248" s="6"/>
      <c r="P248" s="6"/>
      <c r="Q248" s="6"/>
      <c r="R248" s="6"/>
      <c r="S248" s="6"/>
      <c r="T248" s="6"/>
      <c r="U248" s="6"/>
      <c r="V248" s="6"/>
      <c r="W248" s="6"/>
      <c r="X248" s="6"/>
      <c r="Y248" s="6"/>
      <c r="Z248" s="6"/>
      <c r="AA248" s="6"/>
      <c r="AB248" s="6"/>
      <c r="AC248" s="6"/>
      <c r="AD248" s="7"/>
      <c r="AE248" s="8"/>
      <c r="AF248" s="6"/>
      <c r="AG248" s="6"/>
      <c r="AH248" s="6"/>
      <c r="AI248" s="6"/>
      <c r="AJ248" s="6"/>
      <c r="AK248" s="6"/>
      <c r="AL248" s="6"/>
      <c r="AM248" s="6"/>
      <c r="AN248" s="6"/>
      <c r="AO248" s="6"/>
      <c r="AP248" s="6"/>
      <c r="AQ248" s="6"/>
      <c r="AR248" s="6"/>
      <c r="AS248" s="6"/>
      <c r="AT248" s="6"/>
      <c r="AU248" s="6"/>
      <c r="AV248" s="6"/>
      <c r="AW248" s="6"/>
      <c r="AX248" s="6"/>
      <c r="AY248" s="6"/>
      <c r="AZ248" s="6"/>
      <c r="BA248" s="6"/>
      <c r="BB248" s="6"/>
      <c r="BC248" s="6"/>
      <c r="BD248" s="6"/>
      <c r="BE248" s="6"/>
      <c r="BF248" s="6"/>
      <c r="BG248" s="6"/>
      <c r="BH248" s="6"/>
      <c r="BI248" s="6"/>
      <c r="BJ248" s="6"/>
      <c r="BK248" s="6"/>
      <c r="BL248" s="6"/>
      <c r="BM248" s="6"/>
      <c r="BN248" s="6"/>
      <c r="BO248" s="6"/>
      <c r="BP248" s="6"/>
      <c r="BQ248" s="6"/>
      <c r="BR248" s="6"/>
      <c r="BS248" s="6"/>
      <c r="BT248" s="6"/>
      <c r="BU248" s="6"/>
      <c r="BV248" s="6"/>
      <c r="BW248" s="6"/>
      <c r="BX248" s="6"/>
      <c r="BY248" s="6"/>
      <c r="BZ248" s="6"/>
      <c r="CA248" s="6"/>
      <c r="CB248" s="6"/>
      <c r="CC248" s="6"/>
      <c r="CD248" s="6"/>
      <c r="CE248" s="6"/>
      <c r="CF248" s="6"/>
      <c r="CG248" s="6"/>
      <c r="CH248" s="6"/>
      <c r="CI248" s="6"/>
      <c r="CJ248" s="6"/>
      <c r="CK248" s="6"/>
      <c r="CL248" s="6"/>
    </row>
    <row r="249">
      <c r="A249" s="6"/>
      <c r="B249" s="6"/>
      <c r="C249" s="6"/>
      <c r="D249" s="6"/>
      <c r="E249" s="6"/>
      <c r="F249" s="6"/>
      <c r="G249" s="6"/>
      <c r="H249" s="6"/>
      <c r="I249" s="6"/>
      <c r="J249" s="6"/>
      <c r="K249" s="6"/>
      <c r="L249" s="6"/>
      <c r="M249" s="6"/>
      <c r="N249" s="6"/>
      <c r="O249" s="6"/>
      <c r="P249" s="6"/>
      <c r="Q249" s="6"/>
      <c r="R249" s="6"/>
      <c r="S249" s="6"/>
      <c r="T249" s="6"/>
      <c r="U249" s="6"/>
      <c r="V249" s="6"/>
      <c r="W249" s="6"/>
      <c r="X249" s="6"/>
      <c r="Y249" s="6"/>
      <c r="Z249" s="6"/>
      <c r="AA249" s="6"/>
      <c r="AB249" s="6"/>
      <c r="AC249" s="6"/>
      <c r="AD249" s="7"/>
      <c r="AE249" s="8"/>
      <c r="AF249" s="6"/>
      <c r="AG249" s="6"/>
      <c r="AH249" s="6"/>
      <c r="AI249" s="6"/>
      <c r="AJ249" s="6"/>
      <c r="AK249" s="6"/>
      <c r="AL249" s="6"/>
      <c r="AM249" s="6"/>
      <c r="AN249" s="6"/>
      <c r="AO249" s="6"/>
      <c r="AP249" s="6"/>
      <c r="AQ249" s="6"/>
      <c r="AR249" s="6"/>
      <c r="AS249" s="6"/>
      <c r="AT249" s="6"/>
      <c r="AU249" s="6"/>
      <c r="AV249" s="6"/>
      <c r="AW249" s="6"/>
      <c r="AX249" s="6"/>
      <c r="AY249" s="6"/>
      <c r="AZ249" s="6"/>
      <c r="BA249" s="6"/>
      <c r="BB249" s="6"/>
      <c r="BC249" s="6"/>
      <c r="BD249" s="6"/>
      <c r="BE249" s="6"/>
      <c r="BF249" s="6"/>
      <c r="BG249" s="6"/>
      <c r="BH249" s="6"/>
      <c r="BI249" s="6"/>
      <c r="BJ249" s="6"/>
      <c r="BK249" s="6"/>
      <c r="BL249" s="6"/>
      <c r="BM249" s="6"/>
      <c r="BN249" s="6"/>
      <c r="BO249" s="6"/>
      <c r="BP249" s="6"/>
      <c r="BQ249" s="6"/>
      <c r="BR249" s="6"/>
      <c r="BS249" s="6"/>
      <c r="BT249" s="6"/>
      <c r="BU249" s="6"/>
      <c r="BV249" s="6"/>
      <c r="BW249" s="6"/>
      <c r="BX249" s="6"/>
      <c r="BY249" s="6"/>
      <c r="BZ249" s="6"/>
      <c r="CA249" s="6"/>
      <c r="CB249" s="6"/>
      <c r="CC249" s="6"/>
      <c r="CD249" s="6"/>
      <c r="CE249" s="6"/>
      <c r="CF249" s="6"/>
      <c r="CG249" s="6"/>
      <c r="CH249" s="6"/>
      <c r="CI249" s="6"/>
      <c r="CJ249" s="6"/>
      <c r="CK249" s="6"/>
      <c r="CL249" s="6"/>
    </row>
    <row r="250">
      <c r="A250" s="6"/>
      <c r="B250" s="6"/>
      <c r="C250" s="6"/>
      <c r="D250" s="6"/>
      <c r="E250" s="6"/>
      <c r="F250" s="6"/>
      <c r="G250" s="6"/>
      <c r="H250" s="6"/>
      <c r="I250" s="6"/>
      <c r="J250" s="6"/>
      <c r="K250" s="6"/>
      <c r="L250" s="6"/>
      <c r="M250" s="6"/>
      <c r="N250" s="6"/>
      <c r="O250" s="6"/>
      <c r="P250" s="6"/>
      <c r="Q250" s="6"/>
      <c r="R250" s="6"/>
      <c r="S250" s="6"/>
      <c r="T250" s="6"/>
      <c r="U250" s="6"/>
      <c r="V250" s="6"/>
      <c r="W250" s="6"/>
      <c r="X250" s="6"/>
      <c r="Y250" s="6"/>
      <c r="Z250" s="6"/>
      <c r="AA250" s="6"/>
      <c r="AB250" s="6"/>
      <c r="AC250" s="6"/>
      <c r="AD250" s="7"/>
      <c r="AE250" s="8"/>
      <c r="AF250" s="6"/>
      <c r="AG250" s="6"/>
      <c r="AH250" s="6"/>
      <c r="AI250" s="6"/>
      <c r="AJ250" s="6"/>
      <c r="AK250" s="6"/>
      <c r="AL250" s="6"/>
      <c r="AM250" s="6"/>
      <c r="AN250" s="6"/>
      <c r="AO250" s="6"/>
      <c r="AP250" s="6"/>
      <c r="AQ250" s="6"/>
      <c r="AR250" s="6"/>
      <c r="AS250" s="6"/>
      <c r="AT250" s="6"/>
      <c r="AU250" s="6"/>
      <c r="AV250" s="6"/>
      <c r="AW250" s="6"/>
      <c r="AX250" s="6"/>
      <c r="AY250" s="6"/>
      <c r="AZ250" s="6"/>
      <c r="BA250" s="6"/>
      <c r="BB250" s="6"/>
      <c r="BC250" s="6"/>
      <c r="BD250" s="6"/>
      <c r="BE250" s="6"/>
      <c r="BF250" s="6"/>
      <c r="BG250" s="6"/>
      <c r="BH250" s="6"/>
      <c r="BI250" s="6"/>
      <c r="BJ250" s="6"/>
      <c r="BK250" s="6"/>
      <c r="BL250" s="6"/>
      <c r="BM250" s="6"/>
      <c r="BN250" s="6"/>
      <c r="BO250" s="6"/>
      <c r="BP250" s="6"/>
      <c r="BQ250" s="6"/>
      <c r="BR250" s="6"/>
      <c r="BS250" s="6"/>
      <c r="BT250" s="6"/>
      <c r="BU250" s="6"/>
      <c r="BV250" s="6"/>
      <c r="BW250" s="6"/>
      <c r="BX250" s="6"/>
      <c r="BY250" s="6"/>
      <c r="BZ250" s="6"/>
      <c r="CA250" s="6"/>
      <c r="CB250" s="6"/>
      <c r="CC250" s="6"/>
      <c r="CD250" s="6"/>
      <c r="CE250" s="6"/>
      <c r="CF250" s="6"/>
      <c r="CG250" s="6"/>
      <c r="CH250" s="6"/>
      <c r="CI250" s="6"/>
      <c r="CJ250" s="6"/>
      <c r="CK250" s="6"/>
      <c r="CL250" s="6"/>
    </row>
    <row r="251">
      <c r="A251" s="6"/>
      <c r="B251" s="6"/>
      <c r="C251" s="6"/>
      <c r="D251" s="6"/>
      <c r="E251" s="6"/>
      <c r="F251" s="6"/>
      <c r="G251" s="6"/>
      <c r="H251" s="6"/>
      <c r="I251" s="6"/>
      <c r="J251" s="6"/>
      <c r="K251" s="6"/>
      <c r="L251" s="6"/>
      <c r="M251" s="6"/>
      <c r="N251" s="6"/>
      <c r="O251" s="6"/>
      <c r="P251" s="6"/>
      <c r="Q251" s="6"/>
      <c r="R251" s="6"/>
      <c r="S251" s="6"/>
      <c r="T251" s="6"/>
      <c r="U251" s="6"/>
      <c r="V251" s="6"/>
      <c r="W251" s="6"/>
      <c r="X251" s="6"/>
      <c r="Y251" s="6"/>
      <c r="Z251" s="6"/>
      <c r="AA251" s="6"/>
      <c r="AB251" s="6"/>
      <c r="AC251" s="6"/>
      <c r="AD251" s="7"/>
      <c r="AE251" s="8"/>
      <c r="AF251" s="6"/>
      <c r="AG251" s="6"/>
      <c r="AH251" s="6"/>
      <c r="AI251" s="6"/>
      <c r="AJ251" s="6"/>
      <c r="AK251" s="6"/>
      <c r="AL251" s="6"/>
      <c r="AM251" s="6"/>
      <c r="AN251" s="6"/>
      <c r="AO251" s="6"/>
      <c r="AP251" s="6"/>
      <c r="AQ251" s="6"/>
      <c r="AR251" s="6"/>
      <c r="AS251" s="6"/>
      <c r="AT251" s="6"/>
      <c r="AU251" s="6"/>
      <c r="AV251" s="6"/>
      <c r="AW251" s="6"/>
      <c r="AX251" s="6"/>
      <c r="AY251" s="6"/>
      <c r="AZ251" s="6"/>
      <c r="BA251" s="6"/>
      <c r="BB251" s="6"/>
      <c r="BC251" s="6"/>
      <c r="BD251" s="6"/>
      <c r="BE251" s="6"/>
      <c r="BF251" s="6"/>
      <c r="BG251" s="6"/>
      <c r="BH251" s="6"/>
      <c r="BI251" s="6"/>
      <c r="BJ251" s="6"/>
      <c r="BK251" s="6"/>
      <c r="BL251" s="6"/>
      <c r="BM251" s="6"/>
      <c r="BN251" s="6"/>
      <c r="BO251" s="6"/>
      <c r="BP251" s="6"/>
      <c r="BQ251" s="6"/>
      <c r="BR251" s="6"/>
      <c r="BS251" s="6"/>
      <c r="BT251" s="6"/>
      <c r="BU251" s="6"/>
      <c r="BV251" s="6"/>
      <c r="BW251" s="6"/>
      <c r="BX251" s="6"/>
      <c r="BY251" s="6"/>
      <c r="BZ251" s="6"/>
      <c r="CA251" s="6"/>
      <c r="CB251" s="6"/>
      <c r="CC251" s="6"/>
      <c r="CD251" s="6"/>
      <c r="CE251" s="6"/>
      <c r="CF251" s="6"/>
      <c r="CG251" s="6"/>
      <c r="CH251" s="6"/>
      <c r="CI251" s="6"/>
      <c r="CJ251" s="6"/>
      <c r="CK251" s="6"/>
      <c r="CL251" s="6"/>
    </row>
    <row r="252">
      <c r="A252" s="6"/>
      <c r="B252" s="6"/>
      <c r="C252" s="6"/>
      <c r="D252" s="6"/>
      <c r="E252" s="6"/>
      <c r="F252" s="6"/>
      <c r="G252" s="6"/>
      <c r="H252" s="6"/>
      <c r="I252" s="6"/>
      <c r="J252" s="6"/>
      <c r="K252" s="6"/>
      <c r="L252" s="6"/>
      <c r="M252" s="6"/>
      <c r="N252" s="6"/>
      <c r="O252" s="6"/>
      <c r="P252" s="6"/>
      <c r="Q252" s="6"/>
      <c r="R252" s="6"/>
      <c r="S252" s="6"/>
      <c r="T252" s="6"/>
      <c r="U252" s="6"/>
      <c r="V252" s="6"/>
      <c r="W252" s="6"/>
      <c r="X252" s="6"/>
      <c r="Y252" s="6"/>
      <c r="Z252" s="6"/>
      <c r="AA252" s="6"/>
      <c r="AB252" s="6"/>
      <c r="AC252" s="6"/>
      <c r="AD252" s="7"/>
      <c r="AE252" s="8"/>
      <c r="AF252" s="6"/>
      <c r="AG252" s="6"/>
      <c r="AH252" s="6"/>
      <c r="AI252" s="6"/>
      <c r="AJ252" s="6"/>
      <c r="AK252" s="6"/>
      <c r="AL252" s="6"/>
      <c r="AM252" s="6"/>
      <c r="AN252" s="6"/>
      <c r="AO252" s="6"/>
      <c r="AP252" s="6"/>
      <c r="AQ252" s="6"/>
      <c r="AR252" s="6"/>
      <c r="AS252" s="6"/>
      <c r="AT252" s="6"/>
      <c r="AU252" s="6"/>
      <c r="AV252" s="6"/>
      <c r="AW252" s="6"/>
      <c r="AX252" s="6"/>
      <c r="AY252" s="6"/>
      <c r="AZ252" s="6"/>
      <c r="BA252" s="6"/>
      <c r="BB252" s="6"/>
      <c r="BC252" s="6"/>
      <c r="BD252" s="6"/>
      <c r="BE252" s="6"/>
      <c r="BF252" s="6"/>
      <c r="BG252" s="6"/>
      <c r="BH252" s="6"/>
      <c r="BI252" s="6"/>
      <c r="BJ252" s="6"/>
      <c r="BK252" s="6"/>
      <c r="BL252" s="6"/>
      <c r="BM252" s="6"/>
      <c r="BN252" s="6"/>
      <c r="BO252" s="6"/>
      <c r="BP252" s="6"/>
      <c r="BQ252" s="6"/>
      <c r="BR252" s="6"/>
      <c r="BS252" s="6"/>
      <c r="BT252" s="6"/>
      <c r="BU252" s="6"/>
      <c r="BV252" s="6"/>
      <c r="BW252" s="6"/>
      <c r="BX252" s="6"/>
      <c r="BY252" s="6"/>
      <c r="BZ252" s="6"/>
      <c r="CA252" s="6"/>
      <c r="CB252" s="6"/>
      <c r="CC252" s="6"/>
      <c r="CD252" s="6"/>
      <c r="CE252" s="6"/>
      <c r="CF252" s="6"/>
      <c r="CG252" s="6"/>
      <c r="CH252" s="6"/>
      <c r="CI252" s="6"/>
      <c r="CJ252" s="6"/>
      <c r="CK252" s="6"/>
      <c r="CL252" s="6"/>
    </row>
    <row r="253">
      <c r="A253" s="6"/>
      <c r="B253" s="6"/>
      <c r="C253" s="6"/>
      <c r="D253" s="6"/>
      <c r="E253" s="6"/>
      <c r="F253" s="6"/>
      <c r="G253" s="6"/>
      <c r="H253" s="6"/>
      <c r="I253" s="6"/>
      <c r="J253" s="6"/>
      <c r="K253" s="6"/>
      <c r="L253" s="6"/>
      <c r="M253" s="6"/>
      <c r="N253" s="6"/>
      <c r="O253" s="6"/>
      <c r="P253" s="6"/>
      <c r="Q253" s="6"/>
      <c r="R253" s="6"/>
      <c r="S253" s="6"/>
      <c r="T253" s="6"/>
      <c r="U253" s="6"/>
      <c r="V253" s="6"/>
      <c r="W253" s="6"/>
      <c r="X253" s="6"/>
      <c r="Y253" s="6"/>
      <c r="Z253" s="6"/>
      <c r="AA253" s="6"/>
      <c r="AB253" s="6"/>
      <c r="AC253" s="6"/>
      <c r="AD253" s="7"/>
      <c r="AE253" s="8"/>
      <c r="AF253" s="6"/>
      <c r="AG253" s="6"/>
      <c r="AH253" s="6"/>
      <c r="AI253" s="6"/>
      <c r="AJ253" s="6"/>
      <c r="AK253" s="6"/>
      <c r="AL253" s="6"/>
      <c r="AM253" s="6"/>
      <c r="AN253" s="6"/>
      <c r="AO253" s="6"/>
      <c r="AP253" s="6"/>
      <c r="AQ253" s="6"/>
      <c r="AR253" s="6"/>
      <c r="AS253" s="6"/>
      <c r="AT253" s="6"/>
      <c r="AU253" s="6"/>
      <c r="AV253" s="6"/>
      <c r="AW253" s="6"/>
      <c r="AX253" s="6"/>
      <c r="AY253" s="6"/>
      <c r="AZ253" s="6"/>
      <c r="BA253" s="6"/>
      <c r="BB253" s="6"/>
      <c r="BC253" s="6"/>
      <c r="BD253" s="6"/>
      <c r="BE253" s="6"/>
      <c r="BF253" s="6"/>
      <c r="BG253" s="6"/>
      <c r="BH253" s="6"/>
      <c r="BI253" s="6"/>
      <c r="BJ253" s="6"/>
      <c r="BK253" s="6"/>
      <c r="BL253" s="6"/>
      <c r="BM253" s="6"/>
      <c r="BN253" s="6"/>
      <c r="BO253" s="6"/>
      <c r="BP253" s="6"/>
      <c r="BQ253" s="6"/>
      <c r="BR253" s="6"/>
      <c r="BS253" s="6"/>
      <c r="BT253" s="6"/>
      <c r="BU253" s="6"/>
      <c r="BV253" s="6"/>
      <c r="BW253" s="6"/>
      <c r="BX253" s="6"/>
      <c r="BY253" s="6"/>
      <c r="BZ253" s="6"/>
      <c r="CA253" s="6"/>
      <c r="CB253" s="6"/>
      <c r="CC253" s="6"/>
      <c r="CD253" s="6"/>
      <c r="CE253" s="6"/>
      <c r="CF253" s="6"/>
      <c r="CG253" s="6"/>
      <c r="CH253" s="6"/>
      <c r="CI253" s="6"/>
      <c r="CJ253" s="6"/>
      <c r="CK253" s="6"/>
      <c r="CL253" s="6"/>
    </row>
    <row r="254">
      <c r="A254" s="6"/>
      <c r="B254" s="6"/>
      <c r="C254" s="6"/>
      <c r="D254" s="6"/>
      <c r="E254" s="6"/>
      <c r="F254" s="6"/>
      <c r="G254" s="6"/>
      <c r="H254" s="6"/>
      <c r="I254" s="6"/>
      <c r="J254" s="6"/>
      <c r="K254" s="6"/>
      <c r="L254" s="6"/>
      <c r="M254" s="6"/>
      <c r="N254" s="6"/>
      <c r="O254" s="6"/>
      <c r="P254" s="6"/>
      <c r="Q254" s="6"/>
      <c r="R254" s="6"/>
      <c r="S254" s="6"/>
      <c r="T254" s="6"/>
      <c r="U254" s="6"/>
      <c r="V254" s="6"/>
      <c r="W254" s="6"/>
      <c r="X254" s="6"/>
      <c r="Y254" s="6"/>
      <c r="Z254" s="6"/>
      <c r="AA254" s="6"/>
      <c r="AB254" s="6"/>
      <c r="AC254" s="6"/>
      <c r="AD254" s="7"/>
      <c r="AE254" s="8"/>
      <c r="AF254" s="6"/>
      <c r="AG254" s="6"/>
      <c r="AH254" s="6"/>
      <c r="AI254" s="6"/>
      <c r="AJ254" s="6"/>
      <c r="AK254" s="6"/>
      <c r="AL254" s="6"/>
      <c r="AM254" s="6"/>
      <c r="AN254" s="6"/>
      <c r="AO254" s="6"/>
      <c r="AP254" s="6"/>
      <c r="AQ254" s="6"/>
      <c r="AR254" s="6"/>
      <c r="AS254" s="6"/>
      <c r="AT254" s="6"/>
      <c r="AU254" s="6"/>
      <c r="AV254" s="6"/>
      <c r="AW254" s="6"/>
      <c r="AX254" s="6"/>
      <c r="AY254" s="6"/>
      <c r="AZ254" s="6"/>
      <c r="BA254" s="6"/>
      <c r="BB254" s="6"/>
      <c r="BC254" s="6"/>
      <c r="BD254" s="6"/>
      <c r="BE254" s="6"/>
      <c r="BF254" s="6"/>
      <c r="BG254" s="6"/>
      <c r="BH254" s="6"/>
      <c r="BI254" s="6"/>
      <c r="BJ254" s="6"/>
      <c r="BK254" s="6"/>
      <c r="BL254" s="6"/>
      <c r="BM254" s="6"/>
      <c r="BN254" s="6"/>
      <c r="BO254" s="6"/>
      <c r="BP254" s="6"/>
      <c r="BQ254" s="6"/>
      <c r="BR254" s="6"/>
      <c r="BS254" s="6"/>
      <c r="BT254" s="6"/>
      <c r="BU254" s="6"/>
      <c r="BV254" s="6"/>
      <c r="BW254" s="6"/>
      <c r="BX254" s="6"/>
      <c r="BY254" s="6"/>
      <c r="BZ254" s="6"/>
      <c r="CA254" s="6"/>
      <c r="CB254" s="6"/>
      <c r="CC254" s="6"/>
      <c r="CD254" s="6"/>
      <c r="CE254" s="6"/>
      <c r="CF254" s="6"/>
      <c r="CG254" s="6"/>
      <c r="CH254" s="6"/>
      <c r="CI254" s="6"/>
      <c r="CJ254" s="6"/>
      <c r="CK254" s="6"/>
      <c r="CL254" s="6"/>
    </row>
    <row r="255">
      <c r="A255" s="6"/>
      <c r="B255" s="6"/>
      <c r="C255" s="6"/>
      <c r="D255" s="6"/>
      <c r="E255" s="6"/>
      <c r="F255" s="6"/>
      <c r="G255" s="6"/>
      <c r="H255" s="6"/>
      <c r="I255" s="6"/>
      <c r="J255" s="6"/>
      <c r="K255" s="6"/>
      <c r="L255" s="6"/>
      <c r="M255" s="6"/>
      <c r="N255" s="6"/>
      <c r="O255" s="6"/>
      <c r="P255" s="6"/>
      <c r="Q255" s="6"/>
      <c r="R255" s="6"/>
      <c r="S255" s="6"/>
      <c r="T255" s="6"/>
      <c r="U255" s="6"/>
      <c r="V255" s="6"/>
      <c r="W255" s="6"/>
      <c r="X255" s="6"/>
      <c r="Y255" s="6"/>
      <c r="Z255" s="6"/>
      <c r="AA255" s="6"/>
      <c r="AB255" s="6"/>
      <c r="AC255" s="6"/>
      <c r="AD255" s="7"/>
      <c r="AE255" s="8"/>
      <c r="AF255" s="6"/>
      <c r="AG255" s="6"/>
      <c r="AH255" s="6"/>
      <c r="AI255" s="6"/>
      <c r="AJ255" s="6"/>
      <c r="AK255" s="6"/>
      <c r="AL255" s="6"/>
      <c r="AM255" s="6"/>
      <c r="AN255" s="6"/>
      <c r="AO255" s="6"/>
      <c r="AP255" s="6"/>
      <c r="AQ255" s="6"/>
      <c r="AR255" s="6"/>
      <c r="AS255" s="6"/>
      <c r="AT255" s="6"/>
      <c r="AU255" s="6"/>
      <c r="AV255" s="6"/>
      <c r="AW255" s="6"/>
      <c r="AX255" s="6"/>
      <c r="AY255" s="6"/>
      <c r="AZ255" s="6"/>
      <c r="BA255" s="6"/>
      <c r="BB255" s="6"/>
      <c r="BC255" s="6"/>
      <c r="BD255" s="6"/>
      <c r="BE255" s="6"/>
      <c r="BF255" s="6"/>
      <c r="BG255" s="6"/>
      <c r="BH255" s="6"/>
      <c r="BI255" s="6"/>
      <c r="BJ255" s="6"/>
      <c r="BK255" s="6"/>
      <c r="BL255" s="6"/>
      <c r="BM255" s="6"/>
      <c r="BN255" s="6"/>
      <c r="BO255" s="6"/>
      <c r="BP255" s="6"/>
      <c r="BQ255" s="6"/>
      <c r="BR255" s="6"/>
      <c r="BS255" s="6"/>
      <c r="BT255" s="6"/>
      <c r="BU255" s="6"/>
      <c r="BV255" s="6"/>
      <c r="BW255" s="6"/>
      <c r="BX255" s="6"/>
      <c r="BY255" s="6"/>
      <c r="BZ255" s="6"/>
      <c r="CA255" s="6"/>
      <c r="CB255" s="6"/>
      <c r="CC255" s="6"/>
      <c r="CD255" s="6"/>
      <c r="CE255" s="6"/>
      <c r="CF255" s="6"/>
      <c r="CG255" s="6"/>
      <c r="CH255" s="6"/>
      <c r="CI255" s="6"/>
      <c r="CJ255" s="6"/>
      <c r="CK255" s="6"/>
      <c r="CL255" s="6"/>
    </row>
    <row r="256">
      <c r="A256" s="6"/>
      <c r="B256" s="6"/>
      <c r="C256" s="6"/>
      <c r="D256" s="6"/>
      <c r="E256" s="6"/>
      <c r="F256" s="6"/>
      <c r="G256" s="6"/>
      <c r="H256" s="6"/>
      <c r="I256" s="6"/>
      <c r="J256" s="6"/>
      <c r="K256" s="6"/>
      <c r="L256" s="6"/>
      <c r="M256" s="6"/>
      <c r="N256" s="6"/>
      <c r="O256" s="6"/>
      <c r="P256" s="6"/>
      <c r="Q256" s="6"/>
      <c r="R256" s="6"/>
      <c r="S256" s="6"/>
      <c r="T256" s="6"/>
      <c r="U256" s="6"/>
      <c r="V256" s="6"/>
      <c r="W256" s="6"/>
      <c r="X256" s="6"/>
      <c r="Y256" s="6"/>
      <c r="Z256" s="6"/>
      <c r="AA256" s="6"/>
      <c r="AB256" s="6"/>
      <c r="AC256" s="6"/>
      <c r="AD256" s="7"/>
      <c r="AE256" s="8"/>
      <c r="AF256" s="6"/>
      <c r="AG256" s="6"/>
      <c r="AH256" s="6"/>
      <c r="AI256" s="6"/>
      <c r="AJ256" s="6"/>
      <c r="AK256" s="6"/>
      <c r="AL256" s="6"/>
      <c r="AM256" s="6"/>
      <c r="AN256" s="6"/>
      <c r="AO256" s="6"/>
      <c r="AP256" s="6"/>
      <c r="AQ256" s="6"/>
      <c r="AR256" s="6"/>
      <c r="AS256" s="6"/>
      <c r="AT256" s="6"/>
      <c r="AU256" s="6"/>
      <c r="AV256" s="6"/>
      <c r="AW256" s="6"/>
      <c r="AX256" s="6"/>
      <c r="AY256" s="6"/>
      <c r="AZ256" s="6"/>
      <c r="BA256" s="6"/>
      <c r="BB256" s="6"/>
      <c r="BC256" s="6"/>
      <c r="BD256" s="6"/>
      <c r="BE256" s="6"/>
      <c r="BF256" s="6"/>
      <c r="BG256" s="6"/>
      <c r="BH256" s="6"/>
      <c r="BI256" s="6"/>
      <c r="BJ256" s="6"/>
      <c r="BK256" s="6"/>
      <c r="BL256" s="6"/>
      <c r="BM256" s="6"/>
      <c r="BN256" s="6"/>
      <c r="BO256" s="6"/>
      <c r="BP256" s="6"/>
      <c r="BQ256" s="6"/>
      <c r="BR256" s="6"/>
      <c r="BS256" s="6"/>
      <c r="BT256" s="6"/>
      <c r="BU256" s="6"/>
      <c r="BV256" s="6"/>
      <c r="BW256" s="6"/>
      <c r="BX256" s="6"/>
      <c r="BY256" s="6"/>
      <c r="BZ256" s="6"/>
      <c r="CA256" s="6"/>
      <c r="CB256" s="6"/>
      <c r="CC256" s="6"/>
      <c r="CD256" s="6"/>
      <c r="CE256" s="6"/>
      <c r="CF256" s="6"/>
      <c r="CG256" s="6"/>
      <c r="CH256" s="6"/>
      <c r="CI256" s="6"/>
      <c r="CJ256" s="6"/>
      <c r="CK256" s="6"/>
      <c r="CL256" s="6"/>
    </row>
    <row r="257">
      <c r="A257" s="6"/>
      <c r="B257" s="6"/>
      <c r="C257" s="6"/>
      <c r="D257" s="6"/>
      <c r="E257" s="6"/>
      <c r="F257" s="6"/>
      <c r="G257" s="6"/>
      <c r="H257" s="6"/>
      <c r="I257" s="6"/>
      <c r="J257" s="6"/>
      <c r="K257" s="6"/>
      <c r="L257" s="6"/>
      <c r="M257" s="6"/>
      <c r="N257" s="6"/>
      <c r="O257" s="6"/>
      <c r="P257" s="6"/>
      <c r="Q257" s="6"/>
      <c r="R257" s="6"/>
      <c r="S257" s="6"/>
      <c r="T257" s="6"/>
      <c r="U257" s="6"/>
      <c r="V257" s="6"/>
      <c r="W257" s="6"/>
      <c r="X257" s="6"/>
      <c r="Y257" s="6"/>
      <c r="Z257" s="6"/>
      <c r="AA257" s="6"/>
      <c r="AB257" s="6"/>
      <c r="AC257" s="6"/>
      <c r="AD257" s="7"/>
      <c r="AE257" s="8"/>
      <c r="AF257" s="6"/>
      <c r="AG257" s="6"/>
      <c r="AH257" s="6"/>
      <c r="AI257" s="6"/>
      <c r="AJ257" s="6"/>
      <c r="AK257" s="6"/>
      <c r="AL257" s="6"/>
      <c r="AM257" s="6"/>
      <c r="AN257" s="6"/>
      <c r="AO257" s="6"/>
      <c r="AP257" s="6"/>
      <c r="AQ257" s="6"/>
      <c r="AR257" s="6"/>
      <c r="AS257" s="6"/>
      <c r="AT257" s="6"/>
      <c r="AU257" s="6"/>
      <c r="AV257" s="6"/>
      <c r="AW257" s="6"/>
      <c r="AX257" s="6"/>
      <c r="AY257" s="6"/>
      <c r="AZ257" s="6"/>
      <c r="BA257" s="6"/>
      <c r="BB257" s="6"/>
      <c r="BC257" s="6"/>
      <c r="BD257" s="6"/>
      <c r="BE257" s="6"/>
      <c r="BF257" s="6"/>
      <c r="BG257" s="6"/>
      <c r="BH257" s="6"/>
      <c r="BI257" s="6"/>
      <c r="BJ257" s="6"/>
      <c r="BK257" s="6"/>
      <c r="BL257" s="6"/>
      <c r="BM257" s="6"/>
      <c r="BN257" s="6"/>
      <c r="BO257" s="6"/>
      <c r="BP257" s="6"/>
      <c r="BQ257" s="6"/>
      <c r="BR257" s="6"/>
      <c r="BS257" s="6"/>
      <c r="BT257" s="6"/>
      <c r="BU257" s="6"/>
      <c r="BV257" s="6"/>
      <c r="BW257" s="6"/>
      <c r="BX257" s="6"/>
      <c r="BY257" s="6"/>
      <c r="BZ257" s="6"/>
      <c r="CA257" s="6"/>
      <c r="CB257" s="6"/>
      <c r="CC257" s="6"/>
      <c r="CD257" s="6"/>
      <c r="CE257" s="6"/>
      <c r="CF257" s="6"/>
      <c r="CG257" s="6"/>
      <c r="CH257" s="6"/>
      <c r="CI257" s="6"/>
      <c r="CJ257" s="6"/>
      <c r="CK257" s="6"/>
      <c r="CL257" s="6"/>
    </row>
    <row r="258">
      <c r="A258" s="6"/>
      <c r="B258" s="6"/>
      <c r="C258" s="6"/>
      <c r="D258" s="6"/>
      <c r="E258" s="6"/>
      <c r="F258" s="6"/>
      <c r="G258" s="6"/>
      <c r="H258" s="6"/>
      <c r="I258" s="6"/>
      <c r="J258" s="6"/>
      <c r="K258" s="6"/>
      <c r="L258" s="6"/>
      <c r="M258" s="6"/>
      <c r="N258" s="6"/>
      <c r="O258" s="6"/>
      <c r="P258" s="6"/>
      <c r="Q258" s="6"/>
      <c r="R258" s="6"/>
      <c r="S258" s="6"/>
      <c r="T258" s="6"/>
      <c r="U258" s="6"/>
      <c r="V258" s="6"/>
      <c r="W258" s="6"/>
      <c r="X258" s="6"/>
      <c r="Y258" s="6"/>
      <c r="Z258" s="6"/>
      <c r="AA258" s="6"/>
      <c r="AB258" s="6"/>
      <c r="AC258" s="6"/>
      <c r="AD258" s="7"/>
      <c r="AE258" s="8"/>
      <c r="AF258" s="6"/>
      <c r="AG258" s="6"/>
      <c r="AH258" s="6"/>
      <c r="AI258" s="6"/>
      <c r="AJ258" s="6"/>
      <c r="AK258" s="6"/>
      <c r="AL258" s="6"/>
      <c r="AM258" s="6"/>
      <c r="AN258" s="6"/>
      <c r="AO258" s="6"/>
      <c r="AP258" s="6"/>
      <c r="AQ258" s="6"/>
      <c r="AR258" s="6"/>
      <c r="AS258" s="6"/>
      <c r="AT258" s="6"/>
      <c r="AU258" s="6"/>
      <c r="AV258" s="6"/>
      <c r="AW258" s="6"/>
      <c r="AX258" s="6"/>
      <c r="AY258" s="6"/>
      <c r="AZ258" s="6"/>
      <c r="BA258" s="6"/>
      <c r="BB258" s="6"/>
      <c r="BC258" s="6"/>
      <c r="BD258" s="6"/>
      <c r="BE258" s="6"/>
      <c r="BF258" s="6"/>
      <c r="BG258" s="6"/>
      <c r="BH258" s="6"/>
      <c r="BI258" s="6"/>
      <c r="BJ258" s="6"/>
      <c r="BK258" s="6"/>
      <c r="BL258" s="6"/>
      <c r="BM258" s="6"/>
      <c r="BN258" s="6"/>
      <c r="BO258" s="6"/>
      <c r="BP258" s="6"/>
      <c r="BQ258" s="6"/>
      <c r="BR258" s="6"/>
      <c r="BS258" s="6"/>
      <c r="BT258" s="6"/>
      <c r="BU258" s="6"/>
      <c r="BV258" s="6"/>
      <c r="BW258" s="6"/>
      <c r="BX258" s="6"/>
      <c r="BY258" s="6"/>
      <c r="BZ258" s="6"/>
      <c r="CA258" s="6"/>
      <c r="CB258" s="6"/>
      <c r="CC258" s="6"/>
      <c r="CD258" s="6"/>
      <c r="CE258" s="6"/>
      <c r="CF258" s="6"/>
      <c r="CG258" s="6"/>
      <c r="CH258" s="6"/>
      <c r="CI258" s="6"/>
      <c r="CJ258" s="6"/>
      <c r="CK258" s="6"/>
      <c r="CL258" s="6"/>
    </row>
    <row r="259">
      <c r="A259" s="6"/>
      <c r="B259" s="6"/>
      <c r="C259" s="6"/>
      <c r="D259" s="6"/>
      <c r="E259" s="6"/>
      <c r="F259" s="6"/>
      <c r="G259" s="6"/>
      <c r="H259" s="6"/>
      <c r="I259" s="6"/>
      <c r="J259" s="6"/>
      <c r="K259" s="6"/>
      <c r="L259" s="6"/>
      <c r="M259" s="6"/>
      <c r="N259" s="6"/>
      <c r="O259" s="6"/>
      <c r="P259" s="6"/>
      <c r="Q259" s="6"/>
      <c r="R259" s="6"/>
      <c r="S259" s="6"/>
      <c r="T259" s="6"/>
      <c r="U259" s="6"/>
      <c r="V259" s="6"/>
      <c r="W259" s="6"/>
      <c r="X259" s="6"/>
      <c r="Y259" s="6"/>
      <c r="Z259" s="6"/>
      <c r="AA259" s="6"/>
      <c r="AB259" s="6"/>
      <c r="AC259" s="6"/>
      <c r="AD259" s="7"/>
      <c r="AE259" s="8"/>
      <c r="AF259" s="6"/>
      <c r="AG259" s="6"/>
      <c r="AH259" s="6"/>
      <c r="AI259" s="6"/>
      <c r="AJ259" s="6"/>
      <c r="AK259" s="6"/>
      <c r="AL259" s="6"/>
      <c r="AM259" s="6"/>
      <c r="AN259" s="6"/>
      <c r="AO259" s="6"/>
      <c r="AP259" s="6"/>
      <c r="AQ259" s="6"/>
      <c r="AR259" s="6"/>
      <c r="AS259" s="6"/>
      <c r="AT259" s="6"/>
      <c r="AU259" s="6"/>
      <c r="AV259" s="6"/>
      <c r="AW259" s="6"/>
      <c r="AX259" s="6"/>
      <c r="AY259" s="6"/>
      <c r="AZ259" s="6"/>
      <c r="BA259" s="6"/>
      <c r="BB259" s="6"/>
      <c r="BC259" s="6"/>
      <c r="BD259" s="6"/>
      <c r="BE259" s="6"/>
      <c r="BF259" s="6"/>
      <c r="BG259" s="6"/>
      <c r="BH259" s="6"/>
      <c r="BI259" s="6"/>
      <c r="BJ259" s="6"/>
      <c r="BK259" s="6"/>
      <c r="BL259" s="6"/>
      <c r="BM259" s="6"/>
      <c r="BN259" s="6"/>
      <c r="BO259" s="6"/>
      <c r="BP259" s="6"/>
      <c r="BQ259" s="6"/>
      <c r="BR259" s="6"/>
      <c r="BS259" s="6"/>
      <c r="BT259" s="6"/>
      <c r="BU259" s="6"/>
      <c r="BV259" s="6"/>
      <c r="BW259" s="6"/>
      <c r="BX259" s="6"/>
      <c r="BY259" s="6"/>
      <c r="BZ259" s="6"/>
      <c r="CA259" s="6"/>
      <c r="CB259" s="6"/>
      <c r="CC259" s="6"/>
      <c r="CD259" s="6"/>
      <c r="CE259" s="6"/>
      <c r="CF259" s="6"/>
      <c r="CG259" s="6"/>
      <c r="CH259" s="6"/>
      <c r="CI259" s="6"/>
      <c r="CJ259" s="6"/>
      <c r="CK259" s="6"/>
      <c r="CL259" s="6"/>
    </row>
    <row r="260">
      <c r="A260" s="6"/>
      <c r="B260" s="6"/>
      <c r="C260" s="6"/>
      <c r="D260" s="6"/>
      <c r="E260" s="6"/>
      <c r="F260" s="6"/>
      <c r="G260" s="6"/>
      <c r="H260" s="6"/>
      <c r="I260" s="6"/>
      <c r="J260" s="6"/>
      <c r="K260" s="6"/>
      <c r="L260" s="6"/>
      <c r="M260" s="6"/>
      <c r="N260" s="6"/>
      <c r="O260" s="6"/>
      <c r="P260" s="6"/>
      <c r="Q260" s="6"/>
      <c r="R260" s="6"/>
      <c r="S260" s="6"/>
      <c r="T260" s="6"/>
      <c r="U260" s="6"/>
      <c r="V260" s="6"/>
      <c r="W260" s="6"/>
      <c r="X260" s="6"/>
      <c r="Y260" s="6"/>
      <c r="Z260" s="6"/>
      <c r="AA260" s="6"/>
      <c r="AB260" s="6"/>
      <c r="AC260" s="6"/>
      <c r="AD260" s="7"/>
      <c r="AE260" s="8"/>
      <c r="AF260" s="6"/>
      <c r="AG260" s="6"/>
      <c r="AH260" s="6"/>
      <c r="AI260" s="6"/>
      <c r="AJ260" s="6"/>
      <c r="AK260" s="6"/>
      <c r="AL260" s="6"/>
      <c r="AM260" s="6"/>
      <c r="AN260" s="6"/>
      <c r="AO260" s="6"/>
      <c r="AP260" s="6"/>
      <c r="AQ260" s="6"/>
      <c r="AR260" s="6"/>
      <c r="AS260" s="6"/>
      <c r="AT260" s="6"/>
      <c r="AU260" s="6"/>
      <c r="AV260" s="6"/>
      <c r="AW260" s="6"/>
      <c r="AX260" s="6"/>
      <c r="AY260" s="6"/>
      <c r="AZ260" s="6"/>
      <c r="BA260" s="6"/>
      <c r="BB260" s="6"/>
      <c r="BC260" s="6"/>
      <c r="BD260" s="6"/>
      <c r="BE260" s="6"/>
      <c r="BF260" s="6"/>
      <c r="BG260" s="6"/>
      <c r="BH260" s="6"/>
      <c r="BI260" s="6"/>
      <c r="BJ260" s="6"/>
      <c r="BK260" s="6"/>
      <c r="BL260" s="6"/>
      <c r="BM260" s="6"/>
      <c r="BN260" s="6"/>
      <c r="BO260" s="6"/>
      <c r="BP260" s="6"/>
      <c r="BQ260" s="6"/>
      <c r="BR260" s="6"/>
      <c r="BS260" s="6"/>
      <c r="BT260" s="6"/>
      <c r="BU260" s="6"/>
      <c r="BV260" s="6"/>
      <c r="BW260" s="6"/>
      <c r="BX260" s="6"/>
      <c r="BY260" s="6"/>
      <c r="BZ260" s="6"/>
      <c r="CA260" s="6"/>
      <c r="CB260" s="6"/>
      <c r="CC260" s="6"/>
      <c r="CD260" s="6"/>
      <c r="CE260" s="6"/>
      <c r="CF260" s="6"/>
      <c r="CG260" s="6"/>
      <c r="CH260" s="6"/>
      <c r="CI260" s="6"/>
      <c r="CJ260" s="6"/>
      <c r="CK260" s="6"/>
      <c r="CL260" s="6"/>
    </row>
    <row r="261">
      <c r="A261" s="6"/>
      <c r="B261" s="6"/>
      <c r="C261" s="6"/>
      <c r="D261" s="6"/>
      <c r="E261" s="6"/>
      <c r="F261" s="6"/>
      <c r="G261" s="6"/>
      <c r="H261" s="6"/>
      <c r="I261" s="6"/>
      <c r="J261" s="6"/>
      <c r="K261" s="6"/>
      <c r="L261" s="6"/>
      <c r="M261" s="6"/>
      <c r="N261" s="6"/>
      <c r="O261" s="6"/>
      <c r="P261" s="6"/>
      <c r="Q261" s="6"/>
      <c r="R261" s="6"/>
      <c r="S261" s="6"/>
      <c r="T261" s="6"/>
      <c r="U261" s="6"/>
      <c r="V261" s="6"/>
      <c r="W261" s="6"/>
      <c r="X261" s="6"/>
      <c r="Y261" s="6"/>
      <c r="Z261" s="6"/>
      <c r="AA261" s="6"/>
      <c r="AB261" s="6"/>
      <c r="AC261" s="6"/>
      <c r="AD261" s="7"/>
      <c r="AE261" s="8"/>
      <c r="AF261" s="6"/>
      <c r="AG261" s="6"/>
      <c r="AH261" s="6"/>
      <c r="AI261" s="6"/>
      <c r="AJ261" s="6"/>
      <c r="AK261" s="6"/>
      <c r="AL261" s="6"/>
      <c r="AM261" s="6"/>
      <c r="AN261" s="6"/>
      <c r="AO261" s="6"/>
      <c r="AP261" s="6"/>
      <c r="AQ261" s="6"/>
      <c r="AR261" s="6"/>
      <c r="AS261" s="6"/>
      <c r="AT261" s="6"/>
      <c r="AU261" s="6"/>
      <c r="AV261" s="6"/>
      <c r="AW261" s="6"/>
      <c r="AX261" s="6"/>
      <c r="AY261" s="6"/>
      <c r="AZ261" s="6"/>
      <c r="BA261" s="6"/>
      <c r="BB261" s="6"/>
      <c r="BC261" s="6"/>
      <c r="BD261" s="6"/>
      <c r="BE261" s="6"/>
      <c r="BF261" s="6"/>
      <c r="BG261" s="6"/>
      <c r="BH261" s="6"/>
      <c r="BI261" s="6"/>
      <c r="BJ261" s="6"/>
      <c r="BK261" s="6"/>
      <c r="BL261" s="6"/>
      <c r="BM261" s="6"/>
      <c r="BN261" s="6"/>
      <c r="BO261" s="6"/>
      <c r="BP261" s="6"/>
      <c r="BQ261" s="6"/>
      <c r="BR261" s="6"/>
      <c r="BS261" s="6"/>
      <c r="BT261" s="6"/>
      <c r="BU261" s="6"/>
      <c r="BV261" s="6"/>
      <c r="BW261" s="6"/>
      <c r="BX261" s="6"/>
      <c r="BY261" s="6"/>
      <c r="BZ261" s="6"/>
      <c r="CA261" s="6"/>
      <c r="CB261" s="6"/>
      <c r="CC261" s="6"/>
      <c r="CD261" s="6"/>
      <c r="CE261" s="6"/>
      <c r="CF261" s="6"/>
      <c r="CG261" s="6"/>
      <c r="CH261" s="6"/>
      <c r="CI261" s="6"/>
      <c r="CJ261" s="6"/>
      <c r="CK261" s="6"/>
      <c r="CL261" s="6"/>
    </row>
    <row r="262">
      <c r="A262" s="6"/>
      <c r="B262" s="6"/>
      <c r="C262" s="6"/>
      <c r="D262" s="6"/>
      <c r="E262" s="6"/>
      <c r="F262" s="6"/>
      <c r="G262" s="6"/>
      <c r="H262" s="6"/>
      <c r="I262" s="6"/>
      <c r="J262" s="6"/>
      <c r="K262" s="6"/>
      <c r="L262" s="6"/>
      <c r="M262" s="6"/>
      <c r="N262" s="6"/>
      <c r="O262" s="6"/>
      <c r="P262" s="6"/>
      <c r="Q262" s="6"/>
      <c r="R262" s="6"/>
      <c r="S262" s="6"/>
      <c r="T262" s="6"/>
      <c r="U262" s="6"/>
      <c r="V262" s="6"/>
      <c r="W262" s="6"/>
      <c r="X262" s="6"/>
      <c r="Y262" s="6"/>
      <c r="Z262" s="6"/>
      <c r="AA262" s="6"/>
      <c r="AB262" s="6"/>
      <c r="AC262" s="6"/>
      <c r="AD262" s="7"/>
      <c r="AE262" s="8"/>
      <c r="AF262" s="6"/>
      <c r="AG262" s="6"/>
      <c r="AH262" s="6"/>
      <c r="AI262" s="6"/>
      <c r="AJ262" s="6"/>
      <c r="AK262" s="6"/>
      <c r="AL262" s="6"/>
      <c r="AM262" s="6"/>
      <c r="AN262" s="6"/>
      <c r="AO262" s="6"/>
      <c r="AP262" s="6"/>
      <c r="AQ262" s="6"/>
      <c r="AR262" s="6"/>
      <c r="AS262" s="6"/>
      <c r="AT262" s="6"/>
      <c r="AU262" s="6"/>
      <c r="AV262" s="6"/>
      <c r="AW262" s="6"/>
      <c r="AX262" s="6"/>
      <c r="AY262" s="6"/>
      <c r="AZ262" s="6"/>
      <c r="BA262" s="6"/>
      <c r="BB262" s="6"/>
      <c r="BC262" s="6"/>
      <c r="BD262" s="6"/>
      <c r="BE262" s="6"/>
      <c r="BF262" s="6"/>
      <c r="BG262" s="6"/>
      <c r="BH262" s="6"/>
      <c r="BI262" s="6"/>
      <c r="BJ262" s="6"/>
      <c r="BK262" s="6"/>
      <c r="BL262" s="6"/>
      <c r="BM262" s="6"/>
      <c r="BN262" s="6"/>
      <c r="BO262" s="6"/>
      <c r="BP262" s="6"/>
      <c r="BQ262" s="6"/>
      <c r="BR262" s="6"/>
      <c r="BS262" s="6"/>
      <c r="BT262" s="6"/>
      <c r="BU262" s="6"/>
      <c r="BV262" s="6"/>
      <c r="BW262" s="6"/>
      <c r="BX262" s="6"/>
      <c r="BY262" s="6"/>
      <c r="BZ262" s="6"/>
      <c r="CA262" s="6"/>
      <c r="CB262" s="6"/>
      <c r="CC262" s="6"/>
      <c r="CD262" s="6"/>
      <c r="CE262" s="6"/>
      <c r="CF262" s="6"/>
      <c r="CG262" s="6"/>
      <c r="CH262" s="6"/>
      <c r="CI262" s="6"/>
      <c r="CJ262" s="6"/>
      <c r="CK262" s="6"/>
      <c r="CL262" s="6"/>
    </row>
    <row r="263">
      <c r="A263" s="6"/>
      <c r="B263" s="6"/>
      <c r="C263" s="6"/>
      <c r="D263" s="6"/>
      <c r="E263" s="6"/>
      <c r="F263" s="6"/>
      <c r="G263" s="6"/>
      <c r="H263" s="6"/>
      <c r="I263" s="6"/>
      <c r="J263" s="6"/>
      <c r="K263" s="6"/>
      <c r="L263" s="6"/>
      <c r="M263" s="6"/>
      <c r="N263" s="6"/>
      <c r="O263" s="6"/>
      <c r="P263" s="6"/>
      <c r="Q263" s="6"/>
      <c r="R263" s="6"/>
      <c r="S263" s="6"/>
      <c r="T263" s="6"/>
      <c r="U263" s="6"/>
      <c r="V263" s="6"/>
      <c r="W263" s="6"/>
      <c r="X263" s="6"/>
      <c r="Y263" s="6"/>
      <c r="Z263" s="6"/>
      <c r="AA263" s="6"/>
      <c r="AB263" s="6"/>
      <c r="AC263" s="6"/>
      <c r="AD263" s="7"/>
      <c r="AE263" s="8"/>
      <c r="AF263" s="6"/>
      <c r="AG263" s="6"/>
      <c r="AH263" s="6"/>
      <c r="AI263" s="6"/>
      <c r="AJ263" s="6"/>
      <c r="AK263" s="6"/>
      <c r="AL263" s="6"/>
      <c r="AM263" s="6"/>
      <c r="AN263" s="6"/>
      <c r="AO263" s="6"/>
      <c r="AP263" s="6"/>
      <c r="AQ263" s="6"/>
      <c r="AR263" s="6"/>
      <c r="AS263" s="6"/>
      <c r="AT263" s="6"/>
      <c r="AU263" s="6"/>
      <c r="AV263" s="6"/>
      <c r="AW263" s="6"/>
      <c r="AX263" s="6"/>
      <c r="AY263" s="6"/>
      <c r="AZ263" s="6"/>
      <c r="BA263" s="6"/>
      <c r="BB263" s="6"/>
      <c r="BC263" s="6"/>
      <c r="BD263" s="6"/>
      <c r="BE263" s="6"/>
      <c r="BF263" s="6"/>
      <c r="BG263" s="6"/>
      <c r="BH263" s="6"/>
      <c r="BI263" s="6"/>
      <c r="BJ263" s="6"/>
      <c r="BK263" s="6"/>
      <c r="BL263" s="6"/>
      <c r="BM263" s="6"/>
      <c r="BN263" s="6"/>
      <c r="BO263" s="6"/>
      <c r="BP263" s="6"/>
      <c r="BQ263" s="6"/>
      <c r="BR263" s="6"/>
      <c r="BS263" s="6"/>
      <c r="BT263" s="6"/>
      <c r="BU263" s="6"/>
      <c r="BV263" s="6"/>
      <c r="BW263" s="6"/>
      <c r="BX263" s="6"/>
      <c r="BY263" s="6"/>
      <c r="BZ263" s="6"/>
      <c r="CA263" s="6"/>
      <c r="CB263" s="6"/>
      <c r="CC263" s="6"/>
      <c r="CD263" s="6"/>
      <c r="CE263" s="6"/>
      <c r="CF263" s="6"/>
      <c r="CG263" s="6"/>
      <c r="CH263" s="6"/>
      <c r="CI263" s="6"/>
      <c r="CJ263" s="6"/>
      <c r="CK263" s="6"/>
      <c r="CL263" s="6"/>
    </row>
    <row r="264">
      <c r="A264" s="6"/>
      <c r="B264" s="6"/>
      <c r="C264" s="6"/>
      <c r="D264" s="6"/>
      <c r="E264" s="6"/>
      <c r="F264" s="6"/>
      <c r="G264" s="6"/>
      <c r="H264" s="6"/>
      <c r="I264" s="6"/>
      <c r="J264" s="6"/>
      <c r="K264" s="6"/>
      <c r="L264" s="6"/>
      <c r="M264" s="6"/>
      <c r="N264" s="6"/>
      <c r="O264" s="6"/>
      <c r="P264" s="6"/>
      <c r="Q264" s="6"/>
      <c r="R264" s="6"/>
      <c r="S264" s="6"/>
      <c r="T264" s="6"/>
      <c r="U264" s="6"/>
      <c r="V264" s="6"/>
      <c r="W264" s="6"/>
      <c r="X264" s="6"/>
      <c r="Y264" s="6"/>
      <c r="Z264" s="6"/>
      <c r="AA264" s="6"/>
      <c r="AB264" s="6"/>
      <c r="AC264" s="6"/>
      <c r="AD264" s="7"/>
      <c r="AE264" s="8"/>
      <c r="AF264" s="6"/>
      <c r="AG264" s="6"/>
      <c r="AH264" s="6"/>
      <c r="AI264" s="6"/>
      <c r="AJ264" s="6"/>
      <c r="AK264" s="6"/>
      <c r="AL264" s="6"/>
      <c r="AM264" s="6"/>
      <c r="AN264" s="6"/>
      <c r="AO264" s="6"/>
      <c r="AP264" s="6"/>
      <c r="AQ264" s="6"/>
      <c r="AR264" s="6"/>
      <c r="AS264" s="6"/>
      <c r="AT264" s="6"/>
      <c r="AU264" s="6"/>
      <c r="AV264" s="6"/>
      <c r="AW264" s="6"/>
      <c r="AX264" s="6"/>
      <c r="AY264" s="6"/>
      <c r="AZ264" s="6"/>
      <c r="BA264" s="6"/>
      <c r="BB264" s="6"/>
      <c r="BC264" s="6"/>
      <c r="BD264" s="6"/>
      <c r="BE264" s="6"/>
      <c r="BF264" s="6"/>
      <c r="BG264" s="6"/>
      <c r="BH264" s="6"/>
      <c r="BI264" s="6"/>
      <c r="BJ264" s="6"/>
      <c r="BK264" s="6"/>
      <c r="BL264" s="6"/>
      <c r="BM264" s="6"/>
      <c r="BN264" s="6"/>
      <c r="BO264" s="6"/>
      <c r="BP264" s="6"/>
      <c r="BQ264" s="6"/>
      <c r="BR264" s="6"/>
      <c r="BS264" s="6"/>
      <c r="BT264" s="6"/>
      <c r="BU264" s="6"/>
      <c r="BV264" s="6"/>
      <c r="BW264" s="6"/>
      <c r="BX264" s="6"/>
      <c r="BY264" s="6"/>
      <c r="BZ264" s="6"/>
      <c r="CA264" s="6"/>
      <c r="CB264" s="6"/>
      <c r="CC264" s="6"/>
      <c r="CD264" s="6"/>
      <c r="CE264" s="6"/>
      <c r="CF264" s="6"/>
      <c r="CG264" s="6"/>
      <c r="CH264" s="6"/>
      <c r="CI264" s="6"/>
      <c r="CJ264" s="6"/>
      <c r="CK264" s="6"/>
      <c r="CL264" s="6"/>
    </row>
    <row r="265">
      <c r="A265" s="6"/>
      <c r="B265" s="6"/>
      <c r="C265" s="6"/>
      <c r="D265" s="6"/>
      <c r="E265" s="6"/>
      <c r="F265" s="6"/>
      <c r="G265" s="6"/>
      <c r="H265" s="6"/>
      <c r="I265" s="6"/>
      <c r="J265" s="6"/>
      <c r="K265" s="6"/>
      <c r="L265" s="6"/>
      <c r="M265" s="6"/>
      <c r="N265" s="6"/>
      <c r="O265" s="6"/>
      <c r="P265" s="6"/>
      <c r="Q265" s="6"/>
      <c r="R265" s="6"/>
      <c r="S265" s="6"/>
      <c r="T265" s="6"/>
      <c r="U265" s="6"/>
      <c r="V265" s="6"/>
      <c r="W265" s="6"/>
      <c r="X265" s="6"/>
      <c r="Y265" s="6"/>
      <c r="Z265" s="6"/>
      <c r="AA265" s="6"/>
      <c r="AB265" s="6"/>
      <c r="AC265" s="6"/>
      <c r="AD265" s="7"/>
      <c r="AE265" s="8"/>
      <c r="AF265" s="6"/>
      <c r="AG265" s="6"/>
      <c r="AH265" s="6"/>
      <c r="AI265" s="6"/>
      <c r="AJ265" s="6"/>
      <c r="AK265" s="6"/>
      <c r="AL265" s="6"/>
      <c r="AM265" s="6"/>
      <c r="AN265" s="6"/>
      <c r="AO265" s="6"/>
      <c r="AP265" s="6"/>
      <c r="AQ265" s="6"/>
      <c r="AR265" s="6"/>
      <c r="AS265" s="6"/>
      <c r="AT265" s="6"/>
      <c r="AU265" s="6"/>
      <c r="AV265" s="6"/>
      <c r="AW265" s="6"/>
      <c r="AX265" s="6"/>
      <c r="AY265" s="6"/>
      <c r="AZ265" s="6"/>
      <c r="BA265" s="6"/>
      <c r="BB265" s="6"/>
      <c r="BC265" s="6"/>
      <c r="BD265" s="6"/>
      <c r="BE265" s="6"/>
      <c r="BF265" s="6"/>
      <c r="BG265" s="6"/>
      <c r="BH265" s="6"/>
      <c r="BI265" s="6"/>
      <c r="BJ265" s="6"/>
      <c r="BK265" s="6"/>
      <c r="BL265" s="6"/>
      <c r="BM265" s="6"/>
      <c r="BN265" s="6"/>
      <c r="BO265" s="6"/>
      <c r="BP265" s="6"/>
      <c r="BQ265" s="6"/>
      <c r="BR265" s="6"/>
      <c r="BS265" s="6"/>
      <c r="BT265" s="6"/>
      <c r="BU265" s="6"/>
      <c r="BV265" s="6"/>
      <c r="BW265" s="6"/>
      <c r="BX265" s="6"/>
      <c r="BY265" s="6"/>
      <c r="BZ265" s="6"/>
      <c r="CA265" s="6"/>
      <c r="CB265" s="6"/>
      <c r="CC265" s="6"/>
      <c r="CD265" s="6"/>
      <c r="CE265" s="6"/>
      <c r="CF265" s="6"/>
      <c r="CG265" s="6"/>
      <c r="CH265" s="6"/>
      <c r="CI265" s="6"/>
      <c r="CJ265" s="6"/>
      <c r="CK265" s="6"/>
      <c r="CL265" s="6"/>
    </row>
    <row r="266">
      <c r="A266" s="6"/>
      <c r="B266" s="6"/>
      <c r="C266" s="6"/>
      <c r="D266" s="6"/>
      <c r="E266" s="6"/>
      <c r="F266" s="6"/>
      <c r="G266" s="6"/>
      <c r="H266" s="6"/>
      <c r="I266" s="6"/>
      <c r="J266" s="6"/>
      <c r="K266" s="6"/>
      <c r="L266" s="6"/>
      <c r="M266" s="6"/>
      <c r="N266" s="6"/>
      <c r="O266" s="6"/>
      <c r="P266" s="6"/>
      <c r="Q266" s="6"/>
      <c r="R266" s="6"/>
      <c r="S266" s="6"/>
      <c r="T266" s="6"/>
      <c r="U266" s="6"/>
      <c r="V266" s="6"/>
      <c r="W266" s="6"/>
      <c r="X266" s="6"/>
      <c r="Y266" s="6"/>
      <c r="Z266" s="6"/>
      <c r="AA266" s="6"/>
      <c r="AB266" s="6"/>
      <c r="AC266" s="6"/>
      <c r="AD266" s="7"/>
      <c r="AE266" s="8"/>
      <c r="AF266" s="6"/>
      <c r="AG266" s="6"/>
      <c r="AH266" s="6"/>
      <c r="AI266" s="6"/>
      <c r="AJ266" s="6"/>
      <c r="AK266" s="6"/>
      <c r="AL266" s="6"/>
      <c r="AM266" s="6"/>
      <c r="AN266" s="6"/>
      <c r="AO266" s="6"/>
      <c r="AP266" s="6"/>
      <c r="AQ266" s="6"/>
      <c r="AR266" s="6"/>
      <c r="AS266" s="6"/>
      <c r="AT266" s="6"/>
      <c r="AU266" s="6"/>
      <c r="AV266" s="6"/>
      <c r="AW266" s="6"/>
      <c r="AX266" s="6"/>
      <c r="AY266" s="6"/>
      <c r="AZ266" s="6"/>
      <c r="BA266" s="6"/>
      <c r="BB266" s="6"/>
      <c r="BC266" s="6"/>
      <c r="BD266" s="6"/>
      <c r="BE266" s="6"/>
      <c r="BF266" s="6"/>
      <c r="BG266" s="6"/>
      <c r="BH266" s="6"/>
      <c r="BI266" s="6"/>
      <c r="BJ266" s="6"/>
      <c r="BK266" s="6"/>
      <c r="BL266" s="6"/>
      <c r="BM266" s="6"/>
      <c r="BN266" s="6"/>
      <c r="BO266" s="6"/>
      <c r="BP266" s="6"/>
      <c r="BQ266" s="6"/>
      <c r="BR266" s="6"/>
      <c r="BS266" s="6"/>
      <c r="BT266" s="6"/>
      <c r="BU266" s="6"/>
      <c r="BV266" s="6"/>
      <c r="BW266" s="6"/>
      <c r="BX266" s="6"/>
      <c r="BY266" s="6"/>
      <c r="BZ266" s="6"/>
      <c r="CA266" s="6"/>
      <c r="CB266" s="6"/>
      <c r="CC266" s="6"/>
      <c r="CD266" s="6"/>
      <c r="CE266" s="6"/>
      <c r="CF266" s="6"/>
      <c r="CG266" s="6"/>
      <c r="CH266" s="6"/>
      <c r="CI266" s="6"/>
      <c r="CJ266" s="6"/>
      <c r="CK266" s="6"/>
      <c r="CL266" s="6"/>
    </row>
    <row r="267">
      <c r="A267" s="6"/>
      <c r="B267" s="6"/>
      <c r="C267" s="6"/>
      <c r="D267" s="6"/>
      <c r="E267" s="6"/>
      <c r="F267" s="6"/>
      <c r="G267" s="6"/>
      <c r="H267" s="6"/>
      <c r="I267" s="6"/>
      <c r="J267" s="6"/>
      <c r="K267" s="6"/>
      <c r="L267" s="6"/>
      <c r="M267" s="6"/>
      <c r="N267" s="6"/>
      <c r="O267" s="6"/>
      <c r="P267" s="6"/>
      <c r="Q267" s="6"/>
      <c r="R267" s="6"/>
      <c r="S267" s="6"/>
      <c r="T267" s="6"/>
      <c r="U267" s="6"/>
      <c r="V267" s="6"/>
      <c r="W267" s="6"/>
      <c r="X267" s="6"/>
      <c r="Y267" s="6"/>
      <c r="Z267" s="6"/>
      <c r="AA267" s="6"/>
      <c r="AB267" s="6"/>
      <c r="AC267" s="6"/>
      <c r="AD267" s="7"/>
      <c r="AE267" s="8"/>
      <c r="AF267" s="6"/>
      <c r="AG267" s="6"/>
      <c r="AH267" s="6"/>
      <c r="AI267" s="6"/>
      <c r="AJ267" s="6"/>
      <c r="AK267" s="6"/>
      <c r="AL267" s="6"/>
      <c r="AM267" s="6"/>
      <c r="AN267" s="6"/>
      <c r="AO267" s="6"/>
      <c r="AP267" s="6"/>
      <c r="AQ267" s="6"/>
      <c r="AR267" s="6"/>
      <c r="AS267" s="6"/>
      <c r="AT267" s="6"/>
      <c r="AU267" s="6"/>
      <c r="AV267" s="6"/>
      <c r="AW267" s="6"/>
      <c r="AX267" s="6"/>
      <c r="AY267" s="6"/>
      <c r="AZ267" s="6"/>
      <c r="BA267" s="6"/>
      <c r="BB267" s="6"/>
      <c r="BC267" s="6"/>
      <c r="BD267" s="6"/>
      <c r="BE267" s="6"/>
      <c r="BF267" s="6"/>
      <c r="BG267" s="6"/>
      <c r="BH267" s="6"/>
      <c r="BI267" s="6"/>
      <c r="BJ267" s="6"/>
      <c r="BK267" s="6"/>
      <c r="BL267" s="6"/>
      <c r="BM267" s="6"/>
      <c r="BN267" s="6"/>
      <c r="BO267" s="6"/>
      <c r="BP267" s="6"/>
      <c r="BQ267" s="6"/>
      <c r="BR267" s="6"/>
      <c r="BS267" s="6"/>
      <c r="BT267" s="6"/>
      <c r="BU267" s="6"/>
      <c r="BV267" s="6"/>
      <c r="BW267" s="6"/>
      <c r="BX267" s="6"/>
      <c r="BY267" s="6"/>
      <c r="BZ267" s="6"/>
      <c r="CA267" s="6"/>
      <c r="CB267" s="6"/>
      <c r="CC267" s="6"/>
      <c r="CD267" s="6"/>
      <c r="CE267" s="6"/>
      <c r="CF267" s="6"/>
      <c r="CG267" s="6"/>
      <c r="CH267" s="6"/>
      <c r="CI267" s="6"/>
      <c r="CJ267" s="6"/>
      <c r="CK267" s="6"/>
      <c r="CL267" s="6"/>
    </row>
    <row r="268">
      <c r="A268" s="6"/>
      <c r="B268" s="6"/>
      <c r="C268" s="6"/>
      <c r="D268" s="6"/>
      <c r="E268" s="6"/>
      <c r="F268" s="6"/>
      <c r="G268" s="6"/>
      <c r="H268" s="6"/>
      <c r="I268" s="6"/>
      <c r="J268" s="6"/>
      <c r="K268" s="6"/>
      <c r="L268" s="6"/>
      <c r="M268" s="6"/>
      <c r="N268" s="6"/>
      <c r="O268" s="6"/>
      <c r="P268" s="6"/>
      <c r="Q268" s="6"/>
      <c r="R268" s="6"/>
      <c r="S268" s="6"/>
      <c r="T268" s="6"/>
      <c r="U268" s="6"/>
      <c r="V268" s="6"/>
      <c r="W268" s="6"/>
      <c r="X268" s="6"/>
      <c r="Y268" s="6"/>
      <c r="Z268" s="6"/>
      <c r="AA268" s="6"/>
      <c r="AB268" s="6"/>
      <c r="AC268" s="6"/>
      <c r="AD268" s="7"/>
      <c r="AE268" s="8"/>
      <c r="AF268" s="6"/>
      <c r="AG268" s="6"/>
      <c r="AH268" s="6"/>
      <c r="AI268" s="6"/>
      <c r="AJ268" s="6"/>
      <c r="AK268" s="6"/>
      <c r="AL268" s="6"/>
      <c r="AM268" s="6"/>
      <c r="AN268" s="6"/>
      <c r="AO268" s="6"/>
      <c r="AP268" s="6"/>
      <c r="AQ268" s="6"/>
      <c r="AR268" s="6"/>
      <c r="AS268" s="6"/>
      <c r="AT268" s="6"/>
      <c r="AU268" s="6"/>
      <c r="AV268" s="6"/>
      <c r="AW268" s="6"/>
      <c r="AX268" s="6"/>
      <c r="AY268" s="6"/>
      <c r="AZ268" s="6"/>
      <c r="BA268" s="6"/>
      <c r="BB268" s="6"/>
      <c r="BC268" s="6"/>
      <c r="BD268" s="6"/>
      <c r="BE268" s="6"/>
      <c r="BF268" s="6"/>
      <c r="BG268" s="6"/>
      <c r="BH268" s="6"/>
      <c r="BI268" s="6"/>
      <c r="BJ268" s="6"/>
      <c r="BK268" s="6"/>
      <c r="BL268" s="6"/>
      <c r="BM268" s="6"/>
      <c r="BN268" s="6"/>
      <c r="BO268" s="6"/>
      <c r="BP268" s="6"/>
      <c r="BQ268" s="6"/>
      <c r="BR268" s="6"/>
      <c r="BS268" s="6"/>
      <c r="BT268" s="6"/>
      <c r="BU268" s="6"/>
      <c r="BV268" s="6"/>
      <c r="BW268" s="6"/>
      <c r="BX268" s="6"/>
      <c r="BY268" s="6"/>
      <c r="BZ268" s="6"/>
      <c r="CA268" s="6"/>
      <c r="CB268" s="6"/>
      <c r="CC268" s="6"/>
      <c r="CD268" s="6"/>
      <c r="CE268" s="6"/>
      <c r="CF268" s="6"/>
      <c r="CG268" s="6"/>
      <c r="CH268" s="6"/>
      <c r="CI268" s="6"/>
      <c r="CJ268" s="6"/>
      <c r="CK268" s="6"/>
      <c r="CL268" s="6"/>
    </row>
    <row r="269">
      <c r="A269" s="6"/>
      <c r="B269" s="6"/>
      <c r="C269" s="6"/>
      <c r="D269" s="6"/>
      <c r="E269" s="6"/>
      <c r="F269" s="6"/>
      <c r="G269" s="6"/>
      <c r="H269" s="6"/>
      <c r="I269" s="6"/>
      <c r="J269" s="6"/>
      <c r="K269" s="6"/>
      <c r="L269" s="6"/>
      <c r="M269" s="6"/>
      <c r="N269" s="6"/>
      <c r="O269" s="6"/>
      <c r="P269" s="6"/>
      <c r="Q269" s="6"/>
      <c r="R269" s="6"/>
      <c r="S269" s="6"/>
      <c r="T269" s="6"/>
      <c r="U269" s="6"/>
      <c r="V269" s="6"/>
      <c r="W269" s="6"/>
      <c r="X269" s="6"/>
      <c r="Y269" s="6"/>
      <c r="Z269" s="6"/>
      <c r="AA269" s="6"/>
      <c r="AB269" s="6"/>
      <c r="AC269" s="6"/>
      <c r="AD269" s="7"/>
      <c r="AE269" s="8"/>
      <c r="AF269" s="6"/>
      <c r="AG269" s="6"/>
      <c r="AH269" s="6"/>
      <c r="AI269" s="6"/>
      <c r="AJ269" s="6"/>
      <c r="AK269" s="6"/>
      <c r="AL269" s="6"/>
      <c r="AM269" s="6"/>
      <c r="AN269" s="6"/>
      <c r="AO269" s="6"/>
      <c r="AP269" s="6"/>
      <c r="AQ269" s="6"/>
      <c r="AR269" s="6"/>
      <c r="AS269" s="6"/>
      <c r="AT269" s="6"/>
      <c r="AU269" s="6"/>
      <c r="AV269" s="6"/>
      <c r="AW269" s="6"/>
      <c r="AX269" s="6"/>
      <c r="AY269" s="6"/>
      <c r="AZ269" s="6"/>
      <c r="BA269" s="6"/>
      <c r="BB269" s="6"/>
      <c r="BC269" s="6"/>
      <c r="BD269" s="6"/>
      <c r="BE269" s="6"/>
      <c r="BF269" s="6"/>
      <c r="BG269" s="6"/>
      <c r="BH269" s="6"/>
      <c r="BI269" s="6"/>
      <c r="BJ269" s="6"/>
      <c r="BK269" s="6"/>
      <c r="BL269" s="6"/>
      <c r="BM269" s="6"/>
      <c r="BN269" s="6"/>
      <c r="BO269" s="6"/>
      <c r="BP269" s="6"/>
      <c r="BQ269" s="6"/>
      <c r="BR269" s="6"/>
      <c r="BS269" s="6"/>
      <c r="BT269" s="6"/>
      <c r="BU269" s="6"/>
      <c r="BV269" s="6"/>
      <c r="BW269" s="6"/>
      <c r="BX269" s="6"/>
      <c r="BY269" s="6"/>
      <c r="BZ269" s="6"/>
      <c r="CA269" s="6"/>
      <c r="CB269" s="6"/>
      <c r="CC269" s="6"/>
      <c r="CD269" s="6"/>
      <c r="CE269" s="6"/>
      <c r="CF269" s="6"/>
      <c r="CG269" s="6"/>
      <c r="CH269" s="6"/>
      <c r="CI269" s="6"/>
      <c r="CJ269" s="6"/>
      <c r="CK269" s="6"/>
      <c r="CL269" s="6"/>
    </row>
    <row r="270">
      <c r="A270" s="6"/>
      <c r="B270" s="6"/>
      <c r="C270" s="6"/>
      <c r="D270" s="6"/>
      <c r="E270" s="6"/>
      <c r="F270" s="6"/>
      <c r="G270" s="6"/>
      <c r="H270" s="6"/>
      <c r="I270" s="6"/>
      <c r="J270" s="6"/>
      <c r="K270" s="6"/>
      <c r="L270" s="6"/>
      <c r="M270" s="6"/>
      <c r="N270" s="6"/>
      <c r="O270" s="6"/>
      <c r="P270" s="6"/>
      <c r="Q270" s="6"/>
      <c r="R270" s="6"/>
      <c r="S270" s="6"/>
      <c r="T270" s="6"/>
      <c r="U270" s="6"/>
      <c r="V270" s="6"/>
      <c r="W270" s="6"/>
      <c r="X270" s="6"/>
      <c r="Y270" s="6"/>
      <c r="Z270" s="6"/>
      <c r="AA270" s="6"/>
      <c r="AB270" s="6"/>
      <c r="AC270" s="6"/>
      <c r="AD270" s="7"/>
      <c r="AE270" s="8"/>
      <c r="AF270" s="6"/>
      <c r="AG270" s="6"/>
      <c r="AH270" s="6"/>
      <c r="AI270" s="6"/>
      <c r="AJ270" s="6"/>
      <c r="AK270" s="6"/>
      <c r="AL270" s="6"/>
      <c r="AM270" s="6"/>
      <c r="AN270" s="6"/>
      <c r="AO270" s="6"/>
      <c r="AP270" s="6"/>
      <c r="AQ270" s="6"/>
      <c r="AR270" s="6"/>
      <c r="AS270" s="6"/>
      <c r="AT270" s="6"/>
      <c r="AU270" s="6"/>
      <c r="AV270" s="6"/>
      <c r="AW270" s="6"/>
      <c r="AX270" s="6"/>
      <c r="AY270" s="6"/>
      <c r="AZ270" s="6"/>
      <c r="BA270" s="6"/>
      <c r="BB270" s="6"/>
      <c r="BC270" s="6"/>
      <c r="BD270" s="6"/>
      <c r="BE270" s="6"/>
      <c r="BF270" s="6"/>
      <c r="BG270" s="6"/>
      <c r="BH270" s="6"/>
      <c r="BI270" s="6"/>
      <c r="BJ270" s="6"/>
      <c r="BK270" s="6"/>
      <c r="BL270" s="6"/>
      <c r="BM270" s="6"/>
      <c r="BN270" s="6"/>
      <c r="BO270" s="6"/>
      <c r="BP270" s="6"/>
      <c r="BQ270" s="6"/>
      <c r="BR270" s="6"/>
      <c r="BS270" s="6"/>
      <c r="BT270" s="6"/>
      <c r="BU270" s="6"/>
      <c r="BV270" s="6"/>
      <c r="BW270" s="6"/>
      <c r="BX270" s="6"/>
      <c r="BY270" s="6"/>
      <c r="BZ270" s="6"/>
      <c r="CA270" s="6"/>
      <c r="CB270" s="6"/>
      <c r="CC270" s="6"/>
      <c r="CD270" s="6"/>
      <c r="CE270" s="6"/>
      <c r="CF270" s="6"/>
      <c r="CG270" s="6"/>
      <c r="CH270" s="6"/>
      <c r="CI270" s="6"/>
      <c r="CJ270" s="6"/>
      <c r="CK270" s="6"/>
      <c r="CL270" s="6"/>
    </row>
    <row r="271">
      <c r="A271" s="6"/>
      <c r="B271" s="6"/>
      <c r="C271" s="6"/>
      <c r="D271" s="6"/>
      <c r="E271" s="6"/>
      <c r="F271" s="6"/>
      <c r="G271" s="6"/>
      <c r="H271" s="6"/>
      <c r="I271" s="6"/>
      <c r="J271" s="6"/>
      <c r="K271" s="6"/>
      <c r="L271" s="6"/>
      <c r="M271" s="6"/>
      <c r="N271" s="6"/>
      <c r="O271" s="6"/>
      <c r="P271" s="6"/>
      <c r="Q271" s="6"/>
      <c r="R271" s="6"/>
      <c r="S271" s="6"/>
      <c r="T271" s="6"/>
      <c r="U271" s="6"/>
      <c r="V271" s="6"/>
      <c r="W271" s="6"/>
      <c r="X271" s="6"/>
      <c r="Y271" s="6"/>
      <c r="Z271" s="6"/>
      <c r="AA271" s="6"/>
      <c r="AB271" s="6"/>
      <c r="AC271" s="6"/>
      <c r="AD271" s="7"/>
      <c r="AE271" s="8"/>
      <c r="AF271" s="6"/>
      <c r="AG271" s="6"/>
      <c r="AH271" s="6"/>
      <c r="AI271" s="6"/>
      <c r="AJ271" s="6"/>
      <c r="AK271" s="6"/>
      <c r="AL271" s="6"/>
      <c r="AM271" s="6"/>
      <c r="AN271" s="6"/>
      <c r="AO271" s="6"/>
      <c r="AP271" s="6"/>
      <c r="AQ271" s="6"/>
      <c r="AR271" s="6"/>
      <c r="AS271" s="6"/>
      <c r="AT271" s="6"/>
      <c r="AU271" s="6"/>
      <c r="AV271" s="6"/>
      <c r="AW271" s="6"/>
      <c r="AX271" s="6"/>
      <c r="AY271" s="6"/>
      <c r="AZ271" s="6"/>
      <c r="BA271" s="6"/>
      <c r="BB271" s="6"/>
      <c r="BC271" s="6"/>
      <c r="BD271" s="6"/>
      <c r="BE271" s="6"/>
      <c r="BF271" s="6"/>
      <c r="BG271" s="6"/>
      <c r="BH271" s="6"/>
      <c r="BI271" s="6"/>
      <c r="BJ271" s="6"/>
      <c r="BK271" s="6"/>
      <c r="BL271" s="6"/>
      <c r="BM271" s="6"/>
      <c r="BN271" s="6"/>
      <c r="BO271" s="6"/>
      <c r="BP271" s="6"/>
      <c r="BQ271" s="6"/>
      <c r="BR271" s="6"/>
      <c r="BS271" s="6"/>
      <c r="BT271" s="6"/>
      <c r="BU271" s="6"/>
      <c r="BV271" s="6"/>
      <c r="BW271" s="6"/>
      <c r="BX271" s="6"/>
      <c r="BY271" s="6"/>
      <c r="BZ271" s="6"/>
      <c r="CA271" s="6"/>
      <c r="CB271" s="6"/>
      <c r="CC271" s="6"/>
      <c r="CD271" s="6"/>
      <c r="CE271" s="6"/>
      <c r="CF271" s="6"/>
      <c r="CG271" s="6"/>
      <c r="CH271" s="6"/>
      <c r="CI271" s="6"/>
      <c r="CJ271" s="6"/>
      <c r="CK271" s="6"/>
      <c r="CL271" s="6"/>
    </row>
    <row r="272">
      <c r="A272" s="6"/>
      <c r="B272" s="6"/>
      <c r="C272" s="6"/>
      <c r="D272" s="6"/>
      <c r="E272" s="6"/>
      <c r="F272" s="6"/>
      <c r="G272" s="6"/>
      <c r="H272" s="6"/>
      <c r="I272" s="6"/>
      <c r="J272" s="6"/>
      <c r="K272" s="6"/>
      <c r="L272" s="6"/>
      <c r="M272" s="6"/>
      <c r="N272" s="6"/>
      <c r="O272" s="6"/>
      <c r="P272" s="6"/>
      <c r="Q272" s="6"/>
      <c r="R272" s="6"/>
      <c r="S272" s="6"/>
      <c r="T272" s="6"/>
      <c r="U272" s="6"/>
      <c r="V272" s="6"/>
      <c r="W272" s="6"/>
      <c r="X272" s="6"/>
      <c r="Y272" s="6"/>
      <c r="Z272" s="6"/>
      <c r="AA272" s="6"/>
      <c r="AB272" s="6"/>
      <c r="AC272" s="6"/>
      <c r="AD272" s="7"/>
      <c r="AE272" s="8"/>
      <c r="AF272" s="6"/>
      <c r="AG272" s="6"/>
      <c r="AH272" s="6"/>
      <c r="AI272" s="6"/>
      <c r="AJ272" s="6"/>
      <c r="AK272" s="6"/>
      <c r="AL272" s="6"/>
      <c r="AM272" s="6"/>
      <c r="AN272" s="6"/>
      <c r="AO272" s="6"/>
      <c r="AP272" s="6"/>
      <c r="AQ272" s="6"/>
      <c r="AR272" s="6"/>
      <c r="AS272" s="6"/>
      <c r="AT272" s="6"/>
      <c r="AU272" s="6"/>
      <c r="AV272" s="6"/>
      <c r="AW272" s="6"/>
      <c r="AX272" s="6"/>
      <c r="AY272" s="6"/>
      <c r="AZ272" s="6"/>
      <c r="BA272" s="6"/>
      <c r="BB272" s="6"/>
      <c r="BC272" s="6"/>
      <c r="BD272" s="6"/>
      <c r="BE272" s="6"/>
      <c r="BF272" s="6"/>
      <c r="BG272" s="6"/>
      <c r="BH272" s="6"/>
      <c r="BI272" s="6"/>
      <c r="BJ272" s="6"/>
      <c r="BK272" s="6"/>
      <c r="BL272" s="6"/>
      <c r="BM272" s="6"/>
      <c r="BN272" s="6"/>
      <c r="BO272" s="6"/>
      <c r="BP272" s="6"/>
      <c r="BQ272" s="6"/>
      <c r="BR272" s="6"/>
      <c r="BS272" s="6"/>
      <c r="BT272" s="6"/>
      <c r="BU272" s="6"/>
      <c r="BV272" s="6"/>
      <c r="BW272" s="6"/>
      <c r="BX272" s="6"/>
      <c r="BY272" s="6"/>
      <c r="BZ272" s="6"/>
      <c r="CA272" s="6"/>
      <c r="CB272" s="6"/>
      <c r="CC272" s="6"/>
      <c r="CD272" s="6"/>
      <c r="CE272" s="6"/>
      <c r="CF272" s="6"/>
      <c r="CG272" s="6"/>
      <c r="CH272" s="6"/>
      <c r="CI272" s="6"/>
      <c r="CJ272" s="6"/>
      <c r="CK272" s="6"/>
      <c r="CL272" s="6"/>
    </row>
    <row r="273">
      <c r="A273" s="6"/>
      <c r="B273" s="6"/>
      <c r="C273" s="6"/>
      <c r="D273" s="6"/>
      <c r="E273" s="6"/>
      <c r="F273" s="6"/>
      <c r="G273" s="6"/>
      <c r="H273" s="6"/>
      <c r="I273" s="6"/>
      <c r="J273" s="6"/>
      <c r="K273" s="6"/>
      <c r="L273" s="6"/>
      <c r="M273" s="6"/>
      <c r="N273" s="6"/>
      <c r="O273" s="6"/>
      <c r="P273" s="6"/>
      <c r="Q273" s="6"/>
      <c r="R273" s="6"/>
      <c r="S273" s="6"/>
      <c r="T273" s="6"/>
      <c r="U273" s="6"/>
      <c r="V273" s="6"/>
      <c r="W273" s="6"/>
      <c r="X273" s="6"/>
      <c r="Y273" s="6"/>
      <c r="Z273" s="6"/>
      <c r="AA273" s="6"/>
      <c r="AB273" s="6"/>
      <c r="AC273" s="6"/>
      <c r="AD273" s="7"/>
      <c r="AE273" s="8"/>
      <c r="AF273" s="6"/>
      <c r="AG273" s="6"/>
      <c r="AH273" s="6"/>
      <c r="AI273" s="6"/>
      <c r="AJ273" s="6"/>
      <c r="AK273" s="6"/>
      <c r="AL273" s="6"/>
      <c r="AM273" s="6"/>
      <c r="AN273" s="6"/>
      <c r="AO273" s="6"/>
      <c r="AP273" s="6"/>
      <c r="AQ273" s="6"/>
      <c r="AR273" s="6"/>
      <c r="AS273" s="6"/>
      <c r="AT273" s="6"/>
      <c r="AU273" s="6"/>
      <c r="AV273" s="6"/>
      <c r="AW273" s="6"/>
      <c r="AX273" s="6"/>
      <c r="AY273" s="6"/>
      <c r="AZ273" s="6"/>
      <c r="BA273" s="6"/>
      <c r="BB273" s="6"/>
      <c r="BC273" s="6"/>
      <c r="BD273" s="6"/>
      <c r="BE273" s="6"/>
      <c r="BF273" s="6"/>
      <c r="BG273" s="6"/>
      <c r="BH273" s="6"/>
      <c r="BI273" s="6"/>
      <c r="BJ273" s="6"/>
      <c r="BK273" s="6"/>
      <c r="BL273" s="6"/>
      <c r="BM273" s="6"/>
      <c r="BN273" s="6"/>
      <c r="BO273" s="6"/>
      <c r="BP273" s="6"/>
      <c r="BQ273" s="6"/>
      <c r="BR273" s="6"/>
      <c r="BS273" s="6"/>
      <c r="BT273" s="6"/>
      <c r="BU273" s="6"/>
      <c r="BV273" s="6"/>
      <c r="BW273" s="6"/>
      <c r="BX273" s="6"/>
      <c r="BY273" s="6"/>
      <c r="BZ273" s="6"/>
      <c r="CA273" s="6"/>
      <c r="CB273" s="6"/>
      <c r="CC273" s="6"/>
      <c r="CD273" s="6"/>
      <c r="CE273" s="6"/>
      <c r="CF273" s="6"/>
      <c r="CG273" s="6"/>
      <c r="CH273" s="6"/>
      <c r="CI273" s="6"/>
      <c r="CJ273" s="6"/>
      <c r="CK273" s="6"/>
      <c r="CL273" s="6"/>
    </row>
    <row r="274">
      <c r="A274" s="6"/>
      <c r="B274" s="6"/>
      <c r="C274" s="6"/>
      <c r="D274" s="6"/>
      <c r="E274" s="6"/>
      <c r="F274" s="6"/>
      <c r="G274" s="6"/>
      <c r="H274" s="6"/>
      <c r="I274" s="6"/>
      <c r="J274" s="6"/>
      <c r="K274" s="6"/>
      <c r="L274" s="6"/>
      <c r="M274" s="6"/>
      <c r="N274" s="6"/>
      <c r="O274" s="6"/>
      <c r="P274" s="6"/>
      <c r="Q274" s="6"/>
      <c r="R274" s="6"/>
      <c r="S274" s="6"/>
      <c r="T274" s="6"/>
      <c r="U274" s="6"/>
      <c r="V274" s="6"/>
      <c r="W274" s="6"/>
      <c r="X274" s="6"/>
      <c r="Y274" s="6"/>
      <c r="Z274" s="6"/>
      <c r="AA274" s="6"/>
      <c r="AB274" s="6"/>
      <c r="AC274" s="6"/>
      <c r="AD274" s="7"/>
      <c r="AE274" s="8"/>
      <c r="AF274" s="6"/>
      <c r="AG274" s="6"/>
      <c r="AH274" s="6"/>
      <c r="AI274" s="6"/>
      <c r="AJ274" s="6"/>
      <c r="AK274" s="6"/>
      <c r="AL274" s="6"/>
      <c r="AM274" s="6"/>
      <c r="AN274" s="6"/>
      <c r="AO274" s="6"/>
      <c r="AP274" s="6"/>
      <c r="AQ274" s="6"/>
      <c r="AR274" s="6"/>
      <c r="AS274" s="6"/>
      <c r="AT274" s="6"/>
      <c r="AU274" s="6"/>
      <c r="AV274" s="6"/>
      <c r="AW274" s="6"/>
      <c r="AX274" s="6"/>
      <c r="AY274" s="6"/>
      <c r="AZ274" s="6"/>
      <c r="BA274" s="6"/>
      <c r="BB274" s="6"/>
      <c r="BC274" s="6"/>
      <c r="BD274" s="6"/>
      <c r="BE274" s="6"/>
      <c r="BF274" s="6"/>
      <c r="BG274" s="6"/>
      <c r="BH274" s="6"/>
      <c r="BI274" s="6"/>
      <c r="BJ274" s="6"/>
      <c r="BK274" s="6"/>
      <c r="BL274" s="6"/>
      <c r="BM274" s="6"/>
      <c r="BN274" s="6"/>
      <c r="BO274" s="6"/>
      <c r="BP274" s="6"/>
      <c r="BQ274" s="6"/>
      <c r="BR274" s="6"/>
      <c r="BS274" s="6"/>
      <c r="BT274" s="6"/>
      <c r="BU274" s="6"/>
      <c r="BV274" s="6"/>
      <c r="BW274" s="6"/>
      <c r="BX274" s="6"/>
      <c r="BY274" s="6"/>
      <c r="BZ274" s="6"/>
      <c r="CA274" s="6"/>
      <c r="CB274" s="6"/>
      <c r="CC274" s="6"/>
      <c r="CD274" s="6"/>
      <c r="CE274" s="6"/>
      <c r="CF274" s="6"/>
      <c r="CG274" s="6"/>
      <c r="CH274" s="6"/>
      <c r="CI274" s="6"/>
      <c r="CJ274" s="6"/>
      <c r="CK274" s="6"/>
      <c r="CL274" s="6"/>
    </row>
    <row r="275">
      <c r="A275" s="6"/>
      <c r="B275" s="6"/>
      <c r="C275" s="6"/>
      <c r="D275" s="6"/>
      <c r="E275" s="6"/>
      <c r="F275" s="6"/>
      <c r="G275" s="6"/>
      <c r="H275" s="6"/>
      <c r="I275" s="6"/>
      <c r="J275" s="6"/>
      <c r="K275" s="6"/>
      <c r="L275" s="6"/>
      <c r="M275" s="6"/>
      <c r="N275" s="6"/>
      <c r="O275" s="6"/>
      <c r="P275" s="6"/>
      <c r="Q275" s="6"/>
      <c r="R275" s="6"/>
      <c r="S275" s="6"/>
      <c r="T275" s="6"/>
      <c r="U275" s="6"/>
      <c r="V275" s="6"/>
      <c r="W275" s="6"/>
      <c r="X275" s="6"/>
      <c r="Y275" s="6"/>
      <c r="Z275" s="6"/>
      <c r="AA275" s="6"/>
      <c r="AB275" s="6"/>
      <c r="AC275" s="6"/>
      <c r="AD275" s="7"/>
      <c r="AE275" s="8"/>
      <c r="AF275" s="6"/>
      <c r="AG275" s="6"/>
      <c r="AH275" s="6"/>
      <c r="AI275" s="6"/>
      <c r="AJ275" s="6"/>
      <c r="AK275" s="6"/>
      <c r="AL275" s="6"/>
      <c r="AM275" s="6"/>
      <c r="AN275" s="6"/>
      <c r="AO275" s="6"/>
      <c r="AP275" s="6"/>
      <c r="AQ275" s="6"/>
      <c r="AR275" s="6"/>
      <c r="AS275" s="6"/>
      <c r="AT275" s="6"/>
      <c r="AU275" s="6"/>
      <c r="AV275" s="6"/>
      <c r="AW275" s="6"/>
      <c r="AX275" s="6"/>
      <c r="AY275" s="6"/>
      <c r="AZ275" s="6"/>
      <c r="BA275" s="6"/>
      <c r="BB275" s="6"/>
      <c r="BC275" s="6"/>
      <c r="BD275" s="6"/>
      <c r="BE275" s="6"/>
      <c r="BF275" s="6"/>
      <c r="BG275" s="6"/>
      <c r="BH275" s="6"/>
      <c r="BI275" s="6"/>
      <c r="BJ275" s="6"/>
      <c r="BK275" s="6"/>
      <c r="BL275" s="6"/>
      <c r="BM275" s="6"/>
      <c r="BN275" s="6"/>
      <c r="BO275" s="6"/>
      <c r="BP275" s="6"/>
      <c r="BQ275" s="6"/>
      <c r="BR275" s="6"/>
      <c r="BS275" s="6"/>
      <c r="BT275" s="6"/>
      <c r="BU275" s="6"/>
      <c r="BV275" s="6"/>
      <c r="BW275" s="6"/>
      <c r="BX275" s="6"/>
      <c r="BY275" s="6"/>
      <c r="BZ275" s="6"/>
      <c r="CA275" s="6"/>
      <c r="CB275" s="6"/>
      <c r="CC275" s="6"/>
      <c r="CD275" s="6"/>
      <c r="CE275" s="6"/>
      <c r="CF275" s="6"/>
      <c r="CG275" s="6"/>
      <c r="CH275" s="6"/>
      <c r="CI275" s="6"/>
      <c r="CJ275" s="6"/>
      <c r="CK275" s="6"/>
      <c r="CL275" s="6"/>
    </row>
    <row r="276">
      <c r="A276" s="6"/>
      <c r="B276" s="6"/>
      <c r="C276" s="6"/>
      <c r="D276" s="6"/>
      <c r="E276" s="6"/>
      <c r="F276" s="6"/>
      <c r="G276" s="6"/>
      <c r="H276" s="6"/>
      <c r="I276" s="6"/>
      <c r="J276" s="6"/>
      <c r="K276" s="6"/>
      <c r="L276" s="6"/>
      <c r="M276" s="6"/>
      <c r="N276" s="6"/>
      <c r="O276" s="6"/>
      <c r="P276" s="6"/>
      <c r="Q276" s="6"/>
      <c r="R276" s="6"/>
      <c r="S276" s="6"/>
      <c r="T276" s="6"/>
      <c r="U276" s="6"/>
      <c r="V276" s="6"/>
      <c r="W276" s="6"/>
      <c r="X276" s="6"/>
      <c r="Y276" s="6"/>
      <c r="Z276" s="6"/>
      <c r="AA276" s="6"/>
      <c r="AB276" s="6"/>
      <c r="AC276" s="6"/>
      <c r="AD276" s="7"/>
      <c r="AE276" s="8"/>
      <c r="AF276" s="6"/>
      <c r="AG276" s="6"/>
      <c r="AH276" s="6"/>
      <c r="AI276" s="6"/>
      <c r="AJ276" s="6"/>
      <c r="AK276" s="6"/>
      <c r="AL276" s="6"/>
      <c r="AM276" s="6"/>
      <c r="AN276" s="6"/>
      <c r="AO276" s="6"/>
      <c r="AP276" s="6"/>
      <c r="AQ276" s="6"/>
      <c r="AR276" s="6"/>
      <c r="AS276" s="6"/>
      <c r="AT276" s="6"/>
      <c r="AU276" s="6"/>
      <c r="AV276" s="6"/>
      <c r="AW276" s="6"/>
      <c r="AX276" s="6"/>
      <c r="AY276" s="6"/>
      <c r="AZ276" s="6"/>
      <c r="BA276" s="6"/>
      <c r="BB276" s="6"/>
      <c r="BC276" s="6"/>
      <c r="BD276" s="6"/>
      <c r="BE276" s="6"/>
      <c r="BF276" s="6"/>
      <c r="BG276" s="6"/>
      <c r="BH276" s="6"/>
      <c r="BI276" s="6"/>
      <c r="BJ276" s="6"/>
      <c r="BK276" s="6"/>
      <c r="BL276" s="6"/>
      <c r="BM276" s="6"/>
      <c r="BN276" s="6"/>
      <c r="BO276" s="6"/>
      <c r="BP276" s="6"/>
      <c r="BQ276" s="6"/>
      <c r="BR276" s="6"/>
      <c r="BS276" s="6"/>
      <c r="BT276" s="6"/>
      <c r="BU276" s="6"/>
      <c r="BV276" s="6"/>
      <c r="BW276" s="6"/>
      <c r="BX276" s="6"/>
      <c r="BY276" s="6"/>
      <c r="BZ276" s="6"/>
      <c r="CA276" s="6"/>
      <c r="CB276" s="6"/>
      <c r="CC276" s="6"/>
      <c r="CD276" s="6"/>
      <c r="CE276" s="6"/>
      <c r="CF276" s="6"/>
      <c r="CG276" s="6"/>
      <c r="CH276" s="6"/>
      <c r="CI276" s="6"/>
      <c r="CJ276" s="6"/>
      <c r="CK276" s="6"/>
      <c r="CL276" s="6"/>
    </row>
    <row r="277">
      <c r="A277" s="6"/>
      <c r="B277" s="6"/>
      <c r="C277" s="6"/>
      <c r="D277" s="6"/>
      <c r="E277" s="6"/>
      <c r="F277" s="6"/>
      <c r="G277" s="6"/>
      <c r="H277" s="6"/>
      <c r="I277" s="6"/>
      <c r="J277" s="6"/>
      <c r="K277" s="6"/>
      <c r="L277" s="6"/>
      <c r="M277" s="6"/>
      <c r="N277" s="6"/>
      <c r="O277" s="6"/>
      <c r="P277" s="6"/>
      <c r="Q277" s="6"/>
      <c r="R277" s="6"/>
      <c r="S277" s="6"/>
      <c r="T277" s="6"/>
      <c r="U277" s="6"/>
      <c r="V277" s="6"/>
      <c r="W277" s="6"/>
      <c r="X277" s="6"/>
      <c r="Y277" s="6"/>
      <c r="Z277" s="6"/>
      <c r="AA277" s="6"/>
      <c r="AB277" s="6"/>
      <c r="AC277" s="6"/>
      <c r="AD277" s="7"/>
      <c r="AE277" s="8"/>
      <c r="AF277" s="6"/>
      <c r="AG277" s="6"/>
      <c r="AH277" s="6"/>
      <c r="AI277" s="6"/>
      <c r="AJ277" s="6"/>
      <c r="AK277" s="6"/>
      <c r="AL277" s="6"/>
      <c r="AM277" s="6"/>
      <c r="AN277" s="6"/>
      <c r="AO277" s="6"/>
      <c r="AP277" s="6"/>
      <c r="AQ277" s="6"/>
      <c r="AR277" s="6"/>
      <c r="AS277" s="6"/>
      <c r="AT277" s="6"/>
      <c r="AU277" s="6"/>
      <c r="AV277" s="6"/>
      <c r="AW277" s="6"/>
      <c r="AX277" s="6"/>
      <c r="AY277" s="6"/>
      <c r="AZ277" s="6"/>
      <c r="BA277" s="6"/>
      <c r="BB277" s="6"/>
      <c r="BC277" s="6"/>
      <c r="BD277" s="6"/>
      <c r="BE277" s="6"/>
      <c r="BF277" s="6"/>
      <c r="BG277" s="6"/>
      <c r="BH277" s="6"/>
      <c r="BI277" s="6"/>
      <c r="BJ277" s="6"/>
      <c r="BK277" s="6"/>
      <c r="BL277" s="6"/>
      <c r="BM277" s="6"/>
      <c r="BN277" s="6"/>
      <c r="BO277" s="6"/>
      <c r="BP277" s="6"/>
      <c r="BQ277" s="6"/>
      <c r="BR277" s="6"/>
      <c r="BS277" s="6"/>
      <c r="BT277" s="6"/>
      <c r="BU277" s="6"/>
      <c r="BV277" s="6"/>
      <c r="BW277" s="6"/>
      <c r="BX277" s="6"/>
      <c r="BY277" s="6"/>
      <c r="BZ277" s="6"/>
      <c r="CA277" s="6"/>
      <c r="CB277" s="6"/>
      <c r="CC277" s="6"/>
      <c r="CD277" s="6"/>
      <c r="CE277" s="6"/>
      <c r="CF277" s="6"/>
      <c r="CG277" s="6"/>
      <c r="CH277" s="6"/>
      <c r="CI277" s="6"/>
      <c r="CJ277" s="6"/>
      <c r="CK277" s="6"/>
      <c r="CL277" s="6"/>
    </row>
    <row r="278">
      <c r="A278" s="6"/>
      <c r="B278" s="6"/>
      <c r="C278" s="6"/>
      <c r="D278" s="6"/>
      <c r="E278" s="6"/>
      <c r="F278" s="6"/>
      <c r="G278" s="6"/>
      <c r="H278" s="6"/>
      <c r="I278" s="6"/>
      <c r="J278" s="6"/>
      <c r="K278" s="6"/>
      <c r="L278" s="6"/>
      <c r="M278" s="6"/>
      <c r="N278" s="6"/>
      <c r="O278" s="6"/>
      <c r="P278" s="6"/>
      <c r="Q278" s="6"/>
      <c r="R278" s="6"/>
      <c r="S278" s="6"/>
      <c r="T278" s="6"/>
      <c r="U278" s="6"/>
      <c r="V278" s="6"/>
      <c r="W278" s="6"/>
      <c r="X278" s="6"/>
      <c r="Y278" s="6"/>
      <c r="Z278" s="6"/>
      <c r="AA278" s="6"/>
      <c r="AB278" s="6"/>
      <c r="AC278" s="6"/>
      <c r="AD278" s="7"/>
      <c r="AE278" s="8"/>
      <c r="AF278" s="6"/>
      <c r="AG278" s="6"/>
      <c r="AH278" s="6"/>
      <c r="AI278" s="6"/>
      <c r="AJ278" s="6"/>
      <c r="AK278" s="6"/>
      <c r="AL278" s="6"/>
      <c r="AM278" s="6"/>
      <c r="AN278" s="6"/>
      <c r="AO278" s="6"/>
      <c r="AP278" s="6"/>
      <c r="AQ278" s="6"/>
      <c r="AR278" s="6"/>
      <c r="AS278" s="6"/>
      <c r="AT278" s="6"/>
      <c r="AU278" s="6"/>
      <c r="AV278" s="6"/>
      <c r="AW278" s="6"/>
      <c r="AX278" s="6"/>
      <c r="AY278" s="6"/>
      <c r="AZ278" s="6"/>
      <c r="BA278" s="6"/>
      <c r="BB278" s="6"/>
      <c r="BC278" s="6"/>
      <c r="BD278" s="6"/>
      <c r="BE278" s="6"/>
      <c r="BF278" s="6"/>
      <c r="BG278" s="6"/>
      <c r="BH278" s="6"/>
      <c r="BI278" s="6"/>
      <c r="BJ278" s="6"/>
      <c r="BK278" s="6"/>
      <c r="BL278" s="6"/>
      <c r="BM278" s="6"/>
      <c r="BN278" s="6"/>
      <c r="BO278" s="6"/>
      <c r="BP278" s="6"/>
      <c r="BQ278" s="6"/>
      <c r="BR278" s="6"/>
      <c r="BS278" s="6"/>
      <c r="BT278" s="6"/>
      <c r="BU278" s="6"/>
      <c r="BV278" s="6"/>
      <c r="BW278" s="6"/>
      <c r="BX278" s="6"/>
      <c r="BY278" s="6"/>
      <c r="BZ278" s="6"/>
      <c r="CA278" s="6"/>
      <c r="CB278" s="6"/>
      <c r="CC278" s="6"/>
      <c r="CD278" s="6"/>
      <c r="CE278" s="6"/>
      <c r="CF278" s="6"/>
      <c r="CG278" s="6"/>
      <c r="CH278" s="6"/>
      <c r="CI278" s="6"/>
      <c r="CJ278" s="6"/>
      <c r="CK278" s="6"/>
      <c r="CL278" s="6"/>
    </row>
    <row r="279">
      <c r="A279" s="6"/>
      <c r="B279" s="6"/>
      <c r="C279" s="6"/>
      <c r="D279" s="6"/>
      <c r="E279" s="6"/>
      <c r="F279" s="6"/>
      <c r="G279" s="6"/>
      <c r="H279" s="6"/>
      <c r="I279" s="6"/>
      <c r="J279" s="6"/>
      <c r="K279" s="6"/>
      <c r="L279" s="6"/>
      <c r="M279" s="6"/>
      <c r="N279" s="6"/>
      <c r="O279" s="6"/>
      <c r="P279" s="6"/>
      <c r="Q279" s="6"/>
      <c r="R279" s="6"/>
      <c r="S279" s="6"/>
      <c r="T279" s="6"/>
      <c r="U279" s="6"/>
      <c r="V279" s="6"/>
      <c r="W279" s="6"/>
      <c r="X279" s="6"/>
      <c r="Y279" s="6"/>
      <c r="Z279" s="6"/>
      <c r="AA279" s="6"/>
      <c r="AB279" s="6"/>
      <c r="AC279" s="6"/>
      <c r="AD279" s="7"/>
      <c r="AE279" s="8"/>
      <c r="AF279" s="6"/>
      <c r="AG279" s="6"/>
      <c r="AH279" s="6"/>
      <c r="AI279" s="6"/>
      <c r="AJ279" s="6"/>
      <c r="AK279" s="6"/>
      <c r="AL279" s="6"/>
      <c r="AM279" s="6"/>
      <c r="AN279" s="6"/>
      <c r="AO279" s="6"/>
      <c r="AP279" s="6"/>
      <c r="AQ279" s="6"/>
      <c r="AR279" s="6"/>
      <c r="AS279" s="6"/>
      <c r="AT279" s="6"/>
      <c r="AU279" s="6"/>
      <c r="AV279" s="6"/>
      <c r="AW279" s="6"/>
      <c r="AX279" s="6"/>
      <c r="AY279" s="6"/>
      <c r="AZ279" s="6"/>
      <c r="BA279" s="6"/>
      <c r="BB279" s="6"/>
      <c r="BC279" s="6"/>
      <c r="BD279" s="6"/>
      <c r="BE279" s="6"/>
      <c r="BF279" s="6"/>
      <c r="BG279" s="6"/>
      <c r="BH279" s="6"/>
      <c r="BI279" s="6"/>
      <c r="BJ279" s="6"/>
      <c r="BK279" s="6"/>
      <c r="BL279" s="6"/>
      <c r="BM279" s="6"/>
      <c r="BN279" s="6"/>
      <c r="BO279" s="6"/>
      <c r="BP279" s="6"/>
      <c r="BQ279" s="6"/>
      <c r="BR279" s="6"/>
      <c r="BS279" s="6"/>
      <c r="BT279" s="6"/>
      <c r="BU279" s="6"/>
      <c r="BV279" s="6"/>
      <c r="BW279" s="6"/>
      <c r="BX279" s="6"/>
      <c r="BY279" s="6"/>
      <c r="BZ279" s="6"/>
      <c r="CA279" s="6"/>
      <c r="CB279" s="6"/>
      <c r="CC279" s="6"/>
      <c r="CD279" s="6"/>
      <c r="CE279" s="6"/>
      <c r="CF279" s="6"/>
      <c r="CG279" s="6"/>
      <c r="CH279" s="6"/>
      <c r="CI279" s="6"/>
      <c r="CJ279" s="6"/>
      <c r="CK279" s="6"/>
      <c r="CL279" s="6"/>
    </row>
    <row r="280">
      <c r="A280" s="6"/>
      <c r="B280" s="6"/>
      <c r="C280" s="6"/>
      <c r="D280" s="6"/>
      <c r="E280" s="6"/>
      <c r="F280" s="6"/>
      <c r="G280" s="6"/>
      <c r="H280" s="6"/>
      <c r="I280" s="6"/>
      <c r="J280" s="6"/>
      <c r="K280" s="6"/>
      <c r="L280" s="6"/>
      <c r="M280" s="6"/>
      <c r="N280" s="6"/>
      <c r="O280" s="6"/>
      <c r="P280" s="6"/>
      <c r="Q280" s="6"/>
      <c r="R280" s="6"/>
      <c r="S280" s="6"/>
      <c r="T280" s="6"/>
      <c r="U280" s="6"/>
      <c r="V280" s="6"/>
      <c r="W280" s="6"/>
      <c r="X280" s="6"/>
      <c r="Y280" s="6"/>
      <c r="Z280" s="6"/>
      <c r="AA280" s="6"/>
      <c r="AB280" s="6"/>
      <c r="AC280" s="6"/>
      <c r="AD280" s="7"/>
      <c r="AE280" s="8"/>
      <c r="AF280" s="6"/>
      <c r="AG280" s="6"/>
      <c r="AH280" s="6"/>
      <c r="AI280" s="6"/>
      <c r="AJ280" s="6"/>
      <c r="AK280" s="6"/>
      <c r="AL280" s="6"/>
      <c r="AM280" s="6"/>
      <c r="AN280" s="6"/>
      <c r="AO280" s="6"/>
      <c r="AP280" s="6"/>
      <c r="AQ280" s="6"/>
      <c r="AR280" s="6"/>
      <c r="AS280" s="6"/>
      <c r="AT280" s="6"/>
      <c r="AU280" s="6"/>
      <c r="AV280" s="6"/>
      <c r="AW280" s="6"/>
      <c r="AX280" s="6"/>
      <c r="AY280" s="6"/>
      <c r="AZ280" s="6"/>
      <c r="BA280" s="6"/>
      <c r="BB280" s="6"/>
      <c r="BC280" s="6"/>
      <c r="BD280" s="6"/>
      <c r="BE280" s="6"/>
      <c r="BF280" s="6"/>
      <c r="BG280" s="6"/>
      <c r="BH280" s="6"/>
      <c r="BI280" s="6"/>
      <c r="BJ280" s="6"/>
      <c r="BK280" s="6"/>
      <c r="BL280" s="6"/>
      <c r="BM280" s="6"/>
      <c r="BN280" s="6"/>
      <c r="BO280" s="6"/>
      <c r="BP280" s="6"/>
      <c r="BQ280" s="6"/>
      <c r="BR280" s="6"/>
      <c r="BS280" s="6"/>
      <c r="BT280" s="6"/>
      <c r="BU280" s="6"/>
      <c r="BV280" s="6"/>
      <c r="BW280" s="6"/>
      <c r="BX280" s="6"/>
      <c r="BY280" s="6"/>
      <c r="BZ280" s="6"/>
      <c r="CA280" s="6"/>
      <c r="CB280" s="6"/>
      <c r="CC280" s="6"/>
      <c r="CD280" s="6"/>
      <c r="CE280" s="6"/>
      <c r="CF280" s="6"/>
      <c r="CG280" s="6"/>
      <c r="CH280" s="6"/>
      <c r="CI280" s="6"/>
      <c r="CJ280" s="6"/>
      <c r="CK280" s="6"/>
      <c r="CL280" s="6"/>
    </row>
    <row r="281">
      <c r="A281" s="6"/>
      <c r="B281" s="6"/>
      <c r="C281" s="6"/>
      <c r="D281" s="6"/>
      <c r="E281" s="6"/>
      <c r="F281" s="6"/>
      <c r="G281" s="6"/>
      <c r="H281" s="6"/>
      <c r="I281" s="6"/>
      <c r="J281" s="6"/>
      <c r="K281" s="6"/>
      <c r="L281" s="6"/>
      <c r="M281" s="6"/>
      <c r="N281" s="6"/>
      <c r="O281" s="6"/>
      <c r="P281" s="6"/>
      <c r="Q281" s="6"/>
      <c r="R281" s="6"/>
      <c r="S281" s="6"/>
      <c r="T281" s="6"/>
      <c r="U281" s="6"/>
      <c r="V281" s="6"/>
      <c r="W281" s="6"/>
      <c r="X281" s="6"/>
      <c r="Y281" s="6"/>
      <c r="Z281" s="6"/>
      <c r="AA281" s="6"/>
      <c r="AB281" s="6"/>
      <c r="AC281" s="6"/>
      <c r="AD281" s="7"/>
      <c r="AE281" s="8"/>
      <c r="AF281" s="6"/>
      <c r="AG281" s="6"/>
      <c r="AH281" s="6"/>
      <c r="AI281" s="6"/>
      <c r="AJ281" s="6"/>
      <c r="AK281" s="6"/>
      <c r="AL281" s="6"/>
      <c r="AM281" s="6"/>
      <c r="AN281" s="6"/>
      <c r="AO281" s="6"/>
      <c r="AP281" s="6"/>
      <c r="AQ281" s="6"/>
      <c r="AR281" s="6"/>
      <c r="AS281" s="6"/>
      <c r="AT281" s="6"/>
      <c r="AU281" s="6"/>
      <c r="AV281" s="6"/>
      <c r="AW281" s="6"/>
      <c r="AX281" s="6"/>
      <c r="AY281" s="6"/>
      <c r="AZ281" s="6"/>
      <c r="BA281" s="6"/>
      <c r="BB281" s="6"/>
      <c r="BC281" s="6"/>
      <c r="BD281" s="6"/>
      <c r="BE281" s="6"/>
      <c r="BF281" s="6"/>
      <c r="BG281" s="6"/>
      <c r="BH281" s="6"/>
      <c r="BI281" s="6"/>
      <c r="BJ281" s="6"/>
      <c r="BK281" s="6"/>
      <c r="BL281" s="6"/>
      <c r="BM281" s="6"/>
      <c r="BN281" s="6"/>
      <c r="BO281" s="6"/>
      <c r="BP281" s="6"/>
      <c r="BQ281" s="6"/>
      <c r="BR281" s="6"/>
      <c r="BS281" s="6"/>
      <c r="BT281" s="6"/>
      <c r="BU281" s="6"/>
      <c r="BV281" s="6"/>
      <c r="BW281" s="6"/>
      <c r="BX281" s="6"/>
      <c r="BY281" s="6"/>
      <c r="BZ281" s="6"/>
      <c r="CA281" s="6"/>
      <c r="CB281" s="6"/>
      <c r="CC281" s="6"/>
      <c r="CD281" s="6"/>
      <c r="CE281" s="6"/>
      <c r="CF281" s="6"/>
      <c r="CG281" s="6"/>
      <c r="CH281" s="6"/>
      <c r="CI281" s="6"/>
      <c r="CJ281" s="6"/>
      <c r="CK281" s="6"/>
      <c r="CL281" s="6"/>
    </row>
    <row r="282">
      <c r="A282" s="6"/>
      <c r="B282" s="6"/>
      <c r="C282" s="6"/>
      <c r="D282" s="6"/>
      <c r="E282" s="6"/>
      <c r="F282" s="6"/>
      <c r="G282" s="6"/>
      <c r="H282" s="6"/>
      <c r="I282" s="6"/>
      <c r="J282" s="6"/>
      <c r="K282" s="6"/>
      <c r="L282" s="6"/>
      <c r="M282" s="6"/>
      <c r="N282" s="6"/>
      <c r="O282" s="6"/>
      <c r="P282" s="6"/>
      <c r="Q282" s="6"/>
      <c r="R282" s="6"/>
      <c r="S282" s="6"/>
      <c r="T282" s="6"/>
      <c r="U282" s="6"/>
      <c r="V282" s="6"/>
      <c r="W282" s="6"/>
      <c r="X282" s="6"/>
      <c r="Y282" s="6"/>
      <c r="Z282" s="6"/>
      <c r="AA282" s="6"/>
      <c r="AB282" s="6"/>
      <c r="AC282" s="6"/>
      <c r="AD282" s="7"/>
      <c r="AE282" s="8"/>
      <c r="AF282" s="6"/>
      <c r="AG282" s="6"/>
      <c r="AH282" s="6"/>
      <c r="AI282" s="6"/>
      <c r="AJ282" s="6"/>
      <c r="AK282" s="6"/>
      <c r="AL282" s="6"/>
      <c r="AM282" s="6"/>
      <c r="AN282" s="6"/>
      <c r="AO282" s="6"/>
      <c r="AP282" s="6"/>
      <c r="AQ282" s="6"/>
      <c r="AR282" s="6"/>
      <c r="AS282" s="6"/>
      <c r="AT282" s="6"/>
      <c r="AU282" s="6"/>
      <c r="AV282" s="6"/>
      <c r="AW282" s="6"/>
      <c r="AX282" s="6"/>
      <c r="AY282" s="6"/>
      <c r="AZ282" s="6"/>
      <c r="BA282" s="6"/>
      <c r="BB282" s="6"/>
      <c r="BC282" s="6"/>
      <c r="BD282" s="6"/>
      <c r="BE282" s="6"/>
      <c r="BF282" s="6"/>
      <c r="BG282" s="6"/>
      <c r="BH282" s="6"/>
      <c r="BI282" s="6"/>
      <c r="BJ282" s="6"/>
      <c r="BK282" s="6"/>
      <c r="BL282" s="6"/>
      <c r="BM282" s="6"/>
      <c r="BN282" s="6"/>
      <c r="BO282" s="6"/>
      <c r="BP282" s="6"/>
      <c r="BQ282" s="6"/>
      <c r="BR282" s="6"/>
      <c r="BS282" s="6"/>
      <c r="BT282" s="6"/>
      <c r="BU282" s="6"/>
      <c r="BV282" s="6"/>
      <c r="BW282" s="6"/>
      <c r="BX282" s="6"/>
      <c r="BY282" s="6"/>
      <c r="BZ282" s="6"/>
      <c r="CA282" s="6"/>
      <c r="CB282" s="6"/>
      <c r="CC282" s="6"/>
      <c r="CD282" s="6"/>
      <c r="CE282" s="6"/>
      <c r="CF282" s="6"/>
      <c r="CG282" s="6"/>
      <c r="CH282" s="6"/>
      <c r="CI282" s="6"/>
      <c r="CJ282" s="6"/>
      <c r="CK282" s="6"/>
      <c r="CL282" s="6"/>
    </row>
    <row r="283">
      <c r="A283" s="6"/>
      <c r="B283" s="6"/>
      <c r="C283" s="6"/>
      <c r="D283" s="6"/>
      <c r="E283" s="6"/>
      <c r="F283" s="6"/>
      <c r="G283" s="6"/>
      <c r="H283" s="6"/>
      <c r="I283" s="6"/>
      <c r="J283" s="6"/>
      <c r="K283" s="6"/>
      <c r="L283" s="6"/>
      <c r="M283" s="6"/>
      <c r="N283" s="6"/>
      <c r="O283" s="6"/>
      <c r="P283" s="6"/>
      <c r="Q283" s="6"/>
      <c r="R283" s="6"/>
      <c r="S283" s="6"/>
      <c r="T283" s="6"/>
      <c r="U283" s="6"/>
      <c r="V283" s="6"/>
      <c r="W283" s="6"/>
      <c r="X283" s="6"/>
      <c r="Y283" s="6"/>
      <c r="Z283" s="6"/>
      <c r="AA283" s="6"/>
      <c r="AB283" s="6"/>
      <c r="AC283" s="6"/>
      <c r="AD283" s="7"/>
      <c r="AE283" s="8"/>
      <c r="AF283" s="6"/>
      <c r="AG283" s="6"/>
      <c r="AH283" s="6"/>
      <c r="AI283" s="6"/>
      <c r="AJ283" s="6"/>
      <c r="AK283" s="6"/>
      <c r="AL283" s="6"/>
      <c r="AM283" s="6"/>
      <c r="AN283" s="6"/>
      <c r="AO283" s="6"/>
      <c r="AP283" s="6"/>
      <c r="AQ283" s="6"/>
      <c r="AR283" s="6"/>
      <c r="AS283" s="6"/>
      <c r="AT283" s="6"/>
      <c r="AU283" s="6"/>
      <c r="AV283" s="6"/>
      <c r="AW283" s="6"/>
      <c r="AX283" s="6"/>
      <c r="AY283" s="6"/>
      <c r="AZ283" s="6"/>
      <c r="BA283" s="6"/>
      <c r="BB283" s="6"/>
      <c r="BC283" s="6"/>
      <c r="BD283" s="6"/>
      <c r="BE283" s="6"/>
      <c r="BF283" s="6"/>
      <c r="BG283" s="6"/>
      <c r="BH283" s="6"/>
      <c r="BI283" s="6"/>
      <c r="BJ283" s="6"/>
      <c r="BK283" s="6"/>
      <c r="BL283" s="6"/>
      <c r="BM283" s="6"/>
      <c r="BN283" s="6"/>
      <c r="BO283" s="6"/>
      <c r="BP283" s="6"/>
      <c r="BQ283" s="6"/>
      <c r="BR283" s="6"/>
      <c r="BS283" s="6"/>
      <c r="BT283" s="6"/>
      <c r="BU283" s="6"/>
      <c r="BV283" s="6"/>
      <c r="BW283" s="6"/>
      <c r="BX283" s="6"/>
      <c r="BY283" s="6"/>
      <c r="BZ283" s="6"/>
      <c r="CA283" s="6"/>
      <c r="CB283" s="6"/>
      <c r="CC283" s="6"/>
      <c r="CD283" s="6"/>
      <c r="CE283" s="6"/>
      <c r="CF283" s="6"/>
      <c r="CG283" s="6"/>
      <c r="CH283" s="6"/>
      <c r="CI283" s="6"/>
      <c r="CJ283" s="6"/>
      <c r="CK283" s="6"/>
      <c r="CL283" s="6"/>
    </row>
    <row r="284">
      <c r="A284" s="6"/>
      <c r="B284" s="6"/>
      <c r="C284" s="6"/>
      <c r="D284" s="6"/>
      <c r="E284" s="6"/>
      <c r="F284" s="6"/>
      <c r="G284" s="6"/>
      <c r="H284" s="6"/>
      <c r="I284" s="6"/>
      <c r="J284" s="6"/>
      <c r="K284" s="6"/>
      <c r="L284" s="6"/>
      <c r="M284" s="6"/>
      <c r="N284" s="6"/>
      <c r="O284" s="6"/>
      <c r="P284" s="6"/>
      <c r="Q284" s="6"/>
      <c r="R284" s="6"/>
      <c r="S284" s="6"/>
      <c r="T284" s="6"/>
      <c r="U284" s="6"/>
      <c r="V284" s="6"/>
      <c r="W284" s="6"/>
      <c r="X284" s="6"/>
      <c r="Y284" s="6"/>
      <c r="Z284" s="6"/>
      <c r="AA284" s="6"/>
      <c r="AB284" s="6"/>
      <c r="AC284" s="6"/>
      <c r="AD284" s="7"/>
      <c r="AE284" s="8"/>
      <c r="AF284" s="6"/>
      <c r="AG284" s="6"/>
      <c r="AH284" s="6"/>
      <c r="AI284" s="6"/>
      <c r="AJ284" s="6"/>
      <c r="AK284" s="6"/>
      <c r="AL284" s="6"/>
      <c r="AM284" s="6"/>
      <c r="AN284" s="6"/>
      <c r="AO284" s="6"/>
      <c r="AP284" s="6"/>
      <c r="AQ284" s="6"/>
      <c r="AR284" s="6"/>
      <c r="AS284" s="6"/>
      <c r="AT284" s="6"/>
      <c r="AU284" s="6"/>
      <c r="AV284" s="6"/>
      <c r="AW284" s="6"/>
      <c r="AX284" s="6"/>
      <c r="AY284" s="6"/>
      <c r="AZ284" s="6"/>
      <c r="BA284" s="6"/>
      <c r="BB284" s="6"/>
      <c r="BC284" s="6"/>
      <c r="BD284" s="6"/>
      <c r="BE284" s="6"/>
      <c r="BF284" s="6"/>
      <c r="BG284" s="6"/>
      <c r="BH284" s="6"/>
      <c r="BI284" s="6"/>
      <c r="BJ284" s="6"/>
      <c r="BK284" s="6"/>
      <c r="BL284" s="6"/>
      <c r="BM284" s="6"/>
      <c r="BN284" s="6"/>
      <c r="BO284" s="6"/>
      <c r="BP284" s="6"/>
      <c r="BQ284" s="6"/>
      <c r="BR284" s="6"/>
      <c r="BS284" s="6"/>
      <c r="BT284" s="6"/>
      <c r="BU284" s="6"/>
      <c r="BV284" s="6"/>
      <c r="BW284" s="6"/>
      <c r="BX284" s="6"/>
      <c r="BY284" s="6"/>
      <c r="BZ284" s="6"/>
      <c r="CA284" s="6"/>
      <c r="CB284" s="6"/>
      <c r="CC284" s="6"/>
      <c r="CD284" s="6"/>
      <c r="CE284" s="6"/>
      <c r="CF284" s="6"/>
      <c r="CG284" s="6"/>
      <c r="CH284" s="6"/>
      <c r="CI284" s="6"/>
      <c r="CJ284" s="6"/>
      <c r="CK284" s="6"/>
      <c r="CL284" s="6"/>
    </row>
    <row r="285">
      <c r="A285" s="6"/>
      <c r="B285" s="6"/>
      <c r="C285" s="6"/>
      <c r="D285" s="6"/>
      <c r="E285" s="6"/>
      <c r="F285" s="6"/>
      <c r="G285" s="6"/>
      <c r="H285" s="6"/>
      <c r="I285" s="6"/>
      <c r="J285" s="6"/>
      <c r="K285" s="6"/>
      <c r="L285" s="6"/>
      <c r="M285" s="6"/>
      <c r="N285" s="6"/>
      <c r="O285" s="6"/>
      <c r="P285" s="6"/>
      <c r="Q285" s="6"/>
      <c r="R285" s="6"/>
      <c r="S285" s="6"/>
      <c r="T285" s="6"/>
      <c r="U285" s="6"/>
      <c r="V285" s="6"/>
      <c r="W285" s="6"/>
      <c r="X285" s="6"/>
      <c r="Y285" s="6"/>
      <c r="Z285" s="6"/>
      <c r="AA285" s="6"/>
      <c r="AB285" s="6"/>
      <c r="AC285" s="6"/>
      <c r="AD285" s="7"/>
      <c r="AE285" s="8"/>
      <c r="AF285" s="6"/>
      <c r="AG285" s="6"/>
      <c r="AH285" s="6"/>
      <c r="AI285" s="6"/>
      <c r="AJ285" s="6"/>
      <c r="AK285" s="6"/>
      <c r="AL285" s="6"/>
      <c r="AM285" s="6"/>
      <c r="AN285" s="6"/>
      <c r="AO285" s="6"/>
      <c r="AP285" s="6"/>
      <c r="AQ285" s="6"/>
      <c r="AR285" s="6"/>
      <c r="AS285" s="6"/>
      <c r="AT285" s="6"/>
      <c r="AU285" s="6"/>
      <c r="AV285" s="6"/>
      <c r="AW285" s="6"/>
      <c r="AX285" s="6"/>
      <c r="AY285" s="6"/>
      <c r="AZ285" s="6"/>
      <c r="BA285" s="6"/>
      <c r="BB285" s="6"/>
      <c r="BC285" s="6"/>
      <c r="BD285" s="6"/>
      <c r="BE285" s="6"/>
      <c r="BF285" s="6"/>
      <c r="BG285" s="6"/>
      <c r="BH285" s="6"/>
      <c r="BI285" s="6"/>
      <c r="BJ285" s="6"/>
      <c r="BK285" s="6"/>
      <c r="BL285" s="6"/>
      <c r="BM285" s="6"/>
      <c r="BN285" s="6"/>
      <c r="BO285" s="6"/>
      <c r="BP285" s="6"/>
      <c r="BQ285" s="6"/>
      <c r="BR285" s="6"/>
      <c r="BS285" s="6"/>
      <c r="BT285" s="6"/>
      <c r="BU285" s="6"/>
      <c r="BV285" s="6"/>
      <c r="BW285" s="6"/>
      <c r="BX285" s="6"/>
      <c r="BY285" s="6"/>
      <c r="BZ285" s="6"/>
      <c r="CA285" s="6"/>
      <c r="CB285" s="6"/>
      <c r="CC285" s="6"/>
      <c r="CD285" s="6"/>
      <c r="CE285" s="6"/>
      <c r="CF285" s="6"/>
      <c r="CG285" s="6"/>
      <c r="CH285" s="6"/>
      <c r="CI285" s="6"/>
      <c r="CJ285" s="6"/>
      <c r="CK285" s="6"/>
      <c r="CL285" s="6"/>
    </row>
    <row r="286">
      <c r="A286" s="6"/>
      <c r="B286" s="6"/>
      <c r="C286" s="6"/>
      <c r="D286" s="6"/>
      <c r="E286" s="6"/>
      <c r="F286" s="6"/>
      <c r="G286" s="6"/>
      <c r="H286" s="6"/>
      <c r="I286" s="6"/>
      <c r="J286" s="6"/>
      <c r="K286" s="6"/>
      <c r="L286" s="6"/>
      <c r="M286" s="6"/>
      <c r="N286" s="6"/>
      <c r="O286" s="6"/>
      <c r="P286" s="6"/>
      <c r="Q286" s="6"/>
      <c r="R286" s="6"/>
      <c r="S286" s="6"/>
      <c r="T286" s="6"/>
      <c r="U286" s="6"/>
      <c r="V286" s="6"/>
      <c r="W286" s="6"/>
      <c r="X286" s="6"/>
      <c r="Y286" s="6"/>
      <c r="Z286" s="6"/>
      <c r="AA286" s="6"/>
      <c r="AB286" s="6"/>
      <c r="AC286" s="6"/>
      <c r="AD286" s="7"/>
      <c r="AE286" s="8"/>
      <c r="AF286" s="6"/>
      <c r="AG286" s="6"/>
      <c r="AH286" s="6"/>
      <c r="AI286" s="6"/>
      <c r="AJ286" s="6"/>
      <c r="AK286" s="6"/>
      <c r="AL286" s="6"/>
      <c r="AM286" s="6"/>
      <c r="AN286" s="6"/>
      <c r="AO286" s="6"/>
      <c r="AP286" s="6"/>
      <c r="AQ286" s="6"/>
      <c r="AR286" s="6"/>
      <c r="AS286" s="6"/>
      <c r="AT286" s="6"/>
      <c r="AU286" s="6"/>
      <c r="AV286" s="6"/>
      <c r="AW286" s="6"/>
      <c r="AX286" s="6"/>
      <c r="AY286" s="6"/>
      <c r="AZ286" s="6"/>
      <c r="BA286" s="6"/>
      <c r="BB286" s="6"/>
      <c r="BC286" s="6"/>
      <c r="BD286" s="6"/>
      <c r="BE286" s="6"/>
      <c r="BF286" s="6"/>
      <c r="BG286" s="6"/>
      <c r="BH286" s="6"/>
      <c r="BI286" s="6"/>
      <c r="BJ286" s="6"/>
      <c r="BK286" s="6"/>
      <c r="BL286" s="6"/>
      <c r="BM286" s="6"/>
      <c r="BN286" s="6"/>
      <c r="BO286" s="6"/>
      <c r="BP286" s="6"/>
      <c r="BQ286" s="6"/>
      <c r="BR286" s="6"/>
      <c r="BS286" s="6"/>
      <c r="BT286" s="6"/>
      <c r="BU286" s="6"/>
      <c r="BV286" s="6"/>
      <c r="BW286" s="6"/>
      <c r="BX286" s="6"/>
      <c r="BY286" s="6"/>
      <c r="BZ286" s="6"/>
      <c r="CA286" s="6"/>
      <c r="CB286" s="6"/>
      <c r="CC286" s="6"/>
      <c r="CD286" s="6"/>
      <c r="CE286" s="6"/>
      <c r="CF286" s="6"/>
      <c r="CG286" s="6"/>
      <c r="CH286" s="6"/>
      <c r="CI286" s="6"/>
      <c r="CJ286" s="6"/>
      <c r="CK286" s="6"/>
      <c r="CL286" s="6"/>
    </row>
    <row r="287">
      <c r="A287" s="6"/>
      <c r="B287" s="6"/>
      <c r="C287" s="6"/>
      <c r="D287" s="6"/>
      <c r="E287" s="6"/>
      <c r="F287" s="6"/>
      <c r="G287" s="6"/>
      <c r="H287" s="6"/>
      <c r="I287" s="6"/>
      <c r="J287" s="6"/>
      <c r="K287" s="6"/>
      <c r="L287" s="6"/>
      <c r="M287" s="6"/>
      <c r="N287" s="6"/>
      <c r="O287" s="6"/>
      <c r="P287" s="6"/>
      <c r="Q287" s="6"/>
      <c r="R287" s="6"/>
      <c r="S287" s="6"/>
      <c r="T287" s="6"/>
      <c r="U287" s="6"/>
      <c r="V287" s="6"/>
      <c r="W287" s="6"/>
      <c r="X287" s="6"/>
      <c r="Y287" s="6"/>
      <c r="Z287" s="6"/>
      <c r="AA287" s="6"/>
      <c r="AB287" s="6"/>
      <c r="AC287" s="6"/>
      <c r="AD287" s="7"/>
      <c r="AE287" s="8"/>
      <c r="AF287" s="6"/>
      <c r="AG287" s="6"/>
      <c r="AH287" s="6"/>
      <c r="AI287" s="6"/>
      <c r="AJ287" s="6"/>
      <c r="AK287" s="6"/>
      <c r="AL287" s="6"/>
      <c r="AM287" s="6"/>
      <c r="AN287" s="6"/>
      <c r="AO287" s="6"/>
      <c r="AP287" s="6"/>
      <c r="AQ287" s="6"/>
      <c r="AR287" s="6"/>
      <c r="AS287" s="6"/>
      <c r="AT287" s="6"/>
      <c r="AU287" s="6"/>
      <c r="AV287" s="6"/>
      <c r="AW287" s="6"/>
      <c r="AX287" s="6"/>
      <c r="AY287" s="6"/>
      <c r="AZ287" s="6"/>
      <c r="BA287" s="6"/>
      <c r="BB287" s="6"/>
      <c r="BC287" s="6"/>
      <c r="BD287" s="6"/>
      <c r="BE287" s="6"/>
      <c r="BF287" s="6"/>
      <c r="BG287" s="6"/>
      <c r="BH287" s="6"/>
      <c r="BI287" s="6"/>
      <c r="BJ287" s="6"/>
      <c r="BK287" s="6"/>
      <c r="BL287" s="6"/>
      <c r="BM287" s="6"/>
      <c r="BN287" s="6"/>
      <c r="BO287" s="6"/>
      <c r="BP287" s="6"/>
      <c r="BQ287" s="6"/>
      <c r="BR287" s="6"/>
      <c r="BS287" s="6"/>
      <c r="BT287" s="6"/>
      <c r="BU287" s="6"/>
      <c r="BV287" s="6"/>
      <c r="BW287" s="6"/>
      <c r="BX287" s="6"/>
      <c r="BY287" s="6"/>
      <c r="BZ287" s="6"/>
      <c r="CA287" s="6"/>
      <c r="CB287" s="6"/>
      <c r="CC287" s="6"/>
      <c r="CD287" s="6"/>
      <c r="CE287" s="6"/>
      <c r="CF287" s="6"/>
      <c r="CG287" s="6"/>
      <c r="CH287" s="6"/>
      <c r="CI287" s="6"/>
      <c r="CJ287" s="6"/>
      <c r="CK287" s="6"/>
      <c r="CL287" s="6"/>
    </row>
    <row r="288">
      <c r="A288" s="6"/>
      <c r="B288" s="6"/>
      <c r="C288" s="6"/>
      <c r="D288" s="6"/>
      <c r="E288" s="6"/>
      <c r="F288" s="6"/>
      <c r="G288" s="6"/>
      <c r="H288" s="6"/>
      <c r="I288" s="6"/>
      <c r="J288" s="6"/>
      <c r="K288" s="6"/>
      <c r="L288" s="6"/>
      <c r="M288" s="6"/>
      <c r="N288" s="6"/>
      <c r="O288" s="6"/>
      <c r="P288" s="6"/>
      <c r="Q288" s="6"/>
      <c r="R288" s="6"/>
      <c r="S288" s="6"/>
      <c r="T288" s="6"/>
      <c r="U288" s="6"/>
      <c r="V288" s="6"/>
      <c r="W288" s="6"/>
      <c r="X288" s="6"/>
      <c r="Y288" s="6"/>
      <c r="Z288" s="6"/>
      <c r="AA288" s="6"/>
      <c r="AB288" s="6"/>
      <c r="AC288" s="6"/>
      <c r="AD288" s="7"/>
      <c r="AE288" s="8"/>
      <c r="AF288" s="6"/>
      <c r="AG288" s="6"/>
      <c r="AH288" s="6"/>
      <c r="AI288" s="6"/>
      <c r="AJ288" s="6"/>
      <c r="AK288" s="6"/>
      <c r="AL288" s="6"/>
      <c r="AM288" s="6"/>
      <c r="AN288" s="6"/>
      <c r="AO288" s="6"/>
      <c r="AP288" s="6"/>
      <c r="AQ288" s="6"/>
      <c r="AR288" s="6"/>
      <c r="AS288" s="6"/>
      <c r="AT288" s="6"/>
      <c r="AU288" s="6"/>
      <c r="AV288" s="6"/>
      <c r="AW288" s="6"/>
      <c r="AX288" s="6"/>
      <c r="AY288" s="6"/>
      <c r="AZ288" s="6"/>
      <c r="BA288" s="6"/>
      <c r="BB288" s="6"/>
      <c r="BC288" s="6"/>
      <c r="BD288" s="6"/>
      <c r="BE288" s="6"/>
      <c r="BF288" s="6"/>
      <c r="BG288" s="6"/>
      <c r="BH288" s="6"/>
      <c r="BI288" s="6"/>
      <c r="BJ288" s="6"/>
      <c r="BK288" s="6"/>
      <c r="BL288" s="6"/>
      <c r="BM288" s="6"/>
      <c r="BN288" s="6"/>
      <c r="BO288" s="6"/>
      <c r="BP288" s="6"/>
      <c r="BQ288" s="6"/>
      <c r="BR288" s="6"/>
      <c r="BS288" s="6"/>
      <c r="BT288" s="6"/>
      <c r="BU288" s="6"/>
      <c r="BV288" s="6"/>
      <c r="BW288" s="6"/>
      <c r="BX288" s="6"/>
      <c r="BY288" s="6"/>
      <c r="BZ288" s="6"/>
      <c r="CA288" s="6"/>
      <c r="CB288" s="6"/>
      <c r="CC288" s="6"/>
      <c r="CD288" s="6"/>
      <c r="CE288" s="6"/>
      <c r="CF288" s="6"/>
      <c r="CG288" s="6"/>
      <c r="CH288" s="6"/>
      <c r="CI288" s="6"/>
      <c r="CJ288" s="6"/>
      <c r="CK288" s="6"/>
      <c r="CL288" s="6"/>
    </row>
    <row r="289">
      <c r="A289" s="6"/>
      <c r="B289" s="6"/>
      <c r="C289" s="6"/>
      <c r="D289" s="6"/>
      <c r="E289" s="6"/>
      <c r="F289" s="6"/>
      <c r="G289" s="6"/>
      <c r="H289" s="6"/>
      <c r="I289" s="6"/>
      <c r="J289" s="6"/>
      <c r="K289" s="6"/>
      <c r="L289" s="6"/>
      <c r="M289" s="6"/>
      <c r="N289" s="6"/>
      <c r="O289" s="6"/>
      <c r="P289" s="6"/>
      <c r="Q289" s="6"/>
      <c r="R289" s="6"/>
      <c r="S289" s="6"/>
      <c r="T289" s="6"/>
      <c r="U289" s="6"/>
      <c r="V289" s="6"/>
      <c r="W289" s="6"/>
      <c r="X289" s="6"/>
      <c r="Y289" s="6"/>
      <c r="Z289" s="6"/>
      <c r="AA289" s="6"/>
      <c r="AB289" s="6"/>
      <c r="AC289" s="6"/>
      <c r="AD289" s="7"/>
      <c r="AE289" s="8"/>
      <c r="AF289" s="6"/>
      <c r="AG289" s="6"/>
      <c r="AH289" s="6"/>
      <c r="AI289" s="6"/>
      <c r="AJ289" s="6"/>
      <c r="AK289" s="6"/>
      <c r="AL289" s="6"/>
      <c r="AM289" s="6"/>
      <c r="AN289" s="6"/>
      <c r="AO289" s="6"/>
      <c r="AP289" s="6"/>
      <c r="AQ289" s="6"/>
      <c r="AR289" s="6"/>
      <c r="AS289" s="6"/>
      <c r="AT289" s="6"/>
      <c r="AU289" s="6"/>
      <c r="AV289" s="6"/>
      <c r="AW289" s="6"/>
      <c r="AX289" s="6"/>
      <c r="AY289" s="6"/>
      <c r="AZ289" s="6"/>
      <c r="BA289" s="6"/>
      <c r="BB289" s="6"/>
      <c r="BC289" s="6"/>
      <c r="BD289" s="6"/>
      <c r="BE289" s="6"/>
      <c r="BF289" s="6"/>
      <c r="BG289" s="6"/>
      <c r="BH289" s="6"/>
      <c r="BI289" s="6"/>
      <c r="BJ289" s="6"/>
      <c r="BK289" s="6"/>
      <c r="BL289" s="6"/>
      <c r="BM289" s="6"/>
      <c r="BN289" s="6"/>
      <c r="BO289" s="6"/>
      <c r="BP289" s="6"/>
      <c r="BQ289" s="6"/>
      <c r="BR289" s="6"/>
      <c r="BS289" s="6"/>
      <c r="BT289" s="6"/>
      <c r="BU289" s="6"/>
      <c r="BV289" s="6"/>
      <c r="BW289" s="6"/>
      <c r="BX289" s="6"/>
      <c r="BY289" s="6"/>
      <c r="BZ289" s="6"/>
      <c r="CA289" s="6"/>
      <c r="CB289" s="6"/>
      <c r="CC289" s="6"/>
      <c r="CD289" s="6"/>
      <c r="CE289" s="6"/>
      <c r="CF289" s="6"/>
      <c r="CG289" s="6"/>
      <c r="CH289" s="6"/>
      <c r="CI289" s="6"/>
      <c r="CJ289" s="6"/>
      <c r="CK289" s="6"/>
      <c r="CL289" s="6"/>
    </row>
    <row r="290">
      <c r="A290" s="6"/>
      <c r="B290" s="6"/>
      <c r="C290" s="6"/>
      <c r="D290" s="6"/>
      <c r="E290" s="6"/>
      <c r="F290" s="6"/>
      <c r="G290" s="6"/>
      <c r="H290" s="6"/>
      <c r="I290" s="6"/>
      <c r="J290" s="6"/>
      <c r="K290" s="6"/>
      <c r="L290" s="6"/>
      <c r="M290" s="6"/>
      <c r="N290" s="6"/>
      <c r="O290" s="6"/>
      <c r="P290" s="6"/>
      <c r="Q290" s="6"/>
      <c r="R290" s="6"/>
      <c r="S290" s="6"/>
      <c r="T290" s="6"/>
      <c r="U290" s="6"/>
      <c r="V290" s="6"/>
      <c r="W290" s="6"/>
      <c r="X290" s="6"/>
      <c r="Y290" s="6"/>
      <c r="Z290" s="6"/>
      <c r="AA290" s="6"/>
      <c r="AB290" s="6"/>
      <c r="AC290" s="6"/>
      <c r="AD290" s="7"/>
      <c r="AE290" s="8"/>
      <c r="AF290" s="6"/>
      <c r="AG290" s="6"/>
      <c r="AH290" s="6"/>
      <c r="AI290" s="6"/>
      <c r="AJ290" s="6"/>
      <c r="AK290" s="6"/>
      <c r="AL290" s="6"/>
      <c r="AM290" s="6"/>
      <c r="AN290" s="6"/>
      <c r="AO290" s="6"/>
      <c r="AP290" s="6"/>
      <c r="AQ290" s="6"/>
      <c r="AR290" s="6"/>
      <c r="AS290" s="6"/>
      <c r="AT290" s="6"/>
      <c r="AU290" s="6"/>
      <c r="AV290" s="6"/>
      <c r="AW290" s="6"/>
      <c r="AX290" s="6"/>
      <c r="AY290" s="6"/>
      <c r="AZ290" s="6"/>
      <c r="BA290" s="6"/>
      <c r="BB290" s="6"/>
      <c r="BC290" s="6"/>
      <c r="BD290" s="6"/>
      <c r="BE290" s="6"/>
      <c r="BF290" s="6"/>
      <c r="BG290" s="6"/>
      <c r="BH290" s="6"/>
      <c r="BI290" s="6"/>
      <c r="BJ290" s="6"/>
      <c r="BK290" s="6"/>
      <c r="BL290" s="6"/>
      <c r="BM290" s="6"/>
      <c r="BN290" s="6"/>
      <c r="BO290" s="6"/>
      <c r="BP290" s="6"/>
      <c r="BQ290" s="6"/>
      <c r="BR290" s="6"/>
      <c r="BS290" s="6"/>
      <c r="BT290" s="6"/>
      <c r="BU290" s="6"/>
      <c r="BV290" s="6"/>
      <c r="BW290" s="6"/>
      <c r="BX290" s="6"/>
      <c r="BY290" s="6"/>
      <c r="BZ290" s="6"/>
      <c r="CA290" s="6"/>
      <c r="CB290" s="6"/>
      <c r="CC290" s="6"/>
      <c r="CD290" s="6"/>
      <c r="CE290" s="6"/>
      <c r="CF290" s="6"/>
      <c r="CG290" s="6"/>
      <c r="CH290" s="6"/>
      <c r="CI290" s="6"/>
      <c r="CJ290" s="6"/>
      <c r="CK290" s="6"/>
      <c r="CL290" s="6"/>
    </row>
    <row r="291">
      <c r="A291" s="6"/>
      <c r="B291" s="6"/>
      <c r="C291" s="6"/>
      <c r="D291" s="6"/>
      <c r="E291" s="6"/>
      <c r="F291" s="6"/>
      <c r="G291" s="6"/>
      <c r="H291" s="6"/>
      <c r="I291" s="6"/>
      <c r="J291" s="6"/>
      <c r="K291" s="6"/>
      <c r="L291" s="6"/>
      <c r="M291" s="6"/>
      <c r="N291" s="6"/>
      <c r="O291" s="6"/>
      <c r="P291" s="6"/>
      <c r="Q291" s="6"/>
      <c r="R291" s="6"/>
      <c r="S291" s="6"/>
      <c r="T291" s="6"/>
      <c r="U291" s="6"/>
      <c r="V291" s="6"/>
      <c r="W291" s="6"/>
      <c r="X291" s="6"/>
      <c r="Y291" s="6"/>
      <c r="Z291" s="6"/>
      <c r="AA291" s="6"/>
      <c r="AB291" s="6"/>
      <c r="AC291" s="6"/>
      <c r="AD291" s="7"/>
      <c r="AE291" s="8"/>
      <c r="AF291" s="6"/>
      <c r="AG291" s="6"/>
      <c r="AH291" s="6"/>
      <c r="AI291" s="6"/>
      <c r="AJ291" s="6"/>
      <c r="AK291" s="6"/>
      <c r="AL291" s="6"/>
      <c r="AM291" s="6"/>
      <c r="AN291" s="6"/>
      <c r="AO291" s="6"/>
      <c r="AP291" s="6"/>
      <c r="AQ291" s="6"/>
      <c r="AR291" s="6"/>
      <c r="AS291" s="6"/>
      <c r="AT291" s="6"/>
      <c r="AU291" s="6"/>
      <c r="AV291" s="6"/>
      <c r="AW291" s="6"/>
      <c r="AX291" s="6"/>
      <c r="AY291" s="6"/>
      <c r="AZ291" s="6"/>
      <c r="BA291" s="6"/>
      <c r="BB291" s="6"/>
      <c r="BC291" s="6"/>
      <c r="BD291" s="6"/>
      <c r="BE291" s="6"/>
      <c r="BF291" s="6"/>
      <c r="BG291" s="6"/>
      <c r="BH291" s="6"/>
      <c r="BI291" s="6"/>
      <c r="BJ291" s="6"/>
      <c r="BK291" s="6"/>
      <c r="BL291" s="6"/>
      <c r="BM291" s="6"/>
      <c r="BN291" s="6"/>
      <c r="BO291" s="6"/>
      <c r="BP291" s="6"/>
      <c r="BQ291" s="6"/>
      <c r="BR291" s="6"/>
      <c r="BS291" s="6"/>
      <c r="BT291" s="6"/>
      <c r="BU291" s="6"/>
      <c r="BV291" s="6"/>
      <c r="BW291" s="6"/>
      <c r="BX291" s="6"/>
      <c r="BY291" s="6"/>
      <c r="BZ291" s="6"/>
      <c r="CA291" s="6"/>
      <c r="CB291" s="6"/>
      <c r="CC291" s="6"/>
      <c r="CD291" s="6"/>
      <c r="CE291" s="6"/>
      <c r="CF291" s="6"/>
      <c r="CG291" s="6"/>
      <c r="CH291" s="6"/>
      <c r="CI291" s="6"/>
      <c r="CJ291" s="6"/>
      <c r="CK291" s="6"/>
      <c r="CL291" s="6"/>
    </row>
    <row r="292">
      <c r="A292" s="6"/>
      <c r="B292" s="6"/>
      <c r="C292" s="6"/>
      <c r="D292" s="6"/>
      <c r="E292" s="6"/>
      <c r="F292" s="6"/>
      <c r="G292" s="6"/>
      <c r="H292" s="6"/>
      <c r="I292" s="6"/>
      <c r="J292" s="6"/>
      <c r="K292" s="6"/>
      <c r="L292" s="6"/>
      <c r="M292" s="6"/>
      <c r="N292" s="6"/>
      <c r="O292" s="6"/>
      <c r="P292" s="6"/>
      <c r="Q292" s="6"/>
      <c r="R292" s="6"/>
      <c r="S292" s="6"/>
      <c r="T292" s="6"/>
      <c r="U292" s="6"/>
      <c r="V292" s="6"/>
      <c r="W292" s="6"/>
      <c r="X292" s="6"/>
      <c r="Y292" s="6"/>
      <c r="Z292" s="6"/>
      <c r="AA292" s="6"/>
      <c r="AB292" s="6"/>
      <c r="AC292" s="6"/>
      <c r="AD292" s="7"/>
      <c r="AE292" s="8"/>
      <c r="AF292" s="6"/>
      <c r="AG292" s="6"/>
      <c r="AH292" s="6"/>
      <c r="AI292" s="6"/>
      <c r="AJ292" s="6"/>
      <c r="AK292" s="6"/>
      <c r="AL292" s="6"/>
      <c r="AM292" s="6"/>
      <c r="AN292" s="6"/>
      <c r="AO292" s="6"/>
      <c r="AP292" s="6"/>
      <c r="AQ292" s="6"/>
      <c r="AR292" s="6"/>
      <c r="AS292" s="6"/>
      <c r="AT292" s="6"/>
      <c r="AU292" s="6"/>
      <c r="AV292" s="6"/>
      <c r="AW292" s="6"/>
      <c r="AX292" s="6"/>
      <c r="AY292" s="6"/>
      <c r="AZ292" s="6"/>
      <c r="BA292" s="6"/>
      <c r="BB292" s="6"/>
      <c r="BC292" s="6"/>
      <c r="BD292" s="6"/>
      <c r="BE292" s="6"/>
      <c r="BF292" s="6"/>
      <c r="BG292" s="6"/>
      <c r="BH292" s="6"/>
      <c r="BI292" s="6"/>
      <c r="BJ292" s="6"/>
      <c r="BK292" s="6"/>
      <c r="BL292" s="6"/>
      <c r="BM292" s="6"/>
      <c r="BN292" s="6"/>
      <c r="BO292" s="6"/>
      <c r="BP292" s="6"/>
      <c r="BQ292" s="6"/>
      <c r="BR292" s="6"/>
      <c r="BS292" s="6"/>
      <c r="BT292" s="6"/>
      <c r="BU292" s="6"/>
      <c r="BV292" s="6"/>
      <c r="BW292" s="6"/>
      <c r="BX292" s="6"/>
      <c r="BY292" s="6"/>
      <c r="BZ292" s="6"/>
      <c r="CA292" s="6"/>
      <c r="CB292" s="6"/>
      <c r="CC292" s="6"/>
      <c r="CD292" s="6"/>
      <c r="CE292" s="6"/>
      <c r="CF292" s="6"/>
      <c r="CG292" s="6"/>
      <c r="CH292" s="6"/>
      <c r="CI292" s="6"/>
      <c r="CJ292" s="6"/>
      <c r="CK292" s="6"/>
      <c r="CL292" s="6"/>
    </row>
    <row r="293">
      <c r="A293" s="6"/>
      <c r="B293" s="6"/>
      <c r="C293" s="6"/>
      <c r="D293" s="6"/>
      <c r="E293" s="6"/>
      <c r="F293" s="6"/>
      <c r="G293" s="6"/>
      <c r="H293" s="6"/>
      <c r="I293" s="6"/>
      <c r="J293" s="6"/>
      <c r="K293" s="6"/>
      <c r="L293" s="6"/>
      <c r="M293" s="6"/>
      <c r="N293" s="6"/>
      <c r="O293" s="6"/>
      <c r="P293" s="6"/>
      <c r="Q293" s="6"/>
      <c r="R293" s="6"/>
      <c r="S293" s="6"/>
      <c r="T293" s="6"/>
      <c r="U293" s="6"/>
      <c r="V293" s="6"/>
      <c r="W293" s="6"/>
      <c r="X293" s="6"/>
      <c r="Y293" s="6"/>
      <c r="Z293" s="6"/>
      <c r="AA293" s="6"/>
      <c r="AB293" s="6"/>
      <c r="AC293" s="6"/>
      <c r="AD293" s="7"/>
      <c r="AE293" s="8"/>
      <c r="AF293" s="6"/>
      <c r="AG293" s="6"/>
      <c r="AH293" s="6"/>
      <c r="AI293" s="6"/>
      <c r="AJ293" s="6"/>
      <c r="AK293" s="6"/>
      <c r="AL293" s="6"/>
      <c r="AM293" s="6"/>
      <c r="AN293" s="6"/>
      <c r="AO293" s="6"/>
      <c r="AP293" s="6"/>
      <c r="AQ293" s="6"/>
      <c r="AR293" s="6"/>
      <c r="AS293" s="6"/>
      <c r="AT293" s="6"/>
      <c r="AU293" s="6"/>
      <c r="AV293" s="6"/>
      <c r="AW293" s="6"/>
      <c r="AX293" s="6"/>
      <c r="AY293" s="6"/>
      <c r="AZ293" s="6"/>
      <c r="BA293" s="6"/>
      <c r="BB293" s="6"/>
      <c r="BC293" s="6"/>
      <c r="BD293" s="6"/>
      <c r="BE293" s="6"/>
      <c r="BF293" s="6"/>
      <c r="BG293" s="6"/>
      <c r="BH293" s="6"/>
      <c r="BI293" s="6"/>
      <c r="BJ293" s="6"/>
      <c r="BK293" s="6"/>
      <c r="BL293" s="6"/>
      <c r="BM293" s="6"/>
      <c r="BN293" s="6"/>
      <c r="BO293" s="6"/>
      <c r="BP293" s="6"/>
      <c r="BQ293" s="6"/>
      <c r="BR293" s="6"/>
      <c r="BS293" s="6"/>
      <c r="BT293" s="6"/>
      <c r="BU293" s="6"/>
      <c r="BV293" s="6"/>
      <c r="BW293" s="6"/>
      <c r="BX293" s="6"/>
      <c r="BY293" s="6"/>
      <c r="BZ293" s="6"/>
      <c r="CA293" s="6"/>
      <c r="CB293" s="6"/>
      <c r="CC293" s="6"/>
      <c r="CD293" s="6"/>
      <c r="CE293" s="6"/>
      <c r="CF293" s="6"/>
      <c r="CG293" s="6"/>
      <c r="CH293" s="6"/>
      <c r="CI293" s="6"/>
      <c r="CJ293" s="6"/>
      <c r="CK293" s="6"/>
      <c r="CL293" s="6"/>
    </row>
    <row r="294">
      <c r="A294" s="6"/>
      <c r="B294" s="6"/>
      <c r="C294" s="6"/>
      <c r="D294" s="6"/>
      <c r="E294" s="6"/>
      <c r="F294" s="6"/>
      <c r="G294" s="6"/>
      <c r="H294" s="6"/>
      <c r="I294" s="6"/>
      <c r="J294" s="6"/>
      <c r="K294" s="6"/>
      <c r="L294" s="6"/>
      <c r="M294" s="6"/>
      <c r="N294" s="6"/>
      <c r="O294" s="6"/>
      <c r="P294" s="6"/>
      <c r="Q294" s="6"/>
      <c r="R294" s="6"/>
      <c r="S294" s="6"/>
      <c r="T294" s="6"/>
      <c r="U294" s="6"/>
      <c r="V294" s="6"/>
      <c r="W294" s="6"/>
      <c r="X294" s="6"/>
      <c r="Y294" s="6"/>
      <c r="Z294" s="6"/>
      <c r="AA294" s="6"/>
      <c r="AB294" s="6"/>
      <c r="AC294" s="6"/>
      <c r="AD294" s="7"/>
      <c r="AE294" s="8"/>
      <c r="AF294" s="6"/>
      <c r="AG294" s="6"/>
      <c r="AH294" s="6"/>
      <c r="AI294" s="6"/>
      <c r="AJ294" s="6"/>
      <c r="AK294" s="6"/>
      <c r="AL294" s="6"/>
      <c r="AM294" s="6"/>
      <c r="AN294" s="6"/>
      <c r="AO294" s="6"/>
      <c r="AP294" s="6"/>
      <c r="AQ294" s="6"/>
      <c r="AR294" s="6"/>
      <c r="AS294" s="6"/>
      <c r="AT294" s="6"/>
      <c r="AU294" s="6"/>
      <c r="AV294" s="6"/>
      <c r="AW294" s="6"/>
      <c r="AX294" s="6"/>
      <c r="AY294" s="6"/>
      <c r="AZ294" s="6"/>
      <c r="BA294" s="6"/>
      <c r="BB294" s="6"/>
      <c r="BC294" s="6"/>
      <c r="BD294" s="6"/>
      <c r="BE294" s="6"/>
      <c r="BF294" s="6"/>
      <c r="BG294" s="6"/>
      <c r="BH294" s="6"/>
      <c r="BI294" s="6"/>
      <c r="BJ294" s="6"/>
      <c r="BK294" s="6"/>
      <c r="BL294" s="6"/>
      <c r="BM294" s="6"/>
      <c r="BN294" s="6"/>
      <c r="BO294" s="6"/>
      <c r="BP294" s="6"/>
      <c r="BQ294" s="6"/>
      <c r="BR294" s="6"/>
      <c r="BS294" s="6"/>
      <c r="BT294" s="6"/>
      <c r="BU294" s="6"/>
      <c r="BV294" s="6"/>
      <c r="BW294" s="6"/>
      <c r="BX294" s="6"/>
      <c r="BY294" s="6"/>
      <c r="BZ294" s="6"/>
      <c r="CA294" s="6"/>
      <c r="CB294" s="6"/>
      <c r="CC294" s="6"/>
      <c r="CD294" s="6"/>
      <c r="CE294" s="6"/>
      <c r="CF294" s="6"/>
      <c r="CG294" s="6"/>
      <c r="CH294" s="6"/>
      <c r="CI294" s="6"/>
      <c r="CJ294" s="6"/>
      <c r="CK294" s="6"/>
      <c r="CL294" s="6"/>
    </row>
    <row r="295">
      <c r="A295" s="6"/>
      <c r="B295" s="6"/>
      <c r="C295" s="6"/>
      <c r="D295" s="6"/>
      <c r="E295" s="6"/>
      <c r="F295" s="6"/>
      <c r="G295" s="6"/>
      <c r="H295" s="6"/>
      <c r="I295" s="6"/>
      <c r="J295" s="6"/>
      <c r="K295" s="6"/>
      <c r="L295" s="6"/>
      <c r="M295" s="6"/>
      <c r="N295" s="6"/>
      <c r="O295" s="6"/>
      <c r="P295" s="6"/>
      <c r="Q295" s="6"/>
      <c r="R295" s="6"/>
      <c r="S295" s="6"/>
      <c r="T295" s="6"/>
      <c r="U295" s="6"/>
      <c r="V295" s="6"/>
      <c r="W295" s="6"/>
      <c r="X295" s="6"/>
      <c r="Y295" s="6"/>
      <c r="Z295" s="6"/>
      <c r="AA295" s="6"/>
      <c r="AB295" s="6"/>
      <c r="AC295" s="6"/>
      <c r="AD295" s="7"/>
      <c r="AE295" s="8"/>
      <c r="AF295" s="6"/>
      <c r="AG295" s="6"/>
      <c r="AH295" s="6"/>
      <c r="AI295" s="6"/>
      <c r="AJ295" s="6"/>
      <c r="AK295" s="6"/>
      <c r="AL295" s="6"/>
      <c r="AM295" s="6"/>
      <c r="AN295" s="6"/>
      <c r="AO295" s="6"/>
      <c r="AP295" s="6"/>
      <c r="AQ295" s="6"/>
      <c r="AR295" s="6"/>
      <c r="AS295" s="6"/>
      <c r="AT295" s="6"/>
      <c r="AU295" s="6"/>
      <c r="AV295" s="6"/>
      <c r="AW295" s="6"/>
      <c r="AX295" s="6"/>
      <c r="AY295" s="6"/>
      <c r="AZ295" s="6"/>
      <c r="BA295" s="6"/>
      <c r="BB295" s="6"/>
      <c r="BC295" s="6"/>
      <c r="BD295" s="6"/>
      <c r="BE295" s="6"/>
      <c r="BF295" s="6"/>
      <c r="BG295" s="6"/>
      <c r="BH295" s="6"/>
      <c r="BI295" s="6"/>
      <c r="BJ295" s="6"/>
      <c r="BK295" s="6"/>
      <c r="BL295" s="6"/>
      <c r="BM295" s="6"/>
      <c r="BN295" s="6"/>
      <c r="BO295" s="6"/>
      <c r="BP295" s="6"/>
      <c r="BQ295" s="6"/>
      <c r="BR295" s="6"/>
      <c r="BS295" s="6"/>
      <c r="BT295" s="6"/>
      <c r="BU295" s="6"/>
      <c r="BV295" s="6"/>
      <c r="BW295" s="6"/>
      <c r="BX295" s="6"/>
      <c r="BY295" s="6"/>
      <c r="BZ295" s="6"/>
      <c r="CA295" s="6"/>
      <c r="CB295" s="6"/>
      <c r="CC295" s="6"/>
      <c r="CD295" s="6"/>
      <c r="CE295" s="6"/>
      <c r="CF295" s="6"/>
      <c r="CG295" s="6"/>
      <c r="CH295" s="6"/>
      <c r="CI295" s="6"/>
      <c r="CJ295" s="6"/>
      <c r="CK295" s="6"/>
      <c r="CL295" s="6"/>
    </row>
    <row r="296">
      <c r="A296" s="6"/>
      <c r="B296" s="6"/>
      <c r="C296" s="6"/>
      <c r="D296" s="6"/>
      <c r="E296" s="6"/>
      <c r="F296" s="6"/>
      <c r="G296" s="6"/>
      <c r="H296" s="6"/>
      <c r="I296" s="6"/>
      <c r="J296" s="6"/>
      <c r="K296" s="6"/>
      <c r="L296" s="6"/>
      <c r="M296" s="6"/>
      <c r="N296" s="6"/>
      <c r="O296" s="6"/>
      <c r="P296" s="6"/>
      <c r="Q296" s="6"/>
      <c r="R296" s="6"/>
      <c r="S296" s="6"/>
      <c r="T296" s="6"/>
      <c r="U296" s="6"/>
      <c r="V296" s="6"/>
      <c r="W296" s="6"/>
      <c r="X296" s="6"/>
      <c r="Y296" s="6"/>
      <c r="Z296" s="6"/>
      <c r="AA296" s="6"/>
      <c r="AB296" s="6"/>
      <c r="AC296" s="6"/>
      <c r="AD296" s="7"/>
      <c r="AE296" s="8"/>
      <c r="AF296" s="6"/>
      <c r="AG296" s="6"/>
      <c r="AH296" s="6"/>
      <c r="AI296" s="6"/>
      <c r="AJ296" s="6"/>
      <c r="AK296" s="6"/>
      <c r="AL296" s="6"/>
      <c r="AM296" s="6"/>
      <c r="AN296" s="6"/>
      <c r="AO296" s="6"/>
      <c r="AP296" s="6"/>
      <c r="AQ296" s="6"/>
      <c r="AR296" s="6"/>
      <c r="AS296" s="6"/>
      <c r="AT296" s="6"/>
      <c r="AU296" s="6"/>
      <c r="AV296" s="6"/>
      <c r="AW296" s="6"/>
      <c r="AX296" s="6"/>
      <c r="AY296" s="6"/>
      <c r="AZ296" s="6"/>
      <c r="BA296" s="6"/>
      <c r="BB296" s="6"/>
      <c r="BC296" s="6"/>
      <c r="BD296" s="6"/>
      <c r="BE296" s="6"/>
      <c r="BF296" s="6"/>
      <c r="BG296" s="6"/>
      <c r="BH296" s="6"/>
      <c r="BI296" s="6"/>
      <c r="BJ296" s="6"/>
      <c r="BK296" s="6"/>
      <c r="BL296" s="6"/>
      <c r="BM296" s="6"/>
      <c r="BN296" s="6"/>
      <c r="BO296" s="6"/>
      <c r="BP296" s="6"/>
      <c r="BQ296" s="6"/>
      <c r="BR296" s="6"/>
      <c r="BS296" s="6"/>
      <c r="BT296" s="6"/>
      <c r="BU296" s="6"/>
      <c r="BV296" s="6"/>
      <c r="BW296" s="6"/>
      <c r="BX296" s="6"/>
      <c r="BY296" s="6"/>
      <c r="BZ296" s="6"/>
      <c r="CA296" s="6"/>
      <c r="CB296" s="6"/>
      <c r="CC296" s="6"/>
      <c r="CD296" s="6"/>
      <c r="CE296" s="6"/>
      <c r="CF296" s="6"/>
      <c r="CG296" s="6"/>
      <c r="CH296" s="6"/>
      <c r="CI296" s="6"/>
      <c r="CJ296" s="6"/>
      <c r="CK296" s="6"/>
      <c r="CL296" s="6"/>
    </row>
    <row r="297">
      <c r="A297" s="6"/>
      <c r="B297" s="6"/>
      <c r="C297" s="6"/>
      <c r="D297" s="6"/>
      <c r="E297" s="6"/>
      <c r="F297" s="6"/>
      <c r="G297" s="6"/>
      <c r="H297" s="6"/>
      <c r="I297" s="6"/>
      <c r="J297" s="6"/>
      <c r="K297" s="6"/>
      <c r="L297" s="6"/>
      <c r="M297" s="6"/>
      <c r="N297" s="6"/>
      <c r="O297" s="6"/>
      <c r="P297" s="6"/>
      <c r="Q297" s="6"/>
      <c r="R297" s="6"/>
      <c r="S297" s="6"/>
      <c r="T297" s="6"/>
      <c r="U297" s="6"/>
      <c r="V297" s="6"/>
      <c r="W297" s="6"/>
      <c r="X297" s="6"/>
      <c r="Y297" s="6"/>
      <c r="Z297" s="6"/>
      <c r="AA297" s="6"/>
      <c r="AB297" s="6"/>
      <c r="AC297" s="6"/>
      <c r="AD297" s="7"/>
      <c r="AE297" s="8"/>
      <c r="AF297" s="6"/>
      <c r="AG297" s="6"/>
      <c r="AH297" s="6"/>
      <c r="AI297" s="6"/>
      <c r="AJ297" s="6"/>
      <c r="AK297" s="6"/>
      <c r="AL297" s="6"/>
      <c r="AM297" s="6"/>
      <c r="AN297" s="6"/>
      <c r="AO297" s="6"/>
      <c r="AP297" s="6"/>
      <c r="AQ297" s="6"/>
      <c r="AR297" s="6"/>
      <c r="AS297" s="6"/>
      <c r="AT297" s="6"/>
      <c r="AU297" s="6"/>
      <c r="AV297" s="6"/>
      <c r="AW297" s="6"/>
      <c r="AX297" s="6"/>
      <c r="AY297" s="6"/>
      <c r="AZ297" s="6"/>
      <c r="BA297" s="6"/>
      <c r="BB297" s="6"/>
      <c r="BC297" s="6"/>
      <c r="BD297" s="6"/>
      <c r="BE297" s="6"/>
      <c r="BF297" s="6"/>
      <c r="BG297" s="6"/>
      <c r="BH297" s="6"/>
      <c r="BI297" s="6"/>
      <c r="BJ297" s="6"/>
      <c r="BK297" s="6"/>
      <c r="BL297" s="6"/>
      <c r="BM297" s="6"/>
      <c r="BN297" s="6"/>
      <c r="BO297" s="6"/>
      <c r="BP297" s="6"/>
      <c r="BQ297" s="6"/>
      <c r="BR297" s="6"/>
      <c r="BS297" s="6"/>
      <c r="BT297" s="6"/>
      <c r="BU297" s="6"/>
      <c r="BV297" s="6"/>
      <c r="BW297" s="6"/>
      <c r="BX297" s="6"/>
      <c r="BY297" s="6"/>
      <c r="BZ297" s="6"/>
      <c r="CA297" s="6"/>
      <c r="CB297" s="6"/>
      <c r="CC297" s="6"/>
      <c r="CD297" s="6"/>
      <c r="CE297" s="6"/>
      <c r="CF297" s="6"/>
      <c r="CG297" s="6"/>
      <c r="CH297" s="6"/>
      <c r="CI297" s="6"/>
      <c r="CJ297" s="6"/>
      <c r="CK297" s="6"/>
      <c r="CL297" s="6"/>
    </row>
    <row r="298">
      <c r="A298" s="6"/>
      <c r="B298" s="6"/>
      <c r="C298" s="6"/>
      <c r="D298" s="6"/>
      <c r="E298" s="6"/>
      <c r="F298" s="6"/>
      <c r="G298" s="6"/>
      <c r="H298" s="6"/>
      <c r="I298" s="6"/>
      <c r="J298" s="6"/>
      <c r="K298" s="6"/>
      <c r="L298" s="6"/>
      <c r="M298" s="6"/>
      <c r="N298" s="6"/>
      <c r="O298" s="6"/>
      <c r="P298" s="6"/>
      <c r="Q298" s="6"/>
      <c r="R298" s="6"/>
      <c r="S298" s="6"/>
      <c r="T298" s="6"/>
      <c r="U298" s="6"/>
      <c r="V298" s="6"/>
      <c r="W298" s="6"/>
      <c r="X298" s="6"/>
      <c r="Y298" s="6"/>
      <c r="Z298" s="6"/>
      <c r="AA298" s="6"/>
      <c r="AB298" s="6"/>
      <c r="AC298" s="6"/>
      <c r="AD298" s="7"/>
      <c r="AE298" s="8"/>
      <c r="AF298" s="6"/>
      <c r="AG298" s="6"/>
      <c r="AH298" s="6"/>
      <c r="AI298" s="6"/>
      <c r="AJ298" s="6"/>
      <c r="AK298" s="6"/>
      <c r="AL298" s="6"/>
      <c r="AM298" s="6"/>
      <c r="AN298" s="6"/>
      <c r="AO298" s="6"/>
      <c r="AP298" s="6"/>
      <c r="AQ298" s="6"/>
      <c r="AR298" s="6"/>
      <c r="AS298" s="6"/>
      <c r="AT298" s="6"/>
      <c r="AU298" s="6"/>
      <c r="AV298" s="6"/>
      <c r="AW298" s="6"/>
      <c r="AX298" s="6"/>
      <c r="AY298" s="6"/>
      <c r="AZ298" s="6"/>
      <c r="BA298" s="6"/>
      <c r="BB298" s="6"/>
      <c r="BC298" s="6"/>
      <c r="BD298" s="6"/>
      <c r="BE298" s="6"/>
      <c r="BF298" s="6"/>
      <c r="BG298" s="6"/>
      <c r="BH298" s="6"/>
      <c r="BI298" s="6"/>
      <c r="BJ298" s="6"/>
      <c r="BK298" s="6"/>
      <c r="BL298" s="6"/>
      <c r="BM298" s="6"/>
      <c r="BN298" s="6"/>
      <c r="BO298" s="6"/>
      <c r="BP298" s="6"/>
      <c r="BQ298" s="6"/>
      <c r="BR298" s="6"/>
      <c r="BS298" s="6"/>
      <c r="BT298" s="6"/>
      <c r="BU298" s="6"/>
      <c r="BV298" s="6"/>
      <c r="BW298" s="6"/>
      <c r="BX298" s="6"/>
      <c r="BY298" s="6"/>
      <c r="BZ298" s="6"/>
      <c r="CA298" s="6"/>
      <c r="CB298" s="6"/>
      <c r="CC298" s="6"/>
      <c r="CD298" s="6"/>
      <c r="CE298" s="6"/>
      <c r="CF298" s="6"/>
      <c r="CG298" s="6"/>
      <c r="CH298" s="6"/>
      <c r="CI298" s="6"/>
      <c r="CJ298" s="6"/>
      <c r="CK298" s="6"/>
      <c r="CL298" s="6"/>
    </row>
    <row r="299">
      <c r="A299" s="6"/>
      <c r="B299" s="6"/>
      <c r="C299" s="6"/>
      <c r="D299" s="6"/>
      <c r="E299" s="6"/>
      <c r="F299" s="6"/>
      <c r="G299" s="6"/>
      <c r="H299" s="6"/>
      <c r="I299" s="6"/>
      <c r="J299" s="6"/>
      <c r="K299" s="6"/>
      <c r="L299" s="6"/>
      <c r="M299" s="6"/>
      <c r="N299" s="6"/>
      <c r="O299" s="6"/>
      <c r="P299" s="6"/>
      <c r="Q299" s="6"/>
      <c r="R299" s="6"/>
      <c r="S299" s="6"/>
      <c r="T299" s="6"/>
      <c r="U299" s="6"/>
      <c r="V299" s="6"/>
      <c r="W299" s="6"/>
      <c r="X299" s="6"/>
      <c r="Y299" s="6"/>
      <c r="Z299" s="6"/>
      <c r="AA299" s="6"/>
      <c r="AB299" s="6"/>
      <c r="AC299" s="6"/>
      <c r="AD299" s="7"/>
      <c r="AE299" s="8"/>
      <c r="AF299" s="6"/>
      <c r="AG299" s="6"/>
      <c r="AH299" s="6"/>
      <c r="AI299" s="6"/>
      <c r="AJ299" s="6"/>
      <c r="AK299" s="6"/>
      <c r="AL299" s="6"/>
      <c r="AM299" s="6"/>
      <c r="AN299" s="6"/>
      <c r="AO299" s="6"/>
      <c r="AP299" s="6"/>
      <c r="AQ299" s="6"/>
      <c r="AR299" s="6"/>
      <c r="AS299" s="6"/>
      <c r="AT299" s="6"/>
      <c r="AU299" s="6"/>
      <c r="AV299" s="6"/>
      <c r="AW299" s="6"/>
      <c r="AX299" s="6"/>
      <c r="AY299" s="6"/>
      <c r="AZ299" s="6"/>
      <c r="BA299" s="6"/>
      <c r="BB299" s="6"/>
      <c r="BC299" s="6"/>
      <c r="BD299" s="6"/>
      <c r="BE299" s="6"/>
      <c r="BF299" s="6"/>
      <c r="BG299" s="6"/>
      <c r="BH299" s="6"/>
      <c r="BI299" s="6"/>
      <c r="BJ299" s="6"/>
      <c r="BK299" s="6"/>
      <c r="BL299" s="6"/>
      <c r="BM299" s="6"/>
      <c r="BN299" s="6"/>
      <c r="BO299" s="6"/>
      <c r="BP299" s="6"/>
      <c r="BQ299" s="6"/>
      <c r="BR299" s="6"/>
      <c r="BS299" s="6"/>
      <c r="BT299" s="6"/>
      <c r="BU299" s="6"/>
      <c r="BV299" s="6"/>
      <c r="BW299" s="6"/>
      <c r="BX299" s="6"/>
      <c r="BY299" s="6"/>
      <c r="BZ299" s="6"/>
      <c r="CA299" s="6"/>
      <c r="CB299" s="6"/>
      <c r="CC299" s="6"/>
      <c r="CD299" s="6"/>
      <c r="CE299" s="6"/>
      <c r="CF299" s="6"/>
      <c r="CG299" s="6"/>
      <c r="CH299" s="6"/>
      <c r="CI299" s="6"/>
      <c r="CJ299" s="6"/>
      <c r="CK299" s="6"/>
      <c r="CL299" s="6"/>
    </row>
    <row r="300">
      <c r="A300" s="6"/>
      <c r="B300" s="6"/>
      <c r="C300" s="6"/>
      <c r="D300" s="6"/>
      <c r="E300" s="6"/>
      <c r="F300" s="6"/>
      <c r="G300" s="6"/>
      <c r="H300" s="6"/>
      <c r="I300" s="6"/>
      <c r="J300" s="6"/>
      <c r="K300" s="6"/>
      <c r="L300" s="6"/>
      <c r="M300" s="6"/>
      <c r="N300" s="6"/>
      <c r="O300" s="6"/>
      <c r="P300" s="6"/>
      <c r="Q300" s="6"/>
      <c r="R300" s="6"/>
      <c r="S300" s="6"/>
      <c r="T300" s="6"/>
      <c r="U300" s="6"/>
      <c r="V300" s="6"/>
      <c r="W300" s="6"/>
      <c r="X300" s="6"/>
      <c r="Y300" s="6"/>
      <c r="Z300" s="6"/>
      <c r="AA300" s="6"/>
      <c r="AB300" s="6"/>
      <c r="AC300" s="6"/>
      <c r="AD300" s="7"/>
      <c r="AE300" s="8"/>
      <c r="AF300" s="6"/>
      <c r="AG300" s="6"/>
      <c r="AH300" s="6"/>
      <c r="AI300" s="6"/>
      <c r="AJ300" s="6"/>
      <c r="AK300" s="6"/>
      <c r="AL300" s="6"/>
      <c r="AM300" s="6"/>
      <c r="AN300" s="6"/>
      <c r="AO300" s="6"/>
      <c r="AP300" s="6"/>
      <c r="AQ300" s="6"/>
      <c r="AR300" s="6"/>
      <c r="AS300" s="6"/>
      <c r="AT300" s="6"/>
      <c r="AU300" s="6"/>
      <c r="AV300" s="6"/>
      <c r="AW300" s="6"/>
      <c r="AX300" s="6"/>
      <c r="AY300" s="6"/>
      <c r="AZ300" s="6"/>
      <c r="BA300" s="6"/>
      <c r="BB300" s="6"/>
      <c r="BC300" s="6"/>
      <c r="BD300" s="6"/>
      <c r="BE300" s="6"/>
      <c r="BF300" s="6"/>
      <c r="BG300" s="6"/>
      <c r="BH300" s="6"/>
      <c r="BI300" s="6"/>
      <c r="BJ300" s="6"/>
      <c r="BK300" s="6"/>
      <c r="BL300" s="6"/>
      <c r="BM300" s="6"/>
      <c r="BN300" s="6"/>
      <c r="BO300" s="6"/>
      <c r="BP300" s="6"/>
      <c r="BQ300" s="6"/>
      <c r="BR300" s="6"/>
      <c r="BS300" s="6"/>
      <c r="BT300" s="6"/>
      <c r="BU300" s="6"/>
      <c r="BV300" s="6"/>
      <c r="BW300" s="6"/>
      <c r="BX300" s="6"/>
      <c r="BY300" s="6"/>
      <c r="BZ300" s="6"/>
      <c r="CA300" s="6"/>
      <c r="CB300" s="6"/>
      <c r="CC300" s="6"/>
      <c r="CD300" s="6"/>
      <c r="CE300" s="6"/>
      <c r="CF300" s="6"/>
      <c r="CG300" s="6"/>
      <c r="CH300" s="6"/>
      <c r="CI300" s="6"/>
      <c r="CJ300" s="6"/>
      <c r="CK300" s="6"/>
      <c r="CL300" s="6"/>
    </row>
    <row r="301">
      <c r="A301" s="6"/>
      <c r="B301" s="6"/>
      <c r="C301" s="6"/>
      <c r="D301" s="6"/>
      <c r="E301" s="6"/>
      <c r="F301" s="6"/>
      <c r="G301" s="6"/>
      <c r="H301" s="6"/>
      <c r="I301" s="6"/>
      <c r="J301" s="6"/>
      <c r="K301" s="6"/>
      <c r="L301" s="6"/>
      <c r="M301" s="6"/>
      <c r="N301" s="6"/>
      <c r="O301" s="6"/>
      <c r="P301" s="6"/>
      <c r="Q301" s="6"/>
      <c r="R301" s="6"/>
      <c r="S301" s="6"/>
      <c r="T301" s="6"/>
      <c r="U301" s="6"/>
      <c r="V301" s="6"/>
      <c r="W301" s="6"/>
      <c r="X301" s="6"/>
      <c r="Y301" s="6"/>
      <c r="Z301" s="6"/>
      <c r="AA301" s="6"/>
      <c r="AB301" s="6"/>
      <c r="AC301" s="6"/>
      <c r="AD301" s="7"/>
      <c r="AE301" s="8"/>
      <c r="AF301" s="6"/>
      <c r="AG301" s="6"/>
      <c r="AH301" s="6"/>
      <c r="AI301" s="6"/>
      <c r="AJ301" s="6"/>
      <c r="AK301" s="6"/>
      <c r="AL301" s="6"/>
      <c r="AM301" s="6"/>
      <c r="AN301" s="6"/>
      <c r="AO301" s="6"/>
      <c r="AP301" s="6"/>
      <c r="AQ301" s="6"/>
      <c r="AR301" s="6"/>
      <c r="AS301" s="6"/>
      <c r="AT301" s="6"/>
      <c r="AU301" s="6"/>
      <c r="AV301" s="6"/>
      <c r="AW301" s="6"/>
      <c r="AX301" s="6"/>
      <c r="AY301" s="6"/>
      <c r="AZ301" s="6"/>
      <c r="BA301" s="6"/>
      <c r="BB301" s="6"/>
      <c r="BC301" s="6"/>
      <c r="BD301" s="6"/>
      <c r="BE301" s="6"/>
      <c r="BF301" s="6"/>
      <c r="BG301" s="6"/>
      <c r="BH301" s="6"/>
      <c r="BI301" s="6"/>
      <c r="BJ301" s="6"/>
      <c r="BK301" s="6"/>
      <c r="BL301" s="6"/>
      <c r="BM301" s="6"/>
      <c r="BN301" s="6"/>
      <c r="BO301" s="6"/>
      <c r="BP301" s="6"/>
      <c r="BQ301" s="6"/>
      <c r="BR301" s="6"/>
      <c r="BS301" s="6"/>
      <c r="BT301" s="6"/>
      <c r="BU301" s="6"/>
      <c r="BV301" s="6"/>
      <c r="BW301" s="6"/>
      <c r="BX301" s="6"/>
      <c r="BY301" s="6"/>
      <c r="BZ301" s="6"/>
      <c r="CA301" s="6"/>
      <c r="CB301" s="6"/>
      <c r="CC301" s="6"/>
      <c r="CD301" s="6"/>
      <c r="CE301" s="6"/>
      <c r="CF301" s="6"/>
      <c r="CG301" s="6"/>
      <c r="CH301" s="6"/>
      <c r="CI301" s="6"/>
      <c r="CJ301" s="6"/>
      <c r="CK301" s="6"/>
      <c r="CL301" s="6"/>
    </row>
    <row r="302">
      <c r="A302" s="6"/>
      <c r="B302" s="6"/>
      <c r="C302" s="6"/>
      <c r="D302" s="6"/>
      <c r="E302" s="6"/>
      <c r="F302" s="6"/>
      <c r="G302" s="6"/>
      <c r="H302" s="6"/>
      <c r="I302" s="6"/>
      <c r="J302" s="6"/>
      <c r="K302" s="6"/>
      <c r="L302" s="6"/>
      <c r="M302" s="6"/>
      <c r="N302" s="6"/>
      <c r="O302" s="6"/>
      <c r="P302" s="6"/>
      <c r="Q302" s="6"/>
      <c r="R302" s="6"/>
      <c r="S302" s="6"/>
      <c r="T302" s="6"/>
      <c r="U302" s="6"/>
      <c r="V302" s="6"/>
      <c r="W302" s="6"/>
      <c r="X302" s="6"/>
      <c r="Y302" s="6"/>
      <c r="Z302" s="6"/>
      <c r="AA302" s="6"/>
      <c r="AB302" s="6"/>
      <c r="AC302" s="6"/>
      <c r="AD302" s="7"/>
      <c r="AE302" s="8"/>
      <c r="AF302" s="6"/>
      <c r="AG302" s="6"/>
      <c r="AH302" s="6"/>
      <c r="AI302" s="6"/>
      <c r="AJ302" s="6"/>
      <c r="AK302" s="6"/>
      <c r="AL302" s="6"/>
      <c r="AM302" s="6"/>
      <c r="AN302" s="6"/>
      <c r="AO302" s="6"/>
      <c r="AP302" s="6"/>
      <c r="AQ302" s="6"/>
      <c r="AR302" s="6"/>
      <c r="AS302" s="6"/>
      <c r="AT302" s="6"/>
      <c r="AU302" s="6"/>
      <c r="AV302" s="6"/>
      <c r="AW302" s="6"/>
      <c r="AX302" s="6"/>
      <c r="AY302" s="6"/>
      <c r="AZ302" s="6"/>
      <c r="BA302" s="6"/>
      <c r="BB302" s="6"/>
      <c r="BC302" s="6"/>
      <c r="BD302" s="6"/>
      <c r="BE302" s="6"/>
      <c r="BF302" s="6"/>
      <c r="BG302" s="6"/>
      <c r="BH302" s="6"/>
      <c r="BI302" s="6"/>
      <c r="BJ302" s="6"/>
      <c r="BK302" s="6"/>
      <c r="BL302" s="6"/>
      <c r="BM302" s="6"/>
      <c r="BN302" s="6"/>
      <c r="BO302" s="6"/>
      <c r="BP302" s="6"/>
      <c r="BQ302" s="6"/>
      <c r="BR302" s="6"/>
      <c r="BS302" s="6"/>
      <c r="BT302" s="6"/>
      <c r="BU302" s="6"/>
      <c r="BV302" s="6"/>
      <c r="BW302" s="6"/>
      <c r="BX302" s="6"/>
      <c r="BY302" s="6"/>
      <c r="BZ302" s="6"/>
      <c r="CA302" s="6"/>
      <c r="CB302" s="6"/>
      <c r="CC302" s="6"/>
      <c r="CD302" s="6"/>
      <c r="CE302" s="6"/>
      <c r="CF302" s="6"/>
      <c r="CG302" s="6"/>
      <c r="CH302" s="6"/>
      <c r="CI302" s="6"/>
      <c r="CJ302" s="6"/>
      <c r="CK302" s="6"/>
      <c r="CL302" s="6"/>
    </row>
    <row r="303">
      <c r="A303" s="6"/>
      <c r="B303" s="6"/>
      <c r="C303" s="6"/>
      <c r="D303" s="6"/>
      <c r="E303" s="6"/>
      <c r="F303" s="6"/>
      <c r="G303" s="6"/>
      <c r="H303" s="6"/>
      <c r="I303" s="6"/>
      <c r="J303" s="6"/>
      <c r="K303" s="6"/>
      <c r="L303" s="6"/>
      <c r="M303" s="6"/>
      <c r="N303" s="6"/>
      <c r="O303" s="6"/>
      <c r="P303" s="6"/>
      <c r="Q303" s="6"/>
      <c r="R303" s="6"/>
      <c r="S303" s="6"/>
      <c r="T303" s="6"/>
      <c r="U303" s="6"/>
      <c r="V303" s="6"/>
      <c r="W303" s="6"/>
      <c r="X303" s="6"/>
      <c r="Y303" s="6"/>
      <c r="Z303" s="6"/>
      <c r="AA303" s="6"/>
      <c r="AB303" s="6"/>
      <c r="AC303" s="6"/>
      <c r="AD303" s="7"/>
      <c r="AE303" s="8"/>
      <c r="AF303" s="6"/>
      <c r="AG303" s="6"/>
      <c r="AH303" s="6"/>
      <c r="AI303" s="6"/>
      <c r="AJ303" s="6"/>
      <c r="AK303" s="6"/>
      <c r="AL303" s="6"/>
      <c r="AM303" s="6"/>
      <c r="AN303" s="6"/>
      <c r="AO303" s="6"/>
      <c r="AP303" s="6"/>
      <c r="AQ303" s="6"/>
      <c r="AR303" s="6"/>
      <c r="AS303" s="6"/>
      <c r="AT303" s="6"/>
      <c r="AU303" s="6"/>
      <c r="AV303" s="6"/>
      <c r="AW303" s="6"/>
      <c r="AX303" s="6"/>
      <c r="AY303" s="6"/>
      <c r="AZ303" s="6"/>
      <c r="BA303" s="6"/>
      <c r="BB303" s="6"/>
      <c r="BC303" s="6"/>
      <c r="BD303" s="6"/>
      <c r="BE303" s="6"/>
      <c r="BF303" s="6"/>
      <c r="BG303" s="6"/>
      <c r="BH303" s="6"/>
      <c r="BI303" s="6"/>
      <c r="BJ303" s="6"/>
      <c r="BK303" s="6"/>
      <c r="BL303" s="6"/>
      <c r="BM303" s="6"/>
      <c r="BN303" s="6"/>
      <c r="BO303" s="6"/>
      <c r="BP303" s="6"/>
      <c r="BQ303" s="6"/>
      <c r="BR303" s="6"/>
      <c r="BS303" s="6"/>
      <c r="BT303" s="6"/>
      <c r="BU303" s="6"/>
      <c r="BV303" s="6"/>
      <c r="BW303" s="6"/>
      <c r="BX303" s="6"/>
      <c r="BY303" s="6"/>
      <c r="BZ303" s="6"/>
      <c r="CA303" s="6"/>
      <c r="CB303" s="6"/>
      <c r="CC303" s="6"/>
      <c r="CD303" s="6"/>
      <c r="CE303" s="6"/>
      <c r="CF303" s="6"/>
      <c r="CG303" s="6"/>
      <c r="CH303" s="6"/>
      <c r="CI303" s="6"/>
      <c r="CJ303" s="6"/>
      <c r="CK303" s="6"/>
      <c r="CL303" s="6"/>
    </row>
    <row r="304">
      <c r="A304" s="6"/>
      <c r="B304" s="6"/>
      <c r="C304" s="6"/>
      <c r="D304" s="6"/>
      <c r="E304" s="6"/>
      <c r="F304" s="6"/>
      <c r="G304" s="6"/>
      <c r="H304" s="6"/>
      <c r="I304" s="6"/>
      <c r="J304" s="6"/>
      <c r="K304" s="6"/>
      <c r="L304" s="6"/>
      <c r="M304" s="6"/>
      <c r="N304" s="6"/>
      <c r="O304" s="6"/>
      <c r="P304" s="6"/>
      <c r="Q304" s="6"/>
      <c r="R304" s="6"/>
      <c r="S304" s="6"/>
      <c r="T304" s="6"/>
      <c r="U304" s="6"/>
      <c r="V304" s="6"/>
      <c r="W304" s="6"/>
      <c r="X304" s="6"/>
      <c r="Y304" s="6"/>
      <c r="Z304" s="6"/>
      <c r="AA304" s="6"/>
      <c r="AB304" s="6"/>
      <c r="AC304" s="6"/>
      <c r="AD304" s="7"/>
      <c r="AE304" s="8"/>
      <c r="AF304" s="6"/>
      <c r="AG304" s="6"/>
      <c r="AH304" s="6"/>
      <c r="AI304" s="6"/>
      <c r="AJ304" s="6"/>
      <c r="AK304" s="6"/>
      <c r="AL304" s="6"/>
      <c r="AM304" s="6"/>
      <c r="AN304" s="6"/>
      <c r="AO304" s="6"/>
      <c r="AP304" s="6"/>
      <c r="AQ304" s="6"/>
      <c r="AR304" s="6"/>
      <c r="AS304" s="6"/>
      <c r="AT304" s="6"/>
      <c r="AU304" s="6"/>
      <c r="AV304" s="6"/>
      <c r="AW304" s="6"/>
      <c r="AX304" s="6"/>
      <c r="AY304" s="6"/>
      <c r="AZ304" s="6"/>
      <c r="BA304" s="6"/>
      <c r="BB304" s="6"/>
      <c r="BC304" s="6"/>
      <c r="BD304" s="6"/>
      <c r="BE304" s="6"/>
      <c r="BF304" s="6"/>
      <c r="BG304" s="6"/>
      <c r="BH304" s="6"/>
      <c r="BI304" s="6"/>
      <c r="BJ304" s="6"/>
      <c r="BK304" s="6"/>
      <c r="BL304" s="6"/>
      <c r="BM304" s="6"/>
      <c r="BN304" s="6"/>
      <c r="BO304" s="6"/>
      <c r="BP304" s="6"/>
      <c r="BQ304" s="6"/>
      <c r="BR304" s="6"/>
      <c r="BS304" s="6"/>
      <c r="BT304" s="6"/>
      <c r="BU304" s="6"/>
      <c r="BV304" s="6"/>
      <c r="BW304" s="6"/>
      <c r="BX304" s="6"/>
      <c r="BY304" s="6"/>
      <c r="BZ304" s="6"/>
      <c r="CA304" s="6"/>
      <c r="CB304" s="6"/>
      <c r="CC304" s="6"/>
      <c r="CD304" s="6"/>
      <c r="CE304" s="6"/>
      <c r="CF304" s="6"/>
      <c r="CG304" s="6"/>
      <c r="CH304" s="6"/>
      <c r="CI304" s="6"/>
      <c r="CJ304" s="6"/>
      <c r="CK304" s="6"/>
      <c r="CL304" s="6"/>
    </row>
    <row r="305">
      <c r="A305" s="6"/>
      <c r="B305" s="6"/>
      <c r="C305" s="6"/>
      <c r="D305" s="6"/>
      <c r="E305" s="6"/>
      <c r="F305" s="6"/>
      <c r="G305" s="6"/>
      <c r="H305" s="6"/>
      <c r="I305" s="6"/>
      <c r="J305" s="6"/>
      <c r="K305" s="6"/>
      <c r="L305" s="6"/>
      <c r="M305" s="6"/>
      <c r="N305" s="6"/>
      <c r="O305" s="6"/>
      <c r="P305" s="6"/>
      <c r="Q305" s="6"/>
      <c r="R305" s="6"/>
      <c r="S305" s="6"/>
      <c r="T305" s="6"/>
      <c r="U305" s="6"/>
      <c r="V305" s="6"/>
      <c r="W305" s="6"/>
      <c r="X305" s="6"/>
      <c r="Y305" s="6"/>
      <c r="Z305" s="6"/>
      <c r="AA305" s="6"/>
      <c r="AB305" s="6"/>
      <c r="AC305" s="6"/>
      <c r="AD305" s="7"/>
      <c r="AE305" s="8"/>
      <c r="AF305" s="6"/>
      <c r="AG305" s="6"/>
      <c r="AH305" s="6"/>
      <c r="AI305" s="6"/>
      <c r="AJ305" s="6"/>
      <c r="AK305" s="6"/>
      <c r="AL305" s="6"/>
      <c r="AM305" s="6"/>
      <c r="AN305" s="6"/>
      <c r="AO305" s="6"/>
      <c r="AP305" s="6"/>
      <c r="AQ305" s="6"/>
      <c r="AR305" s="6"/>
      <c r="AS305" s="6"/>
      <c r="AT305" s="6"/>
      <c r="AU305" s="6"/>
      <c r="AV305" s="6"/>
      <c r="AW305" s="6"/>
      <c r="AX305" s="6"/>
      <c r="AY305" s="6"/>
      <c r="AZ305" s="6"/>
      <c r="BA305" s="6"/>
      <c r="BB305" s="6"/>
      <c r="BC305" s="6"/>
      <c r="BD305" s="6"/>
      <c r="BE305" s="6"/>
      <c r="BF305" s="6"/>
      <c r="BG305" s="6"/>
      <c r="BH305" s="6"/>
      <c r="BI305" s="6"/>
      <c r="BJ305" s="6"/>
      <c r="BK305" s="6"/>
      <c r="BL305" s="6"/>
      <c r="BM305" s="6"/>
      <c r="BN305" s="6"/>
      <c r="BO305" s="6"/>
      <c r="BP305" s="6"/>
      <c r="BQ305" s="6"/>
      <c r="BR305" s="6"/>
      <c r="BS305" s="6"/>
      <c r="BT305" s="6"/>
      <c r="BU305" s="6"/>
      <c r="BV305" s="6"/>
      <c r="BW305" s="6"/>
      <c r="BX305" s="6"/>
      <c r="BY305" s="6"/>
      <c r="BZ305" s="6"/>
      <c r="CA305" s="6"/>
      <c r="CB305" s="6"/>
      <c r="CC305" s="6"/>
      <c r="CD305" s="6"/>
      <c r="CE305" s="6"/>
      <c r="CF305" s="6"/>
      <c r="CG305" s="6"/>
      <c r="CH305" s="6"/>
      <c r="CI305" s="6"/>
      <c r="CJ305" s="6"/>
      <c r="CK305" s="6"/>
      <c r="CL305" s="6"/>
    </row>
    <row r="306">
      <c r="A306" s="6"/>
      <c r="B306" s="6"/>
      <c r="C306" s="6"/>
      <c r="D306" s="6"/>
      <c r="E306" s="6"/>
      <c r="F306" s="6"/>
      <c r="G306" s="6"/>
      <c r="H306" s="6"/>
      <c r="I306" s="6"/>
      <c r="J306" s="6"/>
      <c r="K306" s="6"/>
      <c r="L306" s="6"/>
      <c r="M306" s="6"/>
      <c r="N306" s="6"/>
      <c r="O306" s="6"/>
      <c r="P306" s="6"/>
      <c r="Q306" s="6"/>
      <c r="R306" s="6"/>
      <c r="S306" s="6"/>
      <c r="T306" s="6"/>
      <c r="U306" s="6"/>
      <c r="V306" s="6"/>
      <c r="W306" s="6"/>
      <c r="X306" s="6"/>
      <c r="Y306" s="6"/>
      <c r="Z306" s="6"/>
      <c r="AA306" s="6"/>
      <c r="AB306" s="6"/>
      <c r="AC306" s="6"/>
      <c r="AD306" s="7"/>
      <c r="AE306" s="8"/>
      <c r="AF306" s="6"/>
      <c r="AG306" s="6"/>
      <c r="AH306" s="6"/>
      <c r="AI306" s="6"/>
      <c r="AJ306" s="6"/>
      <c r="AK306" s="6"/>
      <c r="AL306" s="6"/>
      <c r="AM306" s="6"/>
      <c r="AN306" s="6"/>
      <c r="AO306" s="6"/>
      <c r="AP306" s="6"/>
      <c r="AQ306" s="6"/>
      <c r="AR306" s="6"/>
      <c r="AS306" s="6"/>
      <c r="AT306" s="6"/>
      <c r="AU306" s="6"/>
      <c r="AV306" s="6"/>
      <c r="AW306" s="6"/>
      <c r="AX306" s="6"/>
      <c r="AY306" s="6"/>
      <c r="AZ306" s="6"/>
      <c r="BA306" s="6"/>
      <c r="BB306" s="6"/>
      <c r="BC306" s="6"/>
      <c r="BD306" s="6"/>
      <c r="BE306" s="6"/>
      <c r="BF306" s="6"/>
      <c r="BG306" s="6"/>
      <c r="BH306" s="6"/>
      <c r="BI306" s="6"/>
      <c r="BJ306" s="6"/>
      <c r="BK306" s="6"/>
      <c r="BL306" s="6"/>
      <c r="BM306" s="6"/>
      <c r="BN306" s="6"/>
      <c r="BO306" s="6"/>
      <c r="BP306" s="6"/>
      <c r="BQ306" s="6"/>
      <c r="BR306" s="6"/>
      <c r="BS306" s="6"/>
      <c r="BT306" s="6"/>
      <c r="BU306" s="6"/>
      <c r="BV306" s="6"/>
      <c r="BW306" s="6"/>
      <c r="BX306" s="6"/>
      <c r="BY306" s="6"/>
      <c r="BZ306" s="6"/>
      <c r="CA306" s="6"/>
      <c r="CB306" s="6"/>
      <c r="CC306" s="6"/>
      <c r="CD306" s="6"/>
      <c r="CE306" s="6"/>
      <c r="CF306" s="6"/>
      <c r="CG306" s="6"/>
      <c r="CH306" s="6"/>
      <c r="CI306" s="6"/>
      <c r="CJ306" s="6"/>
      <c r="CK306" s="6"/>
      <c r="CL306" s="6"/>
    </row>
    <row r="307">
      <c r="A307" s="6"/>
      <c r="B307" s="6"/>
      <c r="C307" s="6"/>
      <c r="D307" s="6"/>
      <c r="E307" s="6"/>
      <c r="F307" s="6"/>
      <c r="G307" s="6"/>
      <c r="H307" s="6"/>
      <c r="I307" s="6"/>
      <c r="J307" s="6"/>
      <c r="K307" s="6"/>
      <c r="L307" s="6"/>
      <c r="M307" s="6"/>
      <c r="N307" s="6"/>
      <c r="O307" s="6"/>
      <c r="P307" s="6"/>
      <c r="Q307" s="6"/>
      <c r="R307" s="6"/>
      <c r="S307" s="6"/>
      <c r="T307" s="6"/>
      <c r="U307" s="6"/>
      <c r="V307" s="6"/>
      <c r="W307" s="6"/>
      <c r="X307" s="6"/>
      <c r="Y307" s="6"/>
      <c r="Z307" s="6"/>
      <c r="AA307" s="6"/>
      <c r="AB307" s="6"/>
      <c r="AC307" s="6"/>
      <c r="AD307" s="7"/>
      <c r="AE307" s="8"/>
      <c r="AF307" s="6"/>
      <c r="AG307" s="6"/>
      <c r="AH307" s="6"/>
      <c r="AI307" s="6"/>
      <c r="AJ307" s="6"/>
      <c r="AK307" s="6"/>
      <c r="AL307" s="6"/>
      <c r="AM307" s="6"/>
      <c r="AN307" s="6"/>
      <c r="AO307" s="6"/>
      <c r="AP307" s="6"/>
      <c r="AQ307" s="6"/>
      <c r="AR307" s="6"/>
      <c r="AS307" s="6"/>
      <c r="AT307" s="6"/>
      <c r="AU307" s="6"/>
      <c r="AV307" s="6"/>
      <c r="AW307" s="6"/>
      <c r="AX307" s="6"/>
      <c r="AY307" s="6"/>
      <c r="AZ307" s="6"/>
      <c r="BA307" s="6"/>
      <c r="BB307" s="6"/>
      <c r="BC307" s="6"/>
      <c r="BD307" s="6"/>
      <c r="BE307" s="6"/>
      <c r="BF307" s="6"/>
      <c r="BG307" s="6"/>
      <c r="BH307" s="6"/>
      <c r="BI307" s="6"/>
      <c r="BJ307" s="6"/>
      <c r="BK307" s="6"/>
      <c r="BL307" s="6"/>
      <c r="BM307" s="6"/>
      <c r="BN307" s="6"/>
      <c r="BO307" s="6"/>
      <c r="BP307" s="6"/>
      <c r="BQ307" s="6"/>
      <c r="BR307" s="6"/>
      <c r="BS307" s="6"/>
      <c r="BT307" s="6"/>
      <c r="BU307" s="6"/>
      <c r="BV307" s="6"/>
      <c r="BW307" s="6"/>
      <c r="BX307" s="6"/>
      <c r="BY307" s="6"/>
      <c r="BZ307" s="6"/>
      <c r="CA307" s="6"/>
      <c r="CB307" s="6"/>
      <c r="CC307" s="6"/>
      <c r="CD307" s="6"/>
      <c r="CE307" s="6"/>
      <c r="CF307" s="6"/>
      <c r="CG307" s="6"/>
      <c r="CH307" s="6"/>
      <c r="CI307" s="6"/>
      <c r="CJ307" s="6"/>
      <c r="CK307" s="6"/>
      <c r="CL307" s="6"/>
    </row>
    <row r="308">
      <c r="A308" s="6"/>
      <c r="B308" s="6"/>
      <c r="C308" s="6"/>
      <c r="D308" s="6"/>
      <c r="E308" s="6"/>
      <c r="F308" s="6"/>
      <c r="G308" s="6"/>
      <c r="H308" s="6"/>
      <c r="I308" s="6"/>
      <c r="J308" s="6"/>
      <c r="K308" s="6"/>
      <c r="L308" s="6"/>
      <c r="M308" s="6"/>
      <c r="N308" s="6"/>
      <c r="O308" s="6"/>
      <c r="P308" s="6"/>
      <c r="Q308" s="6"/>
      <c r="R308" s="6"/>
      <c r="S308" s="6"/>
      <c r="T308" s="6"/>
      <c r="U308" s="6"/>
      <c r="V308" s="6"/>
      <c r="W308" s="6"/>
      <c r="X308" s="6"/>
      <c r="Y308" s="6"/>
      <c r="Z308" s="6"/>
      <c r="AA308" s="6"/>
      <c r="AB308" s="6"/>
      <c r="AC308" s="6"/>
      <c r="AD308" s="7"/>
      <c r="AE308" s="8"/>
      <c r="AF308" s="6"/>
      <c r="AG308" s="6"/>
      <c r="AH308" s="6"/>
      <c r="AI308" s="6"/>
      <c r="AJ308" s="6"/>
      <c r="AK308" s="6"/>
      <c r="AL308" s="6"/>
      <c r="AM308" s="6"/>
      <c r="AN308" s="6"/>
      <c r="AO308" s="6"/>
      <c r="AP308" s="6"/>
      <c r="AQ308" s="6"/>
      <c r="AR308" s="6"/>
      <c r="AS308" s="6"/>
      <c r="AT308" s="6"/>
      <c r="AU308" s="6"/>
      <c r="AV308" s="6"/>
      <c r="AW308" s="6"/>
      <c r="AX308" s="6"/>
      <c r="AY308" s="6"/>
      <c r="AZ308" s="6"/>
      <c r="BA308" s="6"/>
      <c r="BB308" s="6"/>
      <c r="BC308" s="6"/>
      <c r="BD308" s="6"/>
      <c r="BE308" s="6"/>
      <c r="BF308" s="6"/>
      <c r="BG308" s="6"/>
      <c r="BH308" s="6"/>
      <c r="BI308" s="6"/>
      <c r="BJ308" s="6"/>
      <c r="BK308" s="6"/>
      <c r="BL308" s="6"/>
      <c r="BM308" s="6"/>
      <c r="BN308" s="6"/>
      <c r="BO308" s="6"/>
      <c r="BP308" s="6"/>
      <c r="BQ308" s="6"/>
      <c r="BR308" s="6"/>
      <c r="BS308" s="6"/>
      <c r="BT308" s="6"/>
      <c r="BU308" s="6"/>
      <c r="BV308" s="6"/>
      <c r="BW308" s="6"/>
      <c r="BX308" s="6"/>
      <c r="BY308" s="6"/>
      <c r="BZ308" s="6"/>
      <c r="CA308" s="6"/>
      <c r="CB308" s="6"/>
      <c r="CC308" s="6"/>
      <c r="CD308" s="6"/>
      <c r="CE308" s="6"/>
      <c r="CF308" s="6"/>
      <c r="CG308" s="6"/>
      <c r="CH308" s="6"/>
      <c r="CI308" s="6"/>
      <c r="CJ308" s="6"/>
      <c r="CK308" s="6"/>
      <c r="CL308" s="6"/>
    </row>
    <row r="309">
      <c r="A309" s="6"/>
      <c r="B309" s="6"/>
      <c r="C309" s="6"/>
      <c r="D309" s="6"/>
      <c r="E309" s="6"/>
      <c r="F309" s="6"/>
      <c r="G309" s="6"/>
      <c r="H309" s="6"/>
      <c r="I309" s="6"/>
      <c r="J309" s="6"/>
      <c r="K309" s="6"/>
      <c r="L309" s="6"/>
      <c r="M309" s="6"/>
      <c r="N309" s="6"/>
      <c r="O309" s="6"/>
      <c r="P309" s="6"/>
      <c r="Q309" s="6"/>
      <c r="R309" s="6"/>
      <c r="S309" s="6"/>
      <c r="T309" s="6"/>
      <c r="U309" s="6"/>
      <c r="V309" s="6"/>
      <c r="W309" s="6"/>
      <c r="X309" s="6"/>
      <c r="Y309" s="6"/>
      <c r="Z309" s="6"/>
      <c r="AA309" s="6"/>
      <c r="AB309" s="6"/>
      <c r="AC309" s="6"/>
      <c r="AD309" s="7"/>
      <c r="AE309" s="8"/>
      <c r="AF309" s="6"/>
      <c r="AG309" s="6"/>
      <c r="AH309" s="6"/>
      <c r="AI309" s="6"/>
      <c r="AJ309" s="6"/>
      <c r="AK309" s="6"/>
      <c r="AL309" s="6"/>
      <c r="AM309" s="6"/>
      <c r="AN309" s="6"/>
      <c r="AO309" s="6"/>
      <c r="AP309" s="6"/>
      <c r="AQ309" s="6"/>
      <c r="AR309" s="6"/>
      <c r="AS309" s="6"/>
      <c r="AT309" s="6"/>
      <c r="AU309" s="6"/>
      <c r="AV309" s="6"/>
      <c r="AW309" s="6"/>
      <c r="AX309" s="6"/>
      <c r="AY309" s="6"/>
      <c r="AZ309" s="6"/>
      <c r="BA309" s="6"/>
      <c r="BB309" s="6"/>
      <c r="BC309" s="6"/>
      <c r="BD309" s="6"/>
      <c r="BE309" s="6"/>
      <c r="BF309" s="6"/>
      <c r="BG309" s="6"/>
      <c r="BH309" s="6"/>
      <c r="BI309" s="6"/>
      <c r="BJ309" s="6"/>
      <c r="BK309" s="6"/>
      <c r="BL309" s="6"/>
      <c r="BM309" s="6"/>
      <c r="BN309" s="6"/>
      <c r="BO309" s="6"/>
      <c r="BP309" s="6"/>
      <c r="BQ309" s="6"/>
      <c r="BR309" s="6"/>
      <c r="BS309" s="6"/>
      <c r="BT309" s="6"/>
      <c r="BU309" s="6"/>
      <c r="BV309" s="6"/>
      <c r="BW309" s="6"/>
      <c r="BX309" s="6"/>
      <c r="BY309" s="6"/>
      <c r="BZ309" s="6"/>
      <c r="CA309" s="6"/>
      <c r="CB309" s="6"/>
      <c r="CC309" s="6"/>
      <c r="CD309" s="6"/>
      <c r="CE309" s="6"/>
      <c r="CF309" s="6"/>
      <c r="CG309" s="6"/>
      <c r="CH309" s="6"/>
      <c r="CI309" s="6"/>
      <c r="CJ309" s="6"/>
      <c r="CK309" s="6"/>
      <c r="CL309" s="6"/>
    </row>
    <row r="310">
      <c r="A310" s="6"/>
      <c r="B310" s="6"/>
      <c r="C310" s="6"/>
      <c r="D310" s="6"/>
      <c r="E310" s="6"/>
      <c r="F310" s="6"/>
      <c r="G310" s="6"/>
      <c r="H310" s="6"/>
      <c r="I310" s="6"/>
      <c r="J310" s="6"/>
      <c r="K310" s="6"/>
      <c r="L310" s="6"/>
      <c r="M310" s="6"/>
      <c r="N310" s="6"/>
      <c r="O310" s="6"/>
      <c r="P310" s="6"/>
      <c r="Q310" s="6"/>
      <c r="R310" s="6"/>
      <c r="S310" s="6"/>
      <c r="T310" s="6"/>
      <c r="U310" s="6"/>
      <c r="V310" s="6"/>
      <c r="W310" s="6"/>
      <c r="X310" s="6"/>
      <c r="Y310" s="6"/>
      <c r="Z310" s="6"/>
      <c r="AA310" s="6"/>
      <c r="AB310" s="6"/>
      <c r="AC310" s="6"/>
      <c r="AD310" s="7"/>
      <c r="AE310" s="8"/>
      <c r="AF310" s="6"/>
      <c r="AG310" s="6"/>
      <c r="AH310" s="6"/>
      <c r="AI310" s="6"/>
      <c r="AJ310" s="6"/>
      <c r="AK310" s="6"/>
      <c r="AL310" s="6"/>
      <c r="AM310" s="6"/>
      <c r="AN310" s="6"/>
      <c r="AO310" s="6"/>
      <c r="AP310" s="6"/>
      <c r="AQ310" s="6"/>
      <c r="AR310" s="6"/>
      <c r="AS310" s="6"/>
      <c r="AT310" s="6"/>
      <c r="AU310" s="6"/>
      <c r="AV310" s="6"/>
      <c r="AW310" s="6"/>
      <c r="AX310" s="6"/>
      <c r="AY310" s="6"/>
      <c r="AZ310" s="6"/>
      <c r="BA310" s="6"/>
      <c r="BB310" s="6"/>
      <c r="BC310" s="6"/>
      <c r="BD310" s="6"/>
      <c r="BE310" s="6"/>
      <c r="BF310" s="6"/>
      <c r="BG310" s="6"/>
      <c r="BH310" s="6"/>
      <c r="BI310" s="6"/>
      <c r="BJ310" s="6"/>
      <c r="BK310" s="6"/>
      <c r="BL310" s="6"/>
      <c r="BM310" s="6"/>
      <c r="BN310" s="6"/>
      <c r="BO310" s="6"/>
      <c r="BP310" s="6"/>
      <c r="BQ310" s="6"/>
      <c r="BR310" s="6"/>
      <c r="BS310" s="6"/>
      <c r="BT310" s="6"/>
      <c r="BU310" s="6"/>
      <c r="BV310" s="6"/>
      <c r="BW310" s="6"/>
      <c r="BX310" s="6"/>
      <c r="BY310" s="6"/>
      <c r="BZ310" s="6"/>
      <c r="CA310" s="6"/>
      <c r="CB310" s="6"/>
      <c r="CC310" s="6"/>
      <c r="CD310" s="6"/>
      <c r="CE310" s="6"/>
      <c r="CF310" s="6"/>
      <c r="CG310" s="6"/>
      <c r="CH310" s="6"/>
      <c r="CI310" s="6"/>
      <c r="CJ310" s="6"/>
      <c r="CK310" s="6"/>
      <c r="CL310" s="6"/>
    </row>
    <row r="311">
      <c r="A311" s="6"/>
      <c r="B311" s="6"/>
      <c r="C311" s="6"/>
      <c r="D311" s="6"/>
      <c r="E311" s="6"/>
      <c r="F311" s="6"/>
      <c r="G311" s="6"/>
      <c r="H311" s="6"/>
      <c r="I311" s="6"/>
      <c r="J311" s="6"/>
      <c r="K311" s="6"/>
      <c r="L311" s="6"/>
      <c r="M311" s="6"/>
      <c r="N311" s="6"/>
      <c r="O311" s="6"/>
      <c r="P311" s="6"/>
      <c r="Q311" s="6"/>
      <c r="R311" s="6"/>
      <c r="S311" s="6"/>
      <c r="T311" s="6"/>
      <c r="U311" s="6"/>
      <c r="V311" s="6"/>
      <c r="W311" s="6"/>
      <c r="X311" s="6"/>
      <c r="Y311" s="6"/>
      <c r="Z311" s="6"/>
      <c r="AA311" s="6"/>
      <c r="AB311" s="6"/>
      <c r="AC311" s="6"/>
      <c r="AD311" s="7"/>
      <c r="AE311" s="8"/>
      <c r="AF311" s="6"/>
      <c r="AG311" s="6"/>
      <c r="AH311" s="6"/>
      <c r="AI311" s="6"/>
      <c r="AJ311" s="6"/>
      <c r="AK311" s="6"/>
      <c r="AL311" s="6"/>
      <c r="AM311" s="6"/>
      <c r="AN311" s="6"/>
      <c r="AO311" s="6"/>
      <c r="AP311" s="6"/>
      <c r="AQ311" s="6"/>
      <c r="AR311" s="6"/>
      <c r="AS311" s="6"/>
      <c r="AT311" s="6"/>
      <c r="AU311" s="6"/>
      <c r="AV311" s="6"/>
      <c r="AW311" s="6"/>
      <c r="AX311" s="6"/>
      <c r="AY311" s="6"/>
      <c r="AZ311" s="6"/>
      <c r="BA311" s="6"/>
      <c r="BB311" s="6"/>
      <c r="BC311" s="6"/>
      <c r="BD311" s="6"/>
      <c r="BE311" s="6"/>
      <c r="BF311" s="6"/>
      <c r="BG311" s="6"/>
      <c r="BH311" s="6"/>
      <c r="BI311" s="6"/>
      <c r="BJ311" s="6"/>
      <c r="BK311" s="6"/>
      <c r="BL311" s="6"/>
      <c r="BM311" s="6"/>
      <c r="BN311" s="6"/>
      <c r="BO311" s="6"/>
      <c r="BP311" s="6"/>
      <c r="BQ311" s="6"/>
      <c r="BR311" s="6"/>
      <c r="BS311" s="6"/>
      <c r="BT311" s="6"/>
      <c r="BU311" s="6"/>
      <c r="BV311" s="6"/>
      <c r="BW311" s="6"/>
      <c r="BX311" s="6"/>
      <c r="BY311" s="6"/>
      <c r="BZ311" s="6"/>
      <c r="CA311" s="6"/>
      <c r="CB311" s="6"/>
      <c r="CC311" s="6"/>
      <c r="CD311" s="6"/>
      <c r="CE311" s="6"/>
      <c r="CF311" s="6"/>
      <c r="CG311" s="6"/>
      <c r="CH311" s="6"/>
      <c r="CI311" s="6"/>
      <c r="CJ311" s="6"/>
      <c r="CK311" s="6"/>
      <c r="CL311" s="6"/>
    </row>
    <row r="312">
      <c r="A312" s="6"/>
      <c r="B312" s="6"/>
      <c r="C312" s="6"/>
      <c r="D312" s="6"/>
      <c r="E312" s="6"/>
      <c r="F312" s="6"/>
      <c r="G312" s="6"/>
      <c r="H312" s="6"/>
      <c r="I312" s="6"/>
      <c r="J312" s="6"/>
      <c r="K312" s="6"/>
      <c r="L312" s="6"/>
      <c r="M312" s="6"/>
      <c r="N312" s="6"/>
      <c r="O312" s="6"/>
      <c r="P312" s="6"/>
      <c r="Q312" s="6"/>
      <c r="R312" s="6"/>
      <c r="S312" s="6"/>
      <c r="T312" s="6"/>
      <c r="U312" s="6"/>
      <c r="V312" s="6"/>
      <c r="W312" s="6"/>
      <c r="X312" s="6"/>
      <c r="Y312" s="6"/>
      <c r="Z312" s="6"/>
      <c r="AA312" s="6"/>
      <c r="AB312" s="6"/>
      <c r="AC312" s="6"/>
      <c r="AD312" s="7"/>
      <c r="AE312" s="8"/>
      <c r="AF312" s="6"/>
      <c r="AG312" s="6"/>
      <c r="AH312" s="6"/>
      <c r="AI312" s="6"/>
      <c r="AJ312" s="6"/>
      <c r="AK312" s="6"/>
      <c r="AL312" s="6"/>
      <c r="AM312" s="6"/>
      <c r="AN312" s="6"/>
      <c r="AO312" s="6"/>
      <c r="AP312" s="6"/>
      <c r="AQ312" s="6"/>
      <c r="AR312" s="6"/>
      <c r="AS312" s="6"/>
      <c r="AT312" s="6"/>
      <c r="AU312" s="6"/>
      <c r="AV312" s="6"/>
      <c r="AW312" s="6"/>
      <c r="AX312" s="6"/>
      <c r="AY312" s="6"/>
      <c r="AZ312" s="6"/>
      <c r="BA312" s="6"/>
      <c r="BB312" s="6"/>
      <c r="BC312" s="6"/>
      <c r="BD312" s="6"/>
      <c r="BE312" s="6"/>
      <c r="BF312" s="6"/>
      <c r="BG312" s="6"/>
      <c r="BH312" s="6"/>
      <c r="BI312" s="6"/>
      <c r="BJ312" s="6"/>
      <c r="BK312" s="6"/>
      <c r="BL312" s="6"/>
      <c r="BM312" s="6"/>
      <c r="BN312" s="6"/>
      <c r="BO312" s="6"/>
      <c r="BP312" s="6"/>
      <c r="BQ312" s="6"/>
      <c r="BR312" s="6"/>
      <c r="BS312" s="6"/>
      <c r="BT312" s="6"/>
      <c r="BU312" s="6"/>
      <c r="BV312" s="6"/>
      <c r="BW312" s="6"/>
      <c r="BX312" s="6"/>
      <c r="BY312" s="6"/>
      <c r="BZ312" s="6"/>
      <c r="CA312" s="6"/>
      <c r="CB312" s="6"/>
      <c r="CC312" s="6"/>
      <c r="CD312" s="6"/>
      <c r="CE312" s="6"/>
      <c r="CF312" s="6"/>
      <c r="CG312" s="6"/>
      <c r="CH312" s="6"/>
      <c r="CI312" s="6"/>
      <c r="CJ312" s="6"/>
      <c r="CK312" s="6"/>
      <c r="CL312" s="6"/>
    </row>
    <row r="313">
      <c r="A313" s="6"/>
      <c r="B313" s="6"/>
      <c r="C313" s="6"/>
      <c r="D313" s="6"/>
      <c r="E313" s="6"/>
      <c r="F313" s="6"/>
      <c r="G313" s="6"/>
      <c r="H313" s="6"/>
      <c r="I313" s="6"/>
      <c r="J313" s="6"/>
      <c r="K313" s="6"/>
      <c r="L313" s="6"/>
      <c r="M313" s="6"/>
      <c r="N313" s="6"/>
      <c r="O313" s="6"/>
      <c r="P313" s="6"/>
      <c r="Q313" s="6"/>
      <c r="R313" s="6"/>
      <c r="S313" s="6"/>
      <c r="T313" s="6"/>
      <c r="U313" s="6"/>
      <c r="V313" s="6"/>
      <c r="W313" s="6"/>
      <c r="X313" s="6"/>
      <c r="Y313" s="6"/>
      <c r="Z313" s="6"/>
      <c r="AA313" s="6"/>
      <c r="AB313" s="6"/>
      <c r="AC313" s="6"/>
      <c r="AD313" s="7"/>
      <c r="AE313" s="8"/>
      <c r="AF313" s="6"/>
      <c r="AG313" s="6"/>
      <c r="AH313" s="6"/>
      <c r="AI313" s="6"/>
      <c r="AJ313" s="6"/>
      <c r="AK313" s="6"/>
      <c r="AL313" s="6"/>
      <c r="AM313" s="6"/>
      <c r="AN313" s="6"/>
      <c r="AO313" s="6"/>
      <c r="AP313" s="6"/>
      <c r="AQ313" s="6"/>
      <c r="AR313" s="6"/>
      <c r="AS313" s="6"/>
      <c r="AT313" s="6"/>
      <c r="AU313" s="6"/>
      <c r="AV313" s="6"/>
      <c r="AW313" s="6"/>
      <c r="AX313" s="6"/>
      <c r="AY313" s="6"/>
      <c r="AZ313" s="6"/>
      <c r="BA313" s="6"/>
      <c r="BB313" s="6"/>
      <c r="BC313" s="6"/>
      <c r="BD313" s="6"/>
      <c r="BE313" s="6"/>
      <c r="BF313" s="6"/>
      <c r="BG313" s="6"/>
      <c r="BH313" s="6"/>
      <c r="BI313" s="6"/>
      <c r="BJ313" s="6"/>
      <c r="BK313" s="6"/>
      <c r="BL313" s="6"/>
      <c r="BM313" s="6"/>
      <c r="BN313" s="6"/>
      <c r="BO313" s="6"/>
      <c r="BP313" s="6"/>
      <c r="BQ313" s="6"/>
      <c r="BR313" s="6"/>
      <c r="BS313" s="6"/>
      <c r="BT313" s="6"/>
      <c r="BU313" s="6"/>
      <c r="BV313" s="6"/>
      <c r="BW313" s="6"/>
      <c r="BX313" s="6"/>
      <c r="BY313" s="6"/>
      <c r="BZ313" s="6"/>
      <c r="CA313" s="6"/>
      <c r="CB313" s="6"/>
      <c r="CC313" s="6"/>
      <c r="CD313" s="6"/>
      <c r="CE313" s="6"/>
      <c r="CF313" s="6"/>
      <c r="CG313" s="6"/>
      <c r="CH313" s="6"/>
      <c r="CI313" s="6"/>
      <c r="CJ313" s="6"/>
      <c r="CK313" s="6"/>
      <c r="CL313" s="6"/>
    </row>
    <row r="314">
      <c r="A314" s="6"/>
      <c r="B314" s="6"/>
      <c r="C314" s="6"/>
      <c r="D314" s="6"/>
      <c r="E314" s="6"/>
      <c r="F314" s="6"/>
      <c r="G314" s="6"/>
      <c r="H314" s="6"/>
      <c r="I314" s="6"/>
      <c r="J314" s="6"/>
      <c r="K314" s="6"/>
      <c r="L314" s="6"/>
      <c r="M314" s="6"/>
      <c r="N314" s="6"/>
      <c r="O314" s="6"/>
      <c r="P314" s="6"/>
      <c r="Q314" s="6"/>
      <c r="R314" s="6"/>
      <c r="S314" s="6"/>
      <c r="T314" s="6"/>
      <c r="U314" s="6"/>
      <c r="V314" s="6"/>
      <c r="W314" s="6"/>
      <c r="X314" s="6"/>
      <c r="Y314" s="6"/>
      <c r="Z314" s="6"/>
      <c r="AA314" s="6"/>
      <c r="AB314" s="6"/>
      <c r="AC314" s="6"/>
      <c r="AD314" s="7"/>
      <c r="AE314" s="8"/>
      <c r="AF314" s="6"/>
      <c r="AG314" s="6"/>
      <c r="AH314" s="6"/>
      <c r="AI314" s="6"/>
      <c r="AJ314" s="6"/>
      <c r="AK314" s="6"/>
      <c r="AL314" s="6"/>
      <c r="AM314" s="6"/>
      <c r="AN314" s="6"/>
      <c r="AO314" s="6"/>
      <c r="AP314" s="6"/>
      <c r="AQ314" s="6"/>
      <c r="AR314" s="6"/>
      <c r="AS314" s="6"/>
      <c r="AT314" s="6"/>
      <c r="AU314" s="6"/>
      <c r="AV314" s="6"/>
      <c r="AW314" s="6"/>
      <c r="AX314" s="6"/>
      <c r="AY314" s="6"/>
      <c r="AZ314" s="6"/>
      <c r="BA314" s="6"/>
      <c r="BB314" s="6"/>
      <c r="BC314" s="6"/>
      <c r="BD314" s="6"/>
      <c r="BE314" s="6"/>
      <c r="BF314" s="6"/>
      <c r="BG314" s="6"/>
      <c r="BH314" s="6"/>
      <c r="BI314" s="6"/>
      <c r="BJ314" s="6"/>
      <c r="BK314" s="6"/>
      <c r="BL314" s="6"/>
      <c r="BM314" s="6"/>
      <c r="BN314" s="6"/>
      <c r="BO314" s="6"/>
      <c r="BP314" s="6"/>
      <c r="BQ314" s="6"/>
      <c r="BR314" s="6"/>
      <c r="BS314" s="6"/>
      <c r="BT314" s="6"/>
      <c r="BU314" s="6"/>
      <c r="BV314" s="6"/>
      <c r="BW314" s="6"/>
      <c r="BX314" s="6"/>
      <c r="BY314" s="6"/>
      <c r="BZ314" s="6"/>
      <c r="CA314" s="6"/>
      <c r="CB314" s="6"/>
      <c r="CC314" s="6"/>
      <c r="CD314" s="6"/>
      <c r="CE314" s="6"/>
      <c r="CF314" s="6"/>
      <c r="CG314" s="6"/>
      <c r="CH314" s="6"/>
      <c r="CI314" s="6"/>
      <c r="CJ314" s="6"/>
      <c r="CK314" s="6"/>
      <c r="CL314" s="6"/>
    </row>
    <row r="315">
      <c r="A315" s="6"/>
      <c r="B315" s="6"/>
      <c r="C315" s="6"/>
      <c r="D315" s="6"/>
      <c r="E315" s="6"/>
      <c r="F315" s="6"/>
      <c r="G315" s="6"/>
      <c r="H315" s="6"/>
      <c r="I315" s="6"/>
      <c r="J315" s="6"/>
      <c r="K315" s="6"/>
      <c r="L315" s="6"/>
      <c r="M315" s="6"/>
      <c r="N315" s="6"/>
      <c r="O315" s="6"/>
      <c r="P315" s="6"/>
      <c r="Q315" s="6"/>
      <c r="R315" s="6"/>
      <c r="S315" s="6"/>
      <c r="T315" s="6"/>
      <c r="U315" s="6"/>
      <c r="V315" s="6"/>
      <c r="W315" s="6"/>
      <c r="X315" s="6"/>
      <c r="Y315" s="6"/>
      <c r="Z315" s="6"/>
      <c r="AA315" s="6"/>
      <c r="AB315" s="6"/>
      <c r="AC315" s="6"/>
      <c r="AD315" s="7"/>
      <c r="AE315" s="8"/>
      <c r="AF315" s="6"/>
      <c r="AG315" s="6"/>
      <c r="AH315" s="6"/>
      <c r="AI315" s="6"/>
      <c r="AJ315" s="6"/>
      <c r="AK315" s="6"/>
      <c r="AL315" s="6"/>
      <c r="AM315" s="6"/>
      <c r="AN315" s="6"/>
      <c r="AO315" s="6"/>
      <c r="AP315" s="6"/>
      <c r="AQ315" s="6"/>
      <c r="AR315" s="6"/>
      <c r="AS315" s="6"/>
      <c r="AT315" s="6"/>
      <c r="AU315" s="6"/>
      <c r="AV315" s="6"/>
      <c r="AW315" s="6"/>
      <c r="AX315" s="6"/>
      <c r="AY315" s="6"/>
      <c r="AZ315" s="6"/>
      <c r="BA315" s="6"/>
      <c r="BB315" s="6"/>
      <c r="BC315" s="6"/>
      <c r="BD315" s="6"/>
      <c r="BE315" s="6"/>
      <c r="BF315" s="6"/>
      <c r="BG315" s="6"/>
      <c r="BH315" s="6"/>
      <c r="BI315" s="6"/>
      <c r="BJ315" s="6"/>
      <c r="BK315" s="6"/>
      <c r="BL315" s="6"/>
      <c r="BM315" s="6"/>
      <c r="BN315" s="6"/>
      <c r="BO315" s="6"/>
      <c r="BP315" s="6"/>
      <c r="BQ315" s="6"/>
      <c r="BR315" s="6"/>
      <c r="BS315" s="6"/>
      <c r="BT315" s="6"/>
      <c r="BU315" s="6"/>
      <c r="BV315" s="6"/>
      <c r="BW315" s="6"/>
      <c r="BX315" s="6"/>
      <c r="BY315" s="6"/>
      <c r="BZ315" s="6"/>
      <c r="CA315" s="6"/>
      <c r="CB315" s="6"/>
      <c r="CC315" s="6"/>
      <c r="CD315" s="6"/>
      <c r="CE315" s="6"/>
      <c r="CF315" s="6"/>
      <c r="CG315" s="6"/>
      <c r="CH315" s="6"/>
      <c r="CI315" s="6"/>
      <c r="CJ315" s="6"/>
      <c r="CK315" s="6"/>
      <c r="CL315" s="6"/>
    </row>
    <row r="316">
      <c r="A316" s="6"/>
      <c r="B316" s="6"/>
      <c r="C316" s="6"/>
      <c r="D316" s="6"/>
      <c r="E316" s="6"/>
      <c r="F316" s="6"/>
      <c r="G316" s="6"/>
      <c r="H316" s="6"/>
      <c r="I316" s="6"/>
      <c r="J316" s="6"/>
      <c r="K316" s="6"/>
      <c r="L316" s="6"/>
      <c r="M316" s="6"/>
      <c r="N316" s="6"/>
      <c r="O316" s="6"/>
      <c r="P316" s="6"/>
      <c r="Q316" s="6"/>
      <c r="R316" s="6"/>
      <c r="S316" s="6"/>
      <c r="T316" s="6"/>
      <c r="U316" s="6"/>
      <c r="V316" s="6"/>
      <c r="W316" s="6"/>
      <c r="X316" s="6"/>
      <c r="Y316" s="6"/>
      <c r="Z316" s="6"/>
      <c r="AA316" s="6"/>
      <c r="AB316" s="6"/>
      <c r="AC316" s="6"/>
      <c r="AD316" s="7"/>
      <c r="AE316" s="8"/>
      <c r="AF316" s="6"/>
      <c r="AG316" s="6"/>
      <c r="AH316" s="6"/>
      <c r="AI316" s="6"/>
      <c r="AJ316" s="6"/>
      <c r="AK316" s="6"/>
      <c r="AL316" s="6"/>
      <c r="AM316" s="6"/>
      <c r="AN316" s="6"/>
      <c r="AO316" s="6"/>
      <c r="AP316" s="6"/>
      <c r="AQ316" s="6"/>
      <c r="AR316" s="6"/>
      <c r="AS316" s="6"/>
      <c r="AT316" s="6"/>
      <c r="AU316" s="6"/>
      <c r="AV316" s="6"/>
      <c r="AW316" s="6"/>
      <c r="AX316" s="6"/>
      <c r="AY316" s="6"/>
      <c r="AZ316" s="6"/>
      <c r="BA316" s="6"/>
      <c r="BB316" s="6"/>
      <c r="BC316" s="6"/>
      <c r="BD316" s="6"/>
      <c r="BE316" s="6"/>
      <c r="BF316" s="6"/>
      <c r="BG316" s="6"/>
      <c r="BH316" s="6"/>
      <c r="BI316" s="6"/>
      <c r="BJ316" s="6"/>
      <c r="BK316" s="6"/>
      <c r="BL316" s="6"/>
      <c r="BM316" s="6"/>
      <c r="BN316" s="6"/>
      <c r="BO316" s="6"/>
      <c r="BP316" s="6"/>
      <c r="BQ316" s="6"/>
      <c r="BR316" s="6"/>
      <c r="BS316" s="6"/>
      <c r="BT316" s="6"/>
      <c r="BU316" s="6"/>
      <c r="BV316" s="6"/>
      <c r="BW316" s="6"/>
      <c r="BX316" s="6"/>
      <c r="BY316" s="6"/>
      <c r="BZ316" s="6"/>
      <c r="CA316" s="6"/>
      <c r="CB316" s="6"/>
      <c r="CC316" s="6"/>
      <c r="CD316" s="6"/>
      <c r="CE316" s="6"/>
      <c r="CF316" s="6"/>
      <c r="CG316" s="6"/>
      <c r="CH316" s="6"/>
      <c r="CI316" s="6"/>
      <c r="CJ316" s="6"/>
      <c r="CK316" s="6"/>
      <c r="CL316" s="6"/>
    </row>
    <row r="317">
      <c r="A317" s="6"/>
      <c r="B317" s="6"/>
      <c r="C317" s="6"/>
      <c r="D317" s="6"/>
      <c r="E317" s="6"/>
      <c r="F317" s="6"/>
      <c r="G317" s="6"/>
      <c r="H317" s="6"/>
      <c r="I317" s="6"/>
      <c r="J317" s="6"/>
      <c r="K317" s="6"/>
      <c r="L317" s="6"/>
      <c r="M317" s="6"/>
      <c r="N317" s="6"/>
      <c r="O317" s="6"/>
      <c r="P317" s="6"/>
      <c r="Q317" s="6"/>
      <c r="R317" s="6"/>
      <c r="S317" s="6"/>
      <c r="T317" s="6"/>
      <c r="U317" s="6"/>
      <c r="V317" s="6"/>
      <c r="W317" s="6"/>
      <c r="X317" s="6"/>
      <c r="Y317" s="6"/>
      <c r="Z317" s="6"/>
      <c r="AA317" s="6"/>
      <c r="AB317" s="6"/>
      <c r="AC317" s="6"/>
      <c r="AD317" s="7"/>
      <c r="AE317" s="8"/>
      <c r="AF317" s="6"/>
      <c r="AG317" s="6"/>
      <c r="AH317" s="6"/>
      <c r="AI317" s="6"/>
      <c r="AJ317" s="6"/>
      <c r="AK317" s="6"/>
      <c r="AL317" s="6"/>
      <c r="AM317" s="6"/>
      <c r="AN317" s="6"/>
      <c r="AO317" s="6"/>
      <c r="AP317" s="6"/>
      <c r="AQ317" s="6"/>
      <c r="AR317" s="6"/>
      <c r="AS317" s="6"/>
      <c r="AT317" s="6"/>
      <c r="AU317" s="6"/>
      <c r="AV317" s="6"/>
      <c r="AW317" s="6"/>
      <c r="AX317" s="6"/>
      <c r="AY317" s="6"/>
      <c r="AZ317" s="6"/>
      <c r="BA317" s="6"/>
      <c r="BB317" s="6"/>
      <c r="BC317" s="6"/>
      <c r="BD317" s="6"/>
      <c r="BE317" s="6"/>
      <c r="BF317" s="6"/>
      <c r="BG317" s="6"/>
      <c r="BH317" s="6"/>
      <c r="BI317" s="6"/>
      <c r="BJ317" s="6"/>
      <c r="BK317" s="6"/>
      <c r="BL317" s="6"/>
      <c r="BM317" s="6"/>
      <c r="BN317" s="6"/>
      <c r="BO317" s="6"/>
      <c r="BP317" s="6"/>
      <c r="BQ317" s="6"/>
      <c r="BR317" s="6"/>
      <c r="BS317" s="6"/>
      <c r="BT317" s="6"/>
      <c r="BU317" s="6"/>
      <c r="BV317" s="6"/>
      <c r="BW317" s="6"/>
      <c r="BX317" s="6"/>
      <c r="BY317" s="6"/>
      <c r="BZ317" s="6"/>
      <c r="CA317" s="6"/>
      <c r="CB317" s="6"/>
      <c r="CC317" s="6"/>
      <c r="CD317" s="6"/>
      <c r="CE317" s="6"/>
      <c r="CF317" s="6"/>
      <c r="CG317" s="6"/>
      <c r="CH317" s="6"/>
      <c r="CI317" s="6"/>
      <c r="CJ317" s="6"/>
      <c r="CK317" s="6"/>
      <c r="CL317" s="6"/>
    </row>
    <row r="318">
      <c r="A318" s="6"/>
      <c r="B318" s="6"/>
      <c r="C318" s="6"/>
      <c r="D318" s="6"/>
      <c r="E318" s="6"/>
      <c r="F318" s="6"/>
      <c r="G318" s="6"/>
      <c r="H318" s="6"/>
      <c r="I318" s="6"/>
      <c r="J318" s="6"/>
      <c r="K318" s="6"/>
      <c r="L318" s="6"/>
      <c r="M318" s="6"/>
      <c r="N318" s="6"/>
      <c r="O318" s="6"/>
      <c r="P318" s="6"/>
      <c r="Q318" s="6"/>
      <c r="R318" s="6"/>
      <c r="S318" s="6"/>
      <c r="T318" s="6"/>
      <c r="U318" s="6"/>
      <c r="V318" s="6"/>
      <c r="W318" s="6"/>
      <c r="X318" s="6"/>
      <c r="Y318" s="6"/>
      <c r="Z318" s="6"/>
      <c r="AA318" s="6"/>
      <c r="AB318" s="6"/>
      <c r="AC318" s="6"/>
      <c r="AD318" s="7"/>
      <c r="AE318" s="8"/>
      <c r="AF318" s="6"/>
      <c r="AG318" s="6"/>
      <c r="AH318" s="6"/>
      <c r="AI318" s="6"/>
      <c r="AJ318" s="6"/>
      <c r="AK318" s="6"/>
      <c r="AL318" s="6"/>
      <c r="AM318" s="6"/>
      <c r="AN318" s="6"/>
      <c r="AO318" s="6"/>
      <c r="AP318" s="6"/>
      <c r="AQ318" s="6"/>
      <c r="AR318" s="6"/>
      <c r="AS318" s="6"/>
      <c r="AT318" s="6"/>
      <c r="AU318" s="6"/>
      <c r="AV318" s="6"/>
      <c r="AW318" s="6"/>
      <c r="AX318" s="6"/>
      <c r="AY318" s="6"/>
      <c r="AZ318" s="6"/>
      <c r="BA318" s="6"/>
      <c r="BB318" s="6"/>
      <c r="BC318" s="6"/>
      <c r="BD318" s="6"/>
      <c r="BE318" s="6"/>
      <c r="BF318" s="6"/>
      <c r="BG318" s="6"/>
      <c r="BH318" s="6"/>
      <c r="BI318" s="6"/>
      <c r="BJ318" s="6"/>
      <c r="BK318" s="6"/>
      <c r="BL318" s="6"/>
      <c r="BM318" s="6"/>
      <c r="BN318" s="6"/>
      <c r="BO318" s="6"/>
      <c r="BP318" s="6"/>
      <c r="BQ318" s="6"/>
      <c r="BR318" s="6"/>
      <c r="BS318" s="6"/>
      <c r="BT318" s="6"/>
      <c r="BU318" s="6"/>
      <c r="BV318" s="6"/>
      <c r="BW318" s="6"/>
      <c r="BX318" s="6"/>
      <c r="BY318" s="6"/>
      <c r="BZ318" s="6"/>
      <c r="CA318" s="6"/>
      <c r="CB318" s="6"/>
      <c r="CC318" s="6"/>
      <c r="CD318" s="6"/>
      <c r="CE318" s="6"/>
      <c r="CF318" s="6"/>
      <c r="CG318" s="6"/>
      <c r="CH318" s="6"/>
      <c r="CI318" s="6"/>
      <c r="CJ318" s="6"/>
      <c r="CK318" s="6"/>
      <c r="CL318" s="6"/>
    </row>
    <row r="319">
      <c r="A319" s="6"/>
      <c r="B319" s="6"/>
      <c r="C319" s="6"/>
      <c r="D319" s="6"/>
      <c r="E319" s="6"/>
      <c r="F319" s="6"/>
      <c r="G319" s="6"/>
      <c r="H319" s="6"/>
      <c r="I319" s="6"/>
      <c r="J319" s="6"/>
      <c r="K319" s="6"/>
      <c r="L319" s="6"/>
      <c r="M319" s="6"/>
      <c r="N319" s="6"/>
      <c r="O319" s="6"/>
      <c r="P319" s="6"/>
      <c r="Q319" s="6"/>
      <c r="R319" s="6"/>
      <c r="S319" s="6"/>
      <c r="T319" s="6"/>
      <c r="U319" s="6"/>
      <c r="V319" s="6"/>
      <c r="W319" s="6"/>
      <c r="X319" s="6"/>
      <c r="Y319" s="6"/>
      <c r="Z319" s="6"/>
      <c r="AA319" s="6"/>
      <c r="AB319" s="6"/>
      <c r="AC319" s="6"/>
      <c r="AD319" s="7"/>
      <c r="AE319" s="8"/>
      <c r="AF319" s="6"/>
      <c r="AG319" s="6"/>
      <c r="AH319" s="6"/>
      <c r="AI319" s="6"/>
      <c r="AJ319" s="6"/>
      <c r="AK319" s="6"/>
      <c r="AL319" s="6"/>
      <c r="AM319" s="6"/>
      <c r="AN319" s="6"/>
      <c r="AO319" s="6"/>
      <c r="AP319" s="6"/>
      <c r="AQ319" s="6"/>
      <c r="AR319" s="6"/>
      <c r="AS319" s="6"/>
      <c r="AT319" s="6"/>
      <c r="AU319" s="6"/>
      <c r="AV319" s="6"/>
      <c r="AW319" s="6"/>
      <c r="AX319" s="6"/>
      <c r="AY319" s="6"/>
      <c r="AZ319" s="6"/>
      <c r="BA319" s="6"/>
      <c r="BB319" s="6"/>
      <c r="BC319" s="6"/>
      <c r="BD319" s="6"/>
      <c r="BE319" s="6"/>
      <c r="BF319" s="6"/>
      <c r="BG319" s="6"/>
      <c r="BH319" s="6"/>
      <c r="BI319" s="6"/>
      <c r="BJ319" s="6"/>
      <c r="BK319" s="6"/>
      <c r="BL319" s="6"/>
      <c r="BM319" s="6"/>
      <c r="BN319" s="6"/>
      <c r="BO319" s="6"/>
      <c r="BP319" s="6"/>
      <c r="BQ319" s="6"/>
      <c r="BR319" s="6"/>
      <c r="BS319" s="6"/>
      <c r="BT319" s="6"/>
      <c r="BU319" s="6"/>
      <c r="BV319" s="6"/>
      <c r="BW319" s="6"/>
      <c r="BX319" s="6"/>
      <c r="BY319" s="6"/>
      <c r="BZ319" s="6"/>
      <c r="CA319" s="6"/>
      <c r="CB319" s="6"/>
      <c r="CC319" s="6"/>
      <c r="CD319" s="6"/>
      <c r="CE319" s="6"/>
      <c r="CF319" s="6"/>
      <c r="CG319" s="6"/>
      <c r="CH319" s="6"/>
      <c r="CI319" s="6"/>
      <c r="CJ319" s="6"/>
      <c r="CK319" s="6"/>
      <c r="CL319" s="6"/>
    </row>
    <row r="320">
      <c r="A320" s="6"/>
      <c r="B320" s="6"/>
      <c r="C320" s="6"/>
      <c r="D320" s="6"/>
      <c r="E320" s="6"/>
      <c r="F320" s="6"/>
      <c r="G320" s="6"/>
      <c r="H320" s="6"/>
      <c r="I320" s="6"/>
      <c r="J320" s="6"/>
      <c r="K320" s="6"/>
      <c r="L320" s="6"/>
      <c r="M320" s="6"/>
      <c r="N320" s="6"/>
      <c r="O320" s="6"/>
      <c r="P320" s="6"/>
      <c r="Q320" s="6"/>
      <c r="R320" s="6"/>
      <c r="S320" s="6"/>
      <c r="T320" s="6"/>
      <c r="U320" s="6"/>
      <c r="V320" s="6"/>
      <c r="W320" s="6"/>
      <c r="X320" s="6"/>
      <c r="Y320" s="6"/>
      <c r="Z320" s="6"/>
      <c r="AA320" s="6"/>
      <c r="AB320" s="6"/>
      <c r="AC320" s="6"/>
      <c r="AD320" s="7"/>
      <c r="AE320" s="8"/>
      <c r="AF320" s="6"/>
      <c r="AG320" s="6"/>
      <c r="AH320" s="6"/>
      <c r="AI320" s="6"/>
      <c r="AJ320" s="6"/>
      <c r="AK320" s="6"/>
      <c r="AL320" s="6"/>
      <c r="AM320" s="6"/>
      <c r="AN320" s="6"/>
      <c r="AO320" s="6"/>
      <c r="AP320" s="6"/>
      <c r="AQ320" s="6"/>
      <c r="AR320" s="6"/>
      <c r="AS320" s="6"/>
      <c r="AT320" s="6"/>
      <c r="AU320" s="6"/>
      <c r="AV320" s="6"/>
      <c r="AW320" s="6"/>
      <c r="AX320" s="6"/>
      <c r="AY320" s="6"/>
      <c r="AZ320" s="6"/>
      <c r="BA320" s="6"/>
      <c r="BB320" s="6"/>
      <c r="BC320" s="6"/>
      <c r="BD320" s="6"/>
      <c r="BE320" s="6"/>
      <c r="BF320" s="6"/>
      <c r="BG320" s="6"/>
      <c r="BH320" s="6"/>
      <c r="BI320" s="6"/>
      <c r="BJ320" s="6"/>
      <c r="BK320" s="6"/>
      <c r="BL320" s="6"/>
      <c r="BM320" s="6"/>
      <c r="BN320" s="6"/>
      <c r="BO320" s="6"/>
      <c r="BP320" s="6"/>
      <c r="BQ320" s="6"/>
      <c r="BR320" s="6"/>
      <c r="BS320" s="6"/>
      <c r="BT320" s="6"/>
      <c r="BU320" s="6"/>
      <c r="BV320" s="6"/>
      <c r="BW320" s="6"/>
      <c r="BX320" s="6"/>
      <c r="BY320" s="6"/>
      <c r="BZ320" s="6"/>
      <c r="CA320" s="6"/>
      <c r="CB320" s="6"/>
      <c r="CC320" s="6"/>
      <c r="CD320" s="6"/>
      <c r="CE320" s="6"/>
      <c r="CF320" s="6"/>
      <c r="CG320" s="6"/>
      <c r="CH320" s="6"/>
      <c r="CI320" s="6"/>
      <c r="CJ320" s="6"/>
      <c r="CK320" s="6"/>
      <c r="CL320" s="6"/>
    </row>
    <row r="321">
      <c r="A321" s="6"/>
      <c r="B321" s="6"/>
      <c r="C321" s="6"/>
      <c r="D321" s="6"/>
      <c r="E321" s="6"/>
      <c r="F321" s="6"/>
      <c r="G321" s="6"/>
      <c r="H321" s="6"/>
      <c r="I321" s="6"/>
      <c r="J321" s="6"/>
      <c r="K321" s="6"/>
      <c r="L321" s="6"/>
      <c r="M321" s="6"/>
      <c r="N321" s="6"/>
      <c r="O321" s="6"/>
      <c r="P321" s="6"/>
      <c r="Q321" s="6"/>
      <c r="R321" s="6"/>
      <c r="S321" s="6"/>
      <c r="T321" s="6"/>
      <c r="U321" s="6"/>
      <c r="V321" s="6"/>
      <c r="W321" s="6"/>
      <c r="X321" s="6"/>
      <c r="Y321" s="6"/>
      <c r="Z321" s="6"/>
      <c r="AA321" s="6"/>
      <c r="AB321" s="6"/>
      <c r="AC321" s="6"/>
      <c r="AD321" s="7"/>
      <c r="AE321" s="8"/>
      <c r="AF321" s="6"/>
      <c r="AG321" s="6"/>
      <c r="AH321" s="6"/>
      <c r="AI321" s="6"/>
      <c r="AJ321" s="6"/>
      <c r="AK321" s="6"/>
      <c r="AL321" s="6"/>
      <c r="AM321" s="6"/>
      <c r="AN321" s="6"/>
      <c r="AO321" s="6"/>
      <c r="AP321" s="6"/>
      <c r="AQ321" s="6"/>
      <c r="AR321" s="6"/>
      <c r="AS321" s="6"/>
      <c r="AT321" s="6"/>
      <c r="AU321" s="6"/>
      <c r="AV321" s="6"/>
      <c r="AW321" s="6"/>
      <c r="AX321" s="6"/>
      <c r="AY321" s="6"/>
      <c r="AZ321" s="6"/>
      <c r="BA321" s="6"/>
      <c r="BB321" s="6"/>
      <c r="BC321" s="6"/>
      <c r="BD321" s="6"/>
      <c r="BE321" s="6"/>
      <c r="BF321" s="6"/>
      <c r="BG321" s="6"/>
      <c r="BH321" s="6"/>
      <c r="BI321" s="6"/>
      <c r="BJ321" s="6"/>
      <c r="BK321" s="6"/>
      <c r="BL321" s="6"/>
      <c r="BM321" s="6"/>
      <c r="BN321" s="6"/>
      <c r="BO321" s="6"/>
      <c r="BP321" s="6"/>
      <c r="BQ321" s="6"/>
      <c r="BR321" s="6"/>
      <c r="BS321" s="6"/>
      <c r="BT321" s="6"/>
      <c r="BU321" s="6"/>
      <c r="BV321" s="6"/>
      <c r="BW321" s="6"/>
      <c r="BX321" s="6"/>
      <c r="BY321" s="6"/>
      <c r="BZ321" s="6"/>
      <c r="CA321" s="6"/>
      <c r="CB321" s="6"/>
      <c r="CC321" s="6"/>
      <c r="CD321" s="6"/>
      <c r="CE321" s="6"/>
      <c r="CF321" s="6"/>
      <c r="CG321" s="6"/>
      <c r="CH321" s="6"/>
      <c r="CI321" s="6"/>
      <c r="CJ321" s="6"/>
      <c r="CK321" s="6"/>
      <c r="CL321" s="6"/>
    </row>
    <row r="322">
      <c r="A322" s="6"/>
      <c r="B322" s="6"/>
      <c r="C322" s="6"/>
      <c r="D322" s="6"/>
      <c r="E322" s="6"/>
      <c r="F322" s="6"/>
      <c r="G322" s="6"/>
      <c r="H322" s="6"/>
      <c r="I322" s="6"/>
      <c r="J322" s="6"/>
      <c r="K322" s="6"/>
      <c r="L322" s="6"/>
      <c r="M322" s="6"/>
      <c r="N322" s="6"/>
      <c r="O322" s="6"/>
      <c r="P322" s="6"/>
      <c r="Q322" s="6"/>
      <c r="R322" s="6"/>
      <c r="S322" s="6"/>
      <c r="T322" s="6"/>
      <c r="U322" s="6"/>
      <c r="V322" s="6"/>
      <c r="W322" s="6"/>
      <c r="X322" s="6"/>
      <c r="Y322" s="6"/>
      <c r="Z322" s="6"/>
      <c r="AA322" s="6"/>
      <c r="AB322" s="6"/>
      <c r="AC322" s="6"/>
      <c r="AD322" s="7"/>
      <c r="AE322" s="8"/>
      <c r="AF322" s="6"/>
      <c r="AG322" s="6"/>
      <c r="AH322" s="6"/>
      <c r="AI322" s="6"/>
      <c r="AJ322" s="6"/>
      <c r="AK322" s="6"/>
      <c r="AL322" s="6"/>
      <c r="AM322" s="6"/>
      <c r="AN322" s="6"/>
      <c r="AO322" s="6"/>
      <c r="AP322" s="6"/>
      <c r="AQ322" s="6"/>
      <c r="AR322" s="6"/>
      <c r="AS322" s="6"/>
      <c r="AT322" s="6"/>
      <c r="AU322" s="6"/>
      <c r="AV322" s="6"/>
      <c r="AW322" s="6"/>
      <c r="AX322" s="6"/>
      <c r="AY322" s="6"/>
      <c r="AZ322" s="6"/>
      <c r="BA322" s="6"/>
      <c r="BB322" s="6"/>
      <c r="BC322" s="6"/>
      <c r="BD322" s="6"/>
      <c r="BE322" s="6"/>
      <c r="BF322" s="6"/>
      <c r="BG322" s="6"/>
      <c r="BH322" s="6"/>
      <c r="BI322" s="6"/>
      <c r="BJ322" s="6"/>
      <c r="BK322" s="6"/>
      <c r="BL322" s="6"/>
      <c r="BM322" s="6"/>
      <c r="BN322" s="6"/>
      <c r="BO322" s="6"/>
      <c r="BP322" s="6"/>
      <c r="BQ322" s="6"/>
      <c r="BR322" s="6"/>
      <c r="BS322" s="6"/>
      <c r="BT322" s="6"/>
      <c r="BU322" s="6"/>
      <c r="BV322" s="6"/>
      <c r="BW322" s="6"/>
      <c r="BX322" s="6"/>
      <c r="BY322" s="6"/>
      <c r="BZ322" s="6"/>
      <c r="CA322" s="6"/>
      <c r="CB322" s="6"/>
      <c r="CC322" s="6"/>
      <c r="CD322" s="6"/>
      <c r="CE322" s="6"/>
      <c r="CF322" s="6"/>
      <c r="CG322" s="6"/>
      <c r="CH322" s="6"/>
      <c r="CI322" s="6"/>
      <c r="CJ322" s="6"/>
      <c r="CK322" s="6"/>
      <c r="CL322" s="6"/>
    </row>
    <row r="323">
      <c r="A323" s="6"/>
      <c r="B323" s="6"/>
      <c r="C323" s="6"/>
      <c r="D323" s="6"/>
      <c r="E323" s="6"/>
      <c r="F323" s="6"/>
      <c r="G323" s="6"/>
      <c r="H323" s="6"/>
      <c r="I323" s="6"/>
      <c r="J323" s="6"/>
      <c r="K323" s="6"/>
      <c r="L323" s="6"/>
      <c r="M323" s="6"/>
      <c r="N323" s="6"/>
      <c r="O323" s="6"/>
      <c r="P323" s="6"/>
      <c r="Q323" s="6"/>
      <c r="R323" s="6"/>
      <c r="S323" s="6"/>
      <c r="T323" s="6"/>
      <c r="U323" s="6"/>
      <c r="V323" s="6"/>
      <c r="W323" s="6"/>
      <c r="X323" s="6"/>
      <c r="Y323" s="6"/>
      <c r="Z323" s="6"/>
      <c r="AA323" s="6"/>
      <c r="AB323" s="6"/>
      <c r="AC323" s="6"/>
      <c r="AD323" s="7"/>
      <c r="AE323" s="8"/>
      <c r="AF323" s="6"/>
      <c r="AG323" s="6"/>
      <c r="AH323" s="6"/>
      <c r="AI323" s="6"/>
      <c r="AJ323" s="6"/>
      <c r="AK323" s="6"/>
      <c r="AL323" s="6"/>
      <c r="AM323" s="6"/>
      <c r="AN323" s="6"/>
      <c r="AO323" s="6"/>
      <c r="AP323" s="6"/>
      <c r="AQ323" s="6"/>
      <c r="AR323" s="6"/>
      <c r="AS323" s="6"/>
      <c r="AT323" s="6"/>
      <c r="AU323" s="6"/>
      <c r="AV323" s="6"/>
      <c r="AW323" s="6"/>
      <c r="AX323" s="6"/>
      <c r="AY323" s="6"/>
      <c r="AZ323" s="6"/>
      <c r="BA323" s="6"/>
      <c r="BB323" s="6"/>
      <c r="BC323" s="6"/>
      <c r="BD323" s="6"/>
      <c r="BE323" s="6"/>
      <c r="BF323" s="6"/>
      <c r="BG323" s="6"/>
      <c r="BH323" s="6"/>
      <c r="BI323" s="6"/>
      <c r="BJ323" s="6"/>
      <c r="BK323" s="6"/>
      <c r="BL323" s="6"/>
      <c r="BM323" s="6"/>
      <c r="BN323" s="6"/>
      <c r="BO323" s="6"/>
      <c r="BP323" s="6"/>
      <c r="BQ323" s="6"/>
      <c r="BR323" s="6"/>
      <c r="BS323" s="6"/>
      <c r="BT323" s="6"/>
      <c r="BU323" s="6"/>
      <c r="BV323" s="6"/>
      <c r="BW323" s="6"/>
      <c r="BX323" s="6"/>
      <c r="BY323" s="6"/>
      <c r="BZ323" s="6"/>
      <c r="CA323" s="6"/>
      <c r="CB323" s="6"/>
      <c r="CC323" s="6"/>
      <c r="CD323" s="6"/>
      <c r="CE323" s="6"/>
      <c r="CF323" s="6"/>
      <c r="CG323" s="6"/>
      <c r="CH323" s="6"/>
      <c r="CI323" s="6"/>
      <c r="CJ323" s="6"/>
      <c r="CK323" s="6"/>
      <c r="CL323" s="6"/>
    </row>
    <row r="324">
      <c r="A324" s="6"/>
      <c r="B324" s="6"/>
      <c r="C324" s="6"/>
      <c r="D324" s="6"/>
      <c r="E324" s="6"/>
      <c r="F324" s="6"/>
      <c r="G324" s="6"/>
      <c r="H324" s="6"/>
      <c r="I324" s="6"/>
      <c r="J324" s="6"/>
      <c r="K324" s="6"/>
      <c r="L324" s="6"/>
      <c r="M324" s="6"/>
      <c r="N324" s="6"/>
      <c r="O324" s="6"/>
      <c r="P324" s="6"/>
      <c r="Q324" s="6"/>
      <c r="R324" s="6"/>
      <c r="S324" s="6"/>
      <c r="T324" s="6"/>
      <c r="U324" s="6"/>
      <c r="V324" s="6"/>
      <c r="W324" s="6"/>
      <c r="X324" s="6"/>
      <c r="Y324" s="6"/>
      <c r="Z324" s="6"/>
      <c r="AA324" s="6"/>
      <c r="AB324" s="6"/>
      <c r="AC324" s="6"/>
      <c r="AD324" s="7"/>
      <c r="AE324" s="8"/>
      <c r="AF324" s="6"/>
      <c r="AG324" s="6"/>
      <c r="AH324" s="6"/>
      <c r="AI324" s="6"/>
      <c r="AJ324" s="6"/>
      <c r="AK324" s="6"/>
      <c r="AL324" s="6"/>
      <c r="AM324" s="6"/>
      <c r="AN324" s="6"/>
      <c r="AO324" s="6"/>
      <c r="AP324" s="6"/>
      <c r="AQ324" s="6"/>
      <c r="AR324" s="6"/>
      <c r="AS324" s="6"/>
      <c r="AT324" s="6"/>
      <c r="AU324" s="6"/>
      <c r="AV324" s="6"/>
      <c r="AW324" s="6"/>
      <c r="AX324" s="6"/>
      <c r="AY324" s="6"/>
      <c r="AZ324" s="6"/>
      <c r="BA324" s="6"/>
      <c r="BB324" s="6"/>
      <c r="BC324" s="6"/>
      <c r="BD324" s="6"/>
      <c r="BE324" s="6"/>
      <c r="BF324" s="6"/>
      <c r="BG324" s="6"/>
      <c r="BH324" s="6"/>
      <c r="BI324" s="6"/>
      <c r="BJ324" s="6"/>
      <c r="BK324" s="6"/>
      <c r="BL324" s="6"/>
      <c r="BM324" s="6"/>
      <c r="BN324" s="6"/>
      <c r="BO324" s="6"/>
      <c r="BP324" s="6"/>
      <c r="BQ324" s="6"/>
      <c r="BR324" s="6"/>
      <c r="BS324" s="6"/>
      <c r="BT324" s="6"/>
      <c r="BU324" s="6"/>
      <c r="BV324" s="6"/>
      <c r="BW324" s="6"/>
      <c r="BX324" s="6"/>
      <c r="BY324" s="6"/>
      <c r="BZ324" s="6"/>
      <c r="CA324" s="6"/>
      <c r="CB324" s="6"/>
      <c r="CC324" s="6"/>
      <c r="CD324" s="6"/>
      <c r="CE324" s="6"/>
      <c r="CF324" s="6"/>
      <c r="CG324" s="6"/>
      <c r="CH324" s="6"/>
      <c r="CI324" s="6"/>
      <c r="CJ324" s="6"/>
      <c r="CK324" s="6"/>
      <c r="CL324" s="6"/>
    </row>
    <row r="325">
      <c r="A325" s="6"/>
      <c r="B325" s="6"/>
      <c r="C325" s="6"/>
      <c r="D325" s="6"/>
      <c r="E325" s="6"/>
      <c r="F325" s="6"/>
      <c r="G325" s="6"/>
      <c r="H325" s="6"/>
      <c r="I325" s="6"/>
      <c r="J325" s="6"/>
      <c r="K325" s="6"/>
      <c r="L325" s="6"/>
      <c r="M325" s="6"/>
      <c r="N325" s="6"/>
      <c r="O325" s="6"/>
      <c r="P325" s="6"/>
      <c r="Q325" s="6"/>
      <c r="R325" s="6"/>
      <c r="S325" s="6"/>
      <c r="T325" s="6"/>
      <c r="U325" s="6"/>
      <c r="V325" s="6"/>
      <c r="W325" s="6"/>
      <c r="X325" s="6"/>
      <c r="Y325" s="6"/>
      <c r="Z325" s="6"/>
      <c r="AA325" s="6"/>
      <c r="AB325" s="6"/>
      <c r="AC325" s="6"/>
      <c r="AD325" s="7"/>
      <c r="AE325" s="8"/>
      <c r="AF325" s="6"/>
      <c r="AG325" s="6"/>
      <c r="AH325" s="6"/>
      <c r="AI325" s="6"/>
      <c r="AJ325" s="6"/>
      <c r="AK325" s="6"/>
      <c r="AL325" s="6"/>
      <c r="AM325" s="6"/>
      <c r="AN325" s="6"/>
      <c r="AO325" s="6"/>
      <c r="AP325" s="6"/>
      <c r="AQ325" s="6"/>
      <c r="AR325" s="6"/>
      <c r="AS325" s="6"/>
      <c r="AT325" s="6"/>
      <c r="AU325" s="6"/>
      <c r="AV325" s="6"/>
      <c r="AW325" s="6"/>
      <c r="AX325" s="6"/>
      <c r="AY325" s="6"/>
      <c r="AZ325" s="6"/>
      <c r="BA325" s="6"/>
      <c r="BB325" s="6"/>
      <c r="BC325" s="6"/>
      <c r="BD325" s="6"/>
      <c r="BE325" s="6"/>
      <c r="BF325" s="6"/>
      <c r="BG325" s="6"/>
      <c r="BH325" s="6"/>
      <c r="BI325" s="6"/>
      <c r="BJ325" s="6"/>
      <c r="BK325" s="6"/>
      <c r="BL325" s="6"/>
      <c r="BM325" s="6"/>
      <c r="BN325" s="6"/>
      <c r="BO325" s="6"/>
      <c r="BP325" s="6"/>
      <c r="BQ325" s="6"/>
      <c r="BR325" s="6"/>
      <c r="BS325" s="6"/>
      <c r="BT325" s="6"/>
      <c r="BU325" s="6"/>
      <c r="BV325" s="6"/>
      <c r="BW325" s="6"/>
      <c r="BX325" s="6"/>
      <c r="BY325" s="6"/>
      <c r="BZ325" s="6"/>
      <c r="CA325" s="6"/>
      <c r="CB325" s="6"/>
      <c r="CC325" s="6"/>
      <c r="CD325" s="6"/>
      <c r="CE325" s="6"/>
      <c r="CF325" s="6"/>
      <c r="CG325" s="6"/>
      <c r="CH325" s="6"/>
      <c r="CI325" s="6"/>
      <c r="CJ325" s="6"/>
      <c r="CK325" s="6"/>
      <c r="CL325" s="6"/>
    </row>
    <row r="326">
      <c r="A326" s="6"/>
      <c r="B326" s="6"/>
      <c r="C326" s="6"/>
      <c r="D326" s="6"/>
      <c r="E326" s="6"/>
      <c r="F326" s="6"/>
      <c r="G326" s="6"/>
      <c r="H326" s="6"/>
      <c r="I326" s="6"/>
      <c r="J326" s="6"/>
      <c r="K326" s="6"/>
      <c r="L326" s="6"/>
      <c r="M326" s="6"/>
      <c r="N326" s="6"/>
      <c r="O326" s="6"/>
      <c r="P326" s="6"/>
      <c r="Q326" s="6"/>
      <c r="R326" s="6"/>
      <c r="S326" s="6"/>
      <c r="T326" s="6"/>
      <c r="U326" s="6"/>
      <c r="V326" s="6"/>
      <c r="W326" s="6"/>
      <c r="X326" s="6"/>
      <c r="Y326" s="6"/>
      <c r="Z326" s="6"/>
      <c r="AA326" s="6"/>
      <c r="AB326" s="6"/>
      <c r="AC326" s="6"/>
      <c r="AD326" s="7"/>
      <c r="AE326" s="8"/>
      <c r="AF326" s="6"/>
      <c r="AG326" s="6"/>
      <c r="AH326" s="6"/>
      <c r="AI326" s="6"/>
      <c r="AJ326" s="6"/>
      <c r="AK326" s="6"/>
      <c r="AL326" s="6"/>
      <c r="AM326" s="6"/>
      <c r="AN326" s="6"/>
      <c r="AO326" s="6"/>
      <c r="AP326" s="6"/>
      <c r="AQ326" s="6"/>
      <c r="AR326" s="6"/>
      <c r="AS326" s="6"/>
      <c r="AT326" s="6"/>
      <c r="AU326" s="6"/>
      <c r="AV326" s="6"/>
      <c r="AW326" s="6"/>
      <c r="AX326" s="6"/>
      <c r="AY326" s="6"/>
      <c r="AZ326" s="6"/>
      <c r="BA326" s="6"/>
      <c r="BB326" s="6"/>
      <c r="BC326" s="6"/>
      <c r="BD326" s="6"/>
      <c r="BE326" s="6"/>
      <c r="BF326" s="6"/>
      <c r="BG326" s="6"/>
      <c r="BH326" s="6"/>
      <c r="BI326" s="6"/>
      <c r="BJ326" s="6"/>
      <c r="BK326" s="6"/>
      <c r="BL326" s="6"/>
      <c r="BM326" s="6"/>
      <c r="BN326" s="6"/>
      <c r="BO326" s="6"/>
      <c r="BP326" s="6"/>
      <c r="BQ326" s="6"/>
      <c r="BR326" s="6"/>
      <c r="BS326" s="6"/>
      <c r="BT326" s="6"/>
      <c r="BU326" s="6"/>
      <c r="BV326" s="6"/>
      <c r="BW326" s="6"/>
      <c r="BX326" s="6"/>
      <c r="BY326" s="6"/>
      <c r="BZ326" s="6"/>
      <c r="CA326" s="6"/>
      <c r="CB326" s="6"/>
      <c r="CC326" s="6"/>
      <c r="CD326" s="6"/>
      <c r="CE326" s="6"/>
      <c r="CF326" s="6"/>
      <c r="CG326" s="6"/>
      <c r="CH326" s="6"/>
      <c r="CI326" s="6"/>
      <c r="CJ326" s="6"/>
      <c r="CK326" s="6"/>
      <c r="CL326" s="6"/>
    </row>
    <row r="327">
      <c r="A327" s="6"/>
      <c r="B327" s="6"/>
      <c r="C327" s="6"/>
      <c r="D327" s="6"/>
      <c r="E327" s="6"/>
      <c r="F327" s="6"/>
      <c r="G327" s="6"/>
      <c r="H327" s="6"/>
      <c r="I327" s="6"/>
      <c r="J327" s="6"/>
      <c r="K327" s="6"/>
      <c r="L327" s="6"/>
      <c r="M327" s="6"/>
      <c r="N327" s="6"/>
      <c r="O327" s="6"/>
      <c r="P327" s="6"/>
      <c r="Q327" s="6"/>
      <c r="R327" s="6"/>
      <c r="S327" s="6"/>
      <c r="T327" s="6"/>
      <c r="U327" s="6"/>
      <c r="V327" s="6"/>
      <c r="W327" s="6"/>
      <c r="X327" s="6"/>
      <c r="Y327" s="6"/>
      <c r="Z327" s="6"/>
      <c r="AA327" s="6"/>
      <c r="AB327" s="6"/>
      <c r="AC327" s="6"/>
      <c r="AD327" s="7"/>
      <c r="AE327" s="8"/>
      <c r="AF327" s="6"/>
      <c r="AG327" s="6"/>
      <c r="AH327" s="6"/>
      <c r="AI327" s="6"/>
      <c r="AJ327" s="6"/>
      <c r="AK327" s="6"/>
      <c r="AL327" s="6"/>
      <c r="AM327" s="6"/>
      <c r="AN327" s="6"/>
      <c r="AO327" s="6"/>
      <c r="AP327" s="6"/>
      <c r="AQ327" s="6"/>
      <c r="AR327" s="6"/>
      <c r="AS327" s="6"/>
      <c r="AT327" s="6"/>
      <c r="AU327" s="6"/>
      <c r="AV327" s="6"/>
      <c r="AW327" s="6"/>
      <c r="AX327" s="6"/>
      <c r="AY327" s="6"/>
      <c r="AZ327" s="6"/>
      <c r="BA327" s="6"/>
      <c r="BB327" s="6"/>
      <c r="BC327" s="6"/>
      <c r="BD327" s="6"/>
      <c r="BE327" s="6"/>
      <c r="BF327" s="6"/>
      <c r="BG327" s="6"/>
      <c r="BH327" s="6"/>
      <c r="BI327" s="6"/>
      <c r="BJ327" s="6"/>
      <c r="BK327" s="6"/>
      <c r="BL327" s="6"/>
      <c r="BM327" s="6"/>
      <c r="BN327" s="6"/>
      <c r="BO327" s="6"/>
      <c r="BP327" s="6"/>
      <c r="BQ327" s="6"/>
      <c r="BR327" s="6"/>
      <c r="BS327" s="6"/>
      <c r="BT327" s="6"/>
      <c r="BU327" s="6"/>
      <c r="BV327" s="6"/>
      <c r="BW327" s="6"/>
      <c r="BX327" s="6"/>
      <c r="BY327" s="6"/>
      <c r="BZ327" s="6"/>
      <c r="CA327" s="6"/>
      <c r="CB327" s="6"/>
      <c r="CC327" s="6"/>
      <c r="CD327" s="6"/>
      <c r="CE327" s="6"/>
      <c r="CF327" s="6"/>
      <c r="CG327" s="6"/>
      <c r="CH327" s="6"/>
      <c r="CI327" s="6"/>
      <c r="CJ327" s="6"/>
      <c r="CK327" s="6"/>
      <c r="CL327" s="6"/>
    </row>
    <row r="328">
      <c r="A328" s="6"/>
      <c r="B328" s="6"/>
      <c r="C328" s="6"/>
      <c r="D328" s="6"/>
      <c r="E328" s="6"/>
      <c r="F328" s="6"/>
      <c r="G328" s="6"/>
      <c r="H328" s="6"/>
      <c r="I328" s="6"/>
      <c r="J328" s="6"/>
      <c r="K328" s="6"/>
      <c r="L328" s="6"/>
      <c r="M328" s="6"/>
      <c r="N328" s="6"/>
      <c r="O328" s="6"/>
      <c r="P328" s="6"/>
      <c r="Q328" s="6"/>
      <c r="R328" s="6"/>
      <c r="S328" s="6"/>
      <c r="T328" s="6"/>
      <c r="U328" s="6"/>
      <c r="V328" s="6"/>
      <c r="W328" s="6"/>
      <c r="X328" s="6"/>
      <c r="Y328" s="6"/>
      <c r="Z328" s="6"/>
      <c r="AA328" s="6"/>
      <c r="AB328" s="6"/>
      <c r="AC328" s="6"/>
      <c r="AD328" s="7"/>
      <c r="AE328" s="8"/>
      <c r="AF328" s="6"/>
      <c r="AG328" s="6"/>
      <c r="AH328" s="6"/>
      <c r="AI328" s="6"/>
      <c r="AJ328" s="6"/>
      <c r="AK328" s="6"/>
      <c r="AL328" s="6"/>
      <c r="AM328" s="6"/>
      <c r="AN328" s="6"/>
      <c r="AO328" s="6"/>
      <c r="AP328" s="6"/>
      <c r="AQ328" s="6"/>
      <c r="AR328" s="6"/>
      <c r="AS328" s="6"/>
      <c r="AT328" s="6"/>
      <c r="AU328" s="6"/>
      <c r="AV328" s="6"/>
      <c r="AW328" s="6"/>
      <c r="AX328" s="6"/>
      <c r="AY328" s="6"/>
      <c r="AZ328" s="6"/>
      <c r="BA328" s="6"/>
      <c r="BB328" s="6"/>
      <c r="BC328" s="6"/>
      <c r="BD328" s="6"/>
      <c r="BE328" s="6"/>
      <c r="BF328" s="6"/>
      <c r="BG328" s="6"/>
      <c r="BH328" s="6"/>
      <c r="BI328" s="6"/>
      <c r="BJ328" s="6"/>
      <c r="BK328" s="6"/>
      <c r="BL328" s="6"/>
      <c r="BM328" s="6"/>
      <c r="BN328" s="6"/>
      <c r="BO328" s="6"/>
      <c r="BP328" s="6"/>
      <c r="BQ328" s="6"/>
      <c r="BR328" s="6"/>
      <c r="BS328" s="6"/>
      <c r="BT328" s="6"/>
      <c r="BU328" s="6"/>
      <c r="BV328" s="6"/>
      <c r="BW328" s="6"/>
      <c r="BX328" s="6"/>
      <c r="BY328" s="6"/>
      <c r="BZ328" s="6"/>
      <c r="CA328" s="6"/>
      <c r="CB328" s="6"/>
      <c r="CC328" s="6"/>
      <c r="CD328" s="6"/>
      <c r="CE328" s="6"/>
      <c r="CF328" s="6"/>
      <c r="CG328" s="6"/>
      <c r="CH328" s="6"/>
      <c r="CI328" s="6"/>
      <c r="CJ328" s="6"/>
      <c r="CK328" s="6"/>
      <c r="CL328" s="6"/>
    </row>
    <row r="329">
      <c r="A329" s="6"/>
      <c r="B329" s="6"/>
      <c r="C329" s="6"/>
      <c r="D329" s="6"/>
      <c r="E329" s="6"/>
      <c r="F329" s="6"/>
      <c r="G329" s="6"/>
      <c r="H329" s="6"/>
      <c r="I329" s="6"/>
      <c r="J329" s="6"/>
      <c r="K329" s="6"/>
      <c r="L329" s="6"/>
      <c r="M329" s="6"/>
      <c r="N329" s="6"/>
      <c r="O329" s="6"/>
      <c r="P329" s="6"/>
      <c r="Q329" s="6"/>
      <c r="R329" s="6"/>
      <c r="S329" s="6"/>
      <c r="T329" s="6"/>
      <c r="U329" s="6"/>
      <c r="V329" s="6"/>
      <c r="W329" s="6"/>
      <c r="X329" s="6"/>
      <c r="Y329" s="6"/>
      <c r="Z329" s="6"/>
      <c r="AA329" s="6"/>
      <c r="AB329" s="6"/>
      <c r="AC329" s="6"/>
      <c r="AD329" s="7"/>
      <c r="AE329" s="8"/>
      <c r="AF329" s="6"/>
      <c r="AG329" s="6"/>
      <c r="AH329" s="6"/>
      <c r="AI329" s="6"/>
      <c r="AJ329" s="6"/>
      <c r="AK329" s="6"/>
      <c r="AL329" s="6"/>
      <c r="AM329" s="6"/>
      <c r="AN329" s="6"/>
      <c r="AO329" s="6"/>
      <c r="AP329" s="6"/>
      <c r="AQ329" s="6"/>
      <c r="AR329" s="6"/>
      <c r="AS329" s="6"/>
      <c r="AT329" s="6"/>
      <c r="AU329" s="6"/>
      <c r="AV329" s="6"/>
      <c r="AW329" s="6"/>
      <c r="AX329" s="6"/>
      <c r="AY329" s="6"/>
      <c r="AZ329" s="6"/>
      <c r="BA329" s="6"/>
      <c r="BB329" s="6"/>
      <c r="BC329" s="6"/>
      <c r="BD329" s="6"/>
      <c r="BE329" s="6"/>
      <c r="BF329" s="6"/>
      <c r="BG329" s="6"/>
      <c r="BH329" s="6"/>
      <c r="BI329" s="6"/>
      <c r="BJ329" s="6"/>
      <c r="BK329" s="6"/>
      <c r="BL329" s="6"/>
      <c r="BM329" s="6"/>
      <c r="BN329" s="6"/>
      <c r="BO329" s="6"/>
      <c r="BP329" s="6"/>
      <c r="BQ329" s="6"/>
      <c r="BR329" s="6"/>
      <c r="BS329" s="6"/>
      <c r="BT329" s="6"/>
      <c r="BU329" s="6"/>
      <c r="BV329" s="6"/>
      <c r="BW329" s="6"/>
      <c r="BX329" s="6"/>
      <c r="BY329" s="6"/>
      <c r="BZ329" s="6"/>
      <c r="CA329" s="6"/>
      <c r="CB329" s="6"/>
      <c r="CC329" s="6"/>
      <c r="CD329" s="6"/>
      <c r="CE329" s="6"/>
      <c r="CF329" s="6"/>
      <c r="CG329" s="6"/>
      <c r="CH329" s="6"/>
      <c r="CI329" s="6"/>
      <c r="CJ329" s="6"/>
      <c r="CK329" s="6"/>
      <c r="CL329" s="6"/>
    </row>
    <row r="330">
      <c r="A330" s="6"/>
      <c r="B330" s="6"/>
      <c r="C330" s="6"/>
      <c r="D330" s="6"/>
      <c r="E330" s="6"/>
      <c r="F330" s="6"/>
      <c r="G330" s="6"/>
      <c r="H330" s="6"/>
      <c r="I330" s="6"/>
      <c r="J330" s="6"/>
      <c r="K330" s="6"/>
      <c r="L330" s="6"/>
      <c r="M330" s="6"/>
      <c r="N330" s="6"/>
      <c r="O330" s="6"/>
      <c r="P330" s="6"/>
      <c r="Q330" s="6"/>
      <c r="R330" s="6"/>
      <c r="S330" s="6"/>
      <c r="T330" s="6"/>
      <c r="U330" s="6"/>
      <c r="V330" s="6"/>
      <c r="W330" s="6"/>
      <c r="X330" s="6"/>
      <c r="Y330" s="6"/>
      <c r="Z330" s="6"/>
      <c r="AA330" s="6"/>
      <c r="AB330" s="6"/>
      <c r="AC330" s="6"/>
      <c r="AD330" s="7"/>
      <c r="AE330" s="8"/>
      <c r="AF330" s="6"/>
      <c r="AG330" s="6"/>
      <c r="AH330" s="6"/>
      <c r="AI330" s="6"/>
      <c r="AJ330" s="6"/>
      <c r="AK330" s="6"/>
      <c r="AL330" s="6"/>
      <c r="AM330" s="6"/>
      <c r="AN330" s="6"/>
      <c r="AO330" s="6"/>
      <c r="AP330" s="6"/>
      <c r="AQ330" s="6"/>
      <c r="AR330" s="6"/>
      <c r="AS330" s="6"/>
      <c r="AT330" s="6"/>
      <c r="AU330" s="6"/>
      <c r="AV330" s="6"/>
      <c r="AW330" s="6"/>
      <c r="AX330" s="6"/>
      <c r="AY330" s="6"/>
      <c r="AZ330" s="6"/>
      <c r="BA330" s="6"/>
      <c r="BB330" s="6"/>
      <c r="BC330" s="6"/>
      <c r="BD330" s="6"/>
      <c r="BE330" s="6"/>
      <c r="BF330" s="6"/>
      <c r="BG330" s="6"/>
      <c r="BH330" s="6"/>
      <c r="BI330" s="6"/>
      <c r="BJ330" s="6"/>
      <c r="BK330" s="6"/>
      <c r="BL330" s="6"/>
      <c r="BM330" s="6"/>
      <c r="BN330" s="6"/>
      <c r="BO330" s="6"/>
      <c r="BP330" s="6"/>
      <c r="BQ330" s="6"/>
      <c r="BR330" s="6"/>
      <c r="BS330" s="6"/>
      <c r="BT330" s="6"/>
      <c r="BU330" s="6"/>
      <c r="BV330" s="6"/>
      <c r="BW330" s="6"/>
      <c r="BX330" s="6"/>
      <c r="BY330" s="6"/>
      <c r="BZ330" s="6"/>
      <c r="CA330" s="6"/>
      <c r="CB330" s="6"/>
      <c r="CC330" s="6"/>
      <c r="CD330" s="6"/>
      <c r="CE330" s="6"/>
      <c r="CF330" s="6"/>
      <c r="CG330" s="6"/>
      <c r="CH330" s="6"/>
      <c r="CI330" s="6"/>
      <c r="CJ330" s="6"/>
      <c r="CK330" s="6"/>
      <c r="CL330" s="6"/>
    </row>
    <row r="331">
      <c r="A331" s="6"/>
      <c r="B331" s="6"/>
      <c r="C331" s="6"/>
      <c r="D331" s="6"/>
      <c r="E331" s="6"/>
      <c r="F331" s="6"/>
      <c r="G331" s="6"/>
      <c r="H331" s="6"/>
      <c r="I331" s="6"/>
      <c r="J331" s="6"/>
      <c r="K331" s="6"/>
      <c r="L331" s="6"/>
      <c r="M331" s="6"/>
      <c r="N331" s="6"/>
      <c r="O331" s="6"/>
      <c r="P331" s="6"/>
      <c r="Q331" s="6"/>
      <c r="R331" s="6"/>
      <c r="S331" s="6"/>
      <c r="T331" s="6"/>
      <c r="U331" s="6"/>
      <c r="V331" s="6"/>
      <c r="W331" s="6"/>
      <c r="X331" s="6"/>
      <c r="Y331" s="6"/>
      <c r="Z331" s="6"/>
      <c r="AA331" s="6"/>
      <c r="AB331" s="6"/>
      <c r="AC331" s="6"/>
      <c r="AD331" s="7"/>
      <c r="AE331" s="8"/>
      <c r="AF331" s="6"/>
      <c r="AG331" s="6"/>
      <c r="AH331" s="6"/>
      <c r="AI331" s="6"/>
      <c r="AJ331" s="6"/>
      <c r="AK331" s="6"/>
      <c r="AL331" s="6"/>
      <c r="AM331" s="6"/>
      <c r="AN331" s="6"/>
      <c r="AO331" s="6"/>
      <c r="AP331" s="6"/>
      <c r="AQ331" s="6"/>
      <c r="AR331" s="6"/>
      <c r="AS331" s="6"/>
      <c r="AT331" s="6"/>
      <c r="AU331" s="6"/>
      <c r="AV331" s="6"/>
      <c r="AW331" s="6"/>
      <c r="AX331" s="6"/>
      <c r="AY331" s="6"/>
      <c r="AZ331" s="6"/>
      <c r="BA331" s="6"/>
      <c r="BB331" s="6"/>
      <c r="BC331" s="6"/>
      <c r="BD331" s="6"/>
      <c r="BE331" s="6"/>
      <c r="BF331" s="6"/>
      <c r="BG331" s="6"/>
      <c r="BH331" s="6"/>
      <c r="BI331" s="6"/>
      <c r="BJ331" s="6"/>
      <c r="BK331" s="6"/>
      <c r="BL331" s="6"/>
      <c r="BM331" s="6"/>
      <c r="BN331" s="6"/>
      <c r="BO331" s="6"/>
      <c r="BP331" s="6"/>
      <c r="BQ331" s="6"/>
      <c r="BR331" s="6"/>
      <c r="BS331" s="6"/>
      <c r="BT331" s="6"/>
      <c r="BU331" s="6"/>
      <c r="BV331" s="6"/>
      <c r="BW331" s="6"/>
      <c r="BX331" s="6"/>
      <c r="BY331" s="6"/>
      <c r="BZ331" s="6"/>
      <c r="CA331" s="6"/>
      <c r="CB331" s="6"/>
      <c r="CC331" s="6"/>
      <c r="CD331" s="6"/>
      <c r="CE331" s="6"/>
      <c r="CF331" s="6"/>
      <c r="CG331" s="6"/>
      <c r="CH331" s="6"/>
      <c r="CI331" s="6"/>
      <c r="CJ331" s="6"/>
      <c r="CK331" s="6"/>
      <c r="CL331" s="6"/>
    </row>
    <row r="332">
      <c r="A332" s="6"/>
      <c r="B332" s="6"/>
      <c r="C332" s="6"/>
      <c r="D332" s="6"/>
      <c r="E332" s="6"/>
      <c r="F332" s="6"/>
      <c r="G332" s="6"/>
      <c r="H332" s="6"/>
      <c r="I332" s="6"/>
      <c r="J332" s="6"/>
      <c r="K332" s="6"/>
      <c r="L332" s="6"/>
      <c r="M332" s="6"/>
      <c r="N332" s="6"/>
      <c r="O332" s="6"/>
      <c r="P332" s="6"/>
      <c r="Q332" s="6"/>
      <c r="R332" s="6"/>
      <c r="S332" s="6"/>
      <c r="T332" s="6"/>
      <c r="U332" s="6"/>
      <c r="V332" s="6"/>
      <c r="W332" s="6"/>
      <c r="X332" s="6"/>
      <c r="Y332" s="6"/>
      <c r="Z332" s="6"/>
      <c r="AA332" s="6"/>
      <c r="AB332" s="6"/>
      <c r="AC332" s="6"/>
      <c r="AD332" s="7"/>
      <c r="AE332" s="8"/>
      <c r="AF332" s="6"/>
      <c r="AG332" s="6"/>
      <c r="AH332" s="6"/>
      <c r="AI332" s="6"/>
      <c r="AJ332" s="6"/>
      <c r="AK332" s="6"/>
      <c r="AL332" s="6"/>
      <c r="AM332" s="6"/>
      <c r="AN332" s="6"/>
      <c r="AO332" s="6"/>
      <c r="AP332" s="6"/>
      <c r="AQ332" s="6"/>
      <c r="AR332" s="6"/>
      <c r="AS332" s="6"/>
      <c r="AT332" s="6"/>
      <c r="AU332" s="6"/>
      <c r="AV332" s="6"/>
      <c r="AW332" s="6"/>
      <c r="AX332" s="6"/>
      <c r="AY332" s="6"/>
      <c r="AZ332" s="6"/>
      <c r="BA332" s="6"/>
      <c r="BB332" s="6"/>
      <c r="BC332" s="6"/>
      <c r="BD332" s="6"/>
      <c r="BE332" s="6"/>
      <c r="BF332" s="6"/>
      <c r="BG332" s="6"/>
      <c r="BH332" s="6"/>
      <c r="BI332" s="6"/>
      <c r="BJ332" s="6"/>
      <c r="BK332" s="6"/>
      <c r="BL332" s="6"/>
      <c r="BM332" s="6"/>
      <c r="BN332" s="6"/>
      <c r="BO332" s="6"/>
      <c r="BP332" s="6"/>
      <c r="BQ332" s="6"/>
      <c r="BR332" s="6"/>
      <c r="BS332" s="6"/>
      <c r="BT332" s="6"/>
      <c r="BU332" s="6"/>
      <c r="BV332" s="6"/>
      <c r="BW332" s="6"/>
      <c r="BX332" s="6"/>
      <c r="BY332" s="6"/>
      <c r="BZ332" s="6"/>
      <c r="CA332" s="6"/>
      <c r="CB332" s="6"/>
      <c r="CC332" s="6"/>
      <c r="CD332" s="6"/>
      <c r="CE332" s="6"/>
      <c r="CF332" s="6"/>
      <c r="CG332" s="6"/>
      <c r="CH332" s="6"/>
      <c r="CI332" s="6"/>
      <c r="CJ332" s="6"/>
      <c r="CK332" s="6"/>
      <c r="CL332" s="6"/>
    </row>
    <row r="333">
      <c r="A333" s="6"/>
      <c r="B333" s="6"/>
      <c r="C333" s="6"/>
      <c r="D333" s="6"/>
      <c r="E333" s="6"/>
      <c r="F333" s="6"/>
      <c r="G333" s="6"/>
      <c r="H333" s="6"/>
      <c r="I333" s="6"/>
      <c r="J333" s="6"/>
      <c r="K333" s="6"/>
      <c r="L333" s="6"/>
      <c r="M333" s="6"/>
      <c r="N333" s="6"/>
      <c r="O333" s="6"/>
      <c r="P333" s="6"/>
      <c r="Q333" s="6"/>
      <c r="R333" s="6"/>
      <c r="S333" s="6"/>
      <c r="T333" s="6"/>
      <c r="U333" s="6"/>
      <c r="V333" s="6"/>
      <c r="W333" s="6"/>
      <c r="X333" s="6"/>
      <c r="Y333" s="6"/>
      <c r="Z333" s="6"/>
      <c r="AA333" s="6"/>
      <c r="AB333" s="6"/>
      <c r="AC333" s="6"/>
      <c r="AD333" s="7"/>
      <c r="AE333" s="8"/>
      <c r="AF333" s="6"/>
      <c r="AG333" s="6"/>
      <c r="AH333" s="6"/>
      <c r="AI333" s="6"/>
      <c r="AJ333" s="6"/>
      <c r="AK333" s="6"/>
      <c r="AL333" s="6"/>
      <c r="AM333" s="6"/>
      <c r="AN333" s="6"/>
      <c r="AO333" s="6"/>
      <c r="AP333" s="6"/>
      <c r="AQ333" s="6"/>
      <c r="AR333" s="6"/>
      <c r="AS333" s="6"/>
      <c r="AT333" s="6"/>
      <c r="AU333" s="6"/>
      <c r="AV333" s="6"/>
      <c r="AW333" s="6"/>
      <c r="AX333" s="6"/>
      <c r="AY333" s="6"/>
      <c r="AZ333" s="6"/>
      <c r="BA333" s="6"/>
      <c r="BB333" s="6"/>
      <c r="BC333" s="6"/>
      <c r="BD333" s="6"/>
      <c r="BE333" s="6"/>
      <c r="BF333" s="6"/>
      <c r="BG333" s="6"/>
      <c r="BH333" s="6"/>
      <c r="BI333" s="6"/>
      <c r="BJ333" s="6"/>
      <c r="BK333" s="6"/>
      <c r="BL333" s="6"/>
      <c r="BM333" s="6"/>
      <c r="BN333" s="6"/>
      <c r="BO333" s="6"/>
      <c r="BP333" s="6"/>
      <c r="BQ333" s="6"/>
      <c r="BR333" s="6"/>
      <c r="BS333" s="6"/>
      <c r="BT333" s="6"/>
      <c r="BU333" s="6"/>
      <c r="BV333" s="6"/>
      <c r="BW333" s="6"/>
      <c r="BX333" s="6"/>
      <c r="BY333" s="6"/>
      <c r="BZ333" s="6"/>
      <c r="CA333" s="6"/>
      <c r="CB333" s="6"/>
      <c r="CC333" s="6"/>
      <c r="CD333" s="6"/>
      <c r="CE333" s="6"/>
      <c r="CF333" s="6"/>
      <c r="CG333" s="6"/>
      <c r="CH333" s="6"/>
      <c r="CI333" s="6"/>
      <c r="CJ333" s="6"/>
      <c r="CK333" s="6"/>
      <c r="CL333" s="6"/>
    </row>
    <row r="334">
      <c r="A334" s="6"/>
      <c r="B334" s="6"/>
      <c r="C334" s="6"/>
      <c r="D334" s="6"/>
      <c r="E334" s="6"/>
      <c r="F334" s="6"/>
      <c r="G334" s="6"/>
      <c r="H334" s="6"/>
      <c r="I334" s="6"/>
      <c r="J334" s="6"/>
      <c r="K334" s="6"/>
      <c r="L334" s="6"/>
      <c r="M334" s="6"/>
      <c r="N334" s="6"/>
      <c r="O334" s="6"/>
      <c r="P334" s="6"/>
      <c r="Q334" s="6"/>
      <c r="R334" s="6"/>
      <c r="S334" s="6"/>
      <c r="T334" s="6"/>
      <c r="U334" s="6"/>
      <c r="V334" s="6"/>
      <c r="W334" s="6"/>
      <c r="X334" s="6"/>
      <c r="Y334" s="6"/>
      <c r="Z334" s="6"/>
      <c r="AA334" s="6"/>
      <c r="AB334" s="6"/>
      <c r="AC334" s="6"/>
      <c r="AD334" s="7"/>
      <c r="AE334" s="8"/>
      <c r="AF334" s="6"/>
      <c r="AG334" s="6"/>
      <c r="AH334" s="6"/>
      <c r="AI334" s="6"/>
      <c r="AJ334" s="6"/>
      <c r="AK334" s="6"/>
      <c r="AL334" s="6"/>
      <c r="AM334" s="6"/>
      <c r="AN334" s="6"/>
      <c r="AO334" s="6"/>
      <c r="AP334" s="6"/>
      <c r="AQ334" s="6"/>
      <c r="AR334" s="6"/>
      <c r="AS334" s="6"/>
      <c r="AT334" s="6"/>
      <c r="AU334" s="6"/>
      <c r="AV334" s="6"/>
      <c r="AW334" s="6"/>
      <c r="AX334" s="6"/>
      <c r="AY334" s="6"/>
      <c r="AZ334" s="6"/>
      <c r="BA334" s="6"/>
      <c r="BB334" s="6"/>
      <c r="BC334" s="6"/>
      <c r="BD334" s="6"/>
      <c r="BE334" s="6"/>
      <c r="BF334" s="6"/>
      <c r="BG334" s="6"/>
      <c r="BH334" s="6"/>
      <c r="BI334" s="6"/>
      <c r="BJ334" s="6"/>
      <c r="BK334" s="6"/>
      <c r="BL334" s="6"/>
      <c r="BM334" s="6"/>
      <c r="BN334" s="6"/>
      <c r="BO334" s="6"/>
      <c r="BP334" s="6"/>
      <c r="BQ334" s="6"/>
      <c r="BR334" s="6"/>
      <c r="BS334" s="6"/>
      <c r="BT334" s="6"/>
      <c r="BU334" s="6"/>
      <c r="BV334" s="6"/>
      <c r="BW334" s="6"/>
      <c r="BX334" s="6"/>
      <c r="BY334" s="6"/>
      <c r="BZ334" s="6"/>
      <c r="CA334" s="6"/>
      <c r="CB334" s="6"/>
      <c r="CC334" s="6"/>
      <c r="CD334" s="6"/>
      <c r="CE334" s="6"/>
      <c r="CF334" s="6"/>
      <c r="CG334" s="6"/>
      <c r="CH334" s="6"/>
      <c r="CI334" s="6"/>
      <c r="CJ334" s="6"/>
      <c r="CK334" s="6"/>
      <c r="CL334" s="6"/>
    </row>
    <row r="335">
      <c r="A335" s="6"/>
      <c r="B335" s="6"/>
      <c r="C335" s="6"/>
      <c r="D335" s="6"/>
      <c r="E335" s="6"/>
      <c r="F335" s="6"/>
      <c r="G335" s="6"/>
      <c r="H335" s="6"/>
      <c r="I335" s="6"/>
      <c r="J335" s="6"/>
      <c r="K335" s="6"/>
      <c r="L335" s="6"/>
      <c r="M335" s="6"/>
      <c r="N335" s="6"/>
      <c r="O335" s="6"/>
      <c r="P335" s="6"/>
      <c r="Q335" s="6"/>
      <c r="R335" s="6"/>
      <c r="S335" s="6"/>
      <c r="T335" s="6"/>
      <c r="U335" s="6"/>
      <c r="V335" s="6"/>
      <c r="W335" s="6"/>
      <c r="X335" s="6"/>
      <c r="Y335" s="6"/>
      <c r="Z335" s="6"/>
      <c r="AA335" s="6"/>
      <c r="AB335" s="6"/>
      <c r="AC335" s="6"/>
      <c r="AD335" s="7"/>
      <c r="AE335" s="8"/>
      <c r="AF335" s="6"/>
      <c r="AG335" s="6"/>
      <c r="AH335" s="6"/>
      <c r="AI335" s="6"/>
      <c r="AJ335" s="6"/>
      <c r="AK335" s="6"/>
      <c r="AL335" s="6"/>
      <c r="AM335" s="6"/>
      <c r="AN335" s="6"/>
      <c r="AO335" s="6"/>
      <c r="AP335" s="6"/>
      <c r="AQ335" s="6"/>
      <c r="AR335" s="6"/>
      <c r="AS335" s="6"/>
      <c r="AT335" s="6"/>
      <c r="AU335" s="6"/>
      <c r="AV335" s="6"/>
      <c r="AW335" s="6"/>
      <c r="AX335" s="6"/>
      <c r="AY335" s="6"/>
      <c r="AZ335" s="6"/>
      <c r="BA335" s="6"/>
      <c r="BB335" s="6"/>
      <c r="BC335" s="6"/>
      <c r="BD335" s="6"/>
      <c r="BE335" s="6"/>
      <c r="BF335" s="6"/>
      <c r="BG335" s="6"/>
      <c r="BH335" s="6"/>
      <c r="BI335" s="6"/>
      <c r="BJ335" s="6"/>
      <c r="BK335" s="6"/>
      <c r="BL335" s="6"/>
      <c r="BM335" s="6"/>
      <c r="BN335" s="6"/>
      <c r="BO335" s="6"/>
      <c r="BP335" s="6"/>
      <c r="BQ335" s="6"/>
      <c r="BR335" s="6"/>
      <c r="BS335" s="6"/>
      <c r="BT335" s="6"/>
      <c r="BU335" s="6"/>
      <c r="BV335" s="6"/>
      <c r="BW335" s="6"/>
      <c r="BX335" s="6"/>
      <c r="BY335" s="6"/>
      <c r="BZ335" s="6"/>
      <c r="CA335" s="6"/>
      <c r="CB335" s="6"/>
      <c r="CC335" s="6"/>
      <c r="CD335" s="6"/>
      <c r="CE335" s="6"/>
      <c r="CF335" s="6"/>
      <c r="CG335" s="6"/>
      <c r="CH335" s="6"/>
      <c r="CI335" s="6"/>
      <c r="CJ335" s="6"/>
      <c r="CK335" s="6"/>
      <c r="CL335" s="6"/>
    </row>
    <row r="336">
      <c r="A336" s="6"/>
      <c r="B336" s="6"/>
      <c r="C336" s="6"/>
      <c r="D336" s="6"/>
      <c r="E336" s="6"/>
      <c r="F336" s="6"/>
      <c r="G336" s="6"/>
      <c r="H336" s="6"/>
      <c r="I336" s="6"/>
      <c r="J336" s="6"/>
      <c r="K336" s="6"/>
      <c r="L336" s="6"/>
      <c r="M336" s="6"/>
      <c r="N336" s="6"/>
      <c r="O336" s="6"/>
      <c r="P336" s="6"/>
      <c r="Q336" s="6"/>
      <c r="R336" s="6"/>
      <c r="S336" s="6"/>
      <c r="T336" s="6"/>
      <c r="U336" s="6"/>
      <c r="V336" s="6"/>
      <c r="W336" s="6"/>
      <c r="X336" s="6"/>
      <c r="Y336" s="6"/>
      <c r="Z336" s="6"/>
      <c r="AA336" s="6"/>
      <c r="AB336" s="6"/>
      <c r="AC336" s="6"/>
      <c r="AD336" s="7"/>
      <c r="AE336" s="8"/>
      <c r="AF336" s="6"/>
      <c r="AG336" s="6"/>
      <c r="AH336" s="6"/>
      <c r="AI336" s="6"/>
      <c r="AJ336" s="6"/>
      <c r="AK336" s="6"/>
      <c r="AL336" s="6"/>
      <c r="AM336" s="6"/>
      <c r="AN336" s="6"/>
      <c r="AO336" s="6"/>
      <c r="AP336" s="6"/>
      <c r="AQ336" s="6"/>
      <c r="AR336" s="6"/>
      <c r="AS336" s="6"/>
      <c r="AT336" s="6"/>
      <c r="AU336" s="6"/>
      <c r="AV336" s="6"/>
      <c r="AW336" s="6"/>
      <c r="AX336" s="6"/>
      <c r="AY336" s="6"/>
      <c r="AZ336" s="6"/>
      <c r="BA336" s="6"/>
      <c r="BB336" s="6"/>
      <c r="BC336" s="6"/>
      <c r="BD336" s="6"/>
      <c r="BE336" s="6"/>
      <c r="BF336" s="6"/>
      <c r="BG336" s="6"/>
      <c r="BH336" s="6"/>
      <c r="BI336" s="6"/>
      <c r="BJ336" s="6"/>
      <c r="BK336" s="6"/>
      <c r="BL336" s="6"/>
      <c r="BM336" s="6"/>
      <c r="BN336" s="6"/>
      <c r="BO336" s="6"/>
      <c r="BP336" s="6"/>
      <c r="BQ336" s="6"/>
      <c r="BR336" s="6"/>
      <c r="BS336" s="6"/>
      <c r="BT336" s="6"/>
      <c r="BU336" s="6"/>
      <c r="BV336" s="6"/>
      <c r="BW336" s="6"/>
      <c r="BX336" s="6"/>
      <c r="BY336" s="6"/>
      <c r="BZ336" s="6"/>
      <c r="CA336" s="6"/>
      <c r="CB336" s="6"/>
      <c r="CC336" s="6"/>
      <c r="CD336" s="6"/>
      <c r="CE336" s="6"/>
      <c r="CF336" s="6"/>
      <c r="CG336" s="6"/>
      <c r="CH336" s="6"/>
      <c r="CI336" s="6"/>
      <c r="CJ336" s="6"/>
      <c r="CK336" s="6"/>
      <c r="CL336" s="6"/>
    </row>
    <row r="337">
      <c r="A337" s="6"/>
      <c r="B337" s="6"/>
      <c r="C337" s="6"/>
      <c r="D337" s="6"/>
      <c r="E337" s="6"/>
      <c r="F337" s="6"/>
      <c r="G337" s="6"/>
      <c r="H337" s="6"/>
      <c r="I337" s="6"/>
      <c r="J337" s="6"/>
      <c r="K337" s="6"/>
      <c r="L337" s="6"/>
      <c r="M337" s="6"/>
      <c r="N337" s="6"/>
      <c r="O337" s="6"/>
      <c r="P337" s="6"/>
      <c r="Q337" s="6"/>
      <c r="R337" s="6"/>
      <c r="S337" s="6"/>
      <c r="T337" s="6"/>
      <c r="U337" s="6"/>
      <c r="V337" s="6"/>
      <c r="W337" s="6"/>
      <c r="X337" s="6"/>
      <c r="Y337" s="6"/>
      <c r="Z337" s="6"/>
      <c r="AA337" s="6"/>
      <c r="AB337" s="6"/>
      <c r="AC337" s="6"/>
      <c r="AD337" s="7"/>
      <c r="AE337" s="8"/>
      <c r="AF337" s="6"/>
      <c r="AG337" s="6"/>
      <c r="AH337" s="6"/>
      <c r="AI337" s="6"/>
      <c r="AJ337" s="6"/>
      <c r="AK337" s="6"/>
      <c r="AL337" s="6"/>
      <c r="AM337" s="6"/>
      <c r="AN337" s="6"/>
      <c r="AO337" s="6"/>
      <c r="AP337" s="6"/>
      <c r="AQ337" s="6"/>
      <c r="AR337" s="6"/>
      <c r="AS337" s="6"/>
      <c r="AT337" s="6"/>
      <c r="AU337" s="6"/>
      <c r="AV337" s="6"/>
      <c r="AW337" s="6"/>
      <c r="AX337" s="6"/>
      <c r="AY337" s="6"/>
      <c r="AZ337" s="6"/>
      <c r="BA337" s="6"/>
      <c r="BB337" s="6"/>
      <c r="BC337" s="6"/>
      <c r="BD337" s="6"/>
      <c r="BE337" s="6"/>
      <c r="BF337" s="6"/>
      <c r="BG337" s="6"/>
      <c r="BH337" s="6"/>
      <c r="BI337" s="6"/>
      <c r="BJ337" s="6"/>
      <c r="BK337" s="6"/>
      <c r="BL337" s="6"/>
      <c r="BM337" s="6"/>
      <c r="BN337" s="6"/>
      <c r="BO337" s="6"/>
      <c r="BP337" s="6"/>
      <c r="BQ337" s="6"/>
      <c r="BR337" s="6"/>
      <c r="BS337" s="6"/>
      <c r="BT337" s="6"/>
      <c r="BU337" s="6"/>
      <c r="BV337" s="6"/>
      <c r="BW337" s="6"/>
      <c r="BX337" s="6"/>
      <c r="BY337" s="6"/>
      <c r="BZ337" s="6"/>
      <c r="CA337" s="6"/>
      <c r="CB337" s="6"/>
      <c r="CC337" s="6"/>
      <c r="CD337" s="6"/>
      <c r="CE337" s="6"/>
      <c r="CF337" s="6"/>
      <c r="CG337" s="6"/>
      <c r="CH337" s="6"/>
      <c r="CI337" s="6"/>
      <c r="CJ337" s="6"/>
      <c r="CK337" s="6"/>
      <c r="CL337" s="6"/>
    </row>
    <row r="338">
      <c r="A338" s="6"/>
      <c r="B338" s="6"/>
      <c r="C338" s="6"/>
      <c r="D338" s="6"/>
      <c r="E338" s="6"/>
      <c r="F338" s="6"/>
      <c r="G338" s="6"/>
      <c r="H338" s="6"/>
      <c r="I338" s="6"/>
      <c r="J338" s="6"/>
      <c r="K338" s="6"/>
      <c r="L338" s="6"/>
      <c r="M338" s="6"/>
      <c r="N338" s="6"/>
      <c r="O338" s="6"/>
      <c r="P338" s="6"/>
      <c r="Q338" s="6"/>
      <c r="R338" s="6"/>
      <c r="S338" s="6"/>
      <c r="T338" s="6"/>
      <c r="U338" s="6"/>
      <c r="V338" s="6"/>
      <c r="W338" s="6"/>
      <c r="X338" s="6"/>
      <c r="Y338" s="6"/>
      <c r="Z338" s="6"/>
      <c r="AA338" s="6"/>
      <c r="AB338" s="6"/>
      <c r="AC338" s="6"/>
      <c r="AD338" s="7"/>
      <c r="AE338" s="8"/>
      <c r="AF338" s="6"/>
      <c r="AG338" s="6"/>
      <c r="AH338" s="6"/>
      <c r="AI338" s="6"/>
      <c r="AJ338" s="6"/>
      <c r="AK338" s="6"/>
      <c r="AL338" s="6"/>
      <c r="AM338" s="6"/>
      <c r="AN338" s="6"/>
      <c r="AO338" s="6"/>
      <c r="AP338" s="6"/>
      <c r="AQ338" s="6"/>
      <c r="AR338" s="6"/>
      <c r="AS338" s="6"/>
      <c r="AT338" s="6"/>
      <c r="AU338" s="6"/>
      <c r="AV338" s="6"/>
      <c r="AW338" s="6"/>
      <c r="AX338" s="6"/>
      <c r="AY338" s="6"/>
      <c r="AZ338" s="6"/>
      <c r="BA338" s="6"/>
      <c r="BB338" s="6"/>
      <c r="BC338" s="6"/>
      <c r="BD338" s="6"/>
      <c r="BE338" s="6"/>
      <c r="BF338" s="6"/>
      <c r="BG338" s="6"/>
      <c r="BH338" s="6"/>
      <c r="BI338" s="6"/>
      <c r="BJ338" s="6"/>
      <c r="BK338" s="6"/>
      <c r="BL338" s="6"/>
      <c r="BM338" s="6"/>
      <c r="BN338" s="6"/>
      <c r="BO338" s="6"/>
      <c r="BP338" s="6"/>
      <c r="BQ338" s="6"/>
      <c r="BR338" s="6"/>
      <c r="BS338" s="6"/>
      <c r="BT338" s="6"/>
      <c r="BU338" s="6"/>
      <c r="BV338" s="6"/>
      <c r="BW338" s="6"/>
      <c r="BX338" s="6"/>
      <c r="BY338" s="6"/>
      <c r="BZ338" s="6"/>
      <c r="CA338" s="6"/>
      <c r="CB338" s="6"/>
      <c r="CC338" s="6"/>
      <c r="CD338" s="6"/>
      <c r="CE338" s="6"/>
      <c r="CF338" s="6"/>
      <c r="CG338" s="6"/>
      <c r="CH338" s="6"/>
      <c r="CI338" s="6"/>
      <c r="CJ338" s="6"/>
      <c r="CK338" s="6"/>
      <c r="CL338" s="6"/>
    </row>
    <row r="339">
      <c r="A339" s="6"/>
      <c r="B339" s="6"/>
      <c r="C339" s="6"/>
      <c r="D339" s="6"/>
      <c r="E339" s="6"/>
      <c r="F339" s="6"/>
      <c r="G339" s="6"/>
      <c r="H339" s="6"/>
      <c r="I339" s="6"/>
      <c r="J339" s="6"/>
      <c r="K339" s="6"/>
      <c r="L339" s="6"/>
      <c r="M339" s="6"/>
      <c r="N339" s="6"/>
      <c r="O339" s="6"/>
      <c r="P339" s="6"/>
      <c r="Q339" s="6"/>
      <c r="R339" s="6"/>
      <c r="S339" s="6"/>
      <c r="T339" s="6"/>
      <c r="U339" s="6"/>
      <c r="V339" s="6"/>
      <c r="W339" s="6"/>
      <c r="X339" s="6"/>
      <c r="Y339" s="6"/>
      <c r="Z339" s="6"/>
      <c r="AA339" s="6"/>
      <c r="AB339" s="6"/>
      <c r="AC339" s="6"/>
      <c r="AD339" s="7"/>
      <c r="AE339" s="8"/>
      <c r="AF339" s="6"/>
      <c r="AG339" s="6"/>
      <c r="AH339" s="6"/>
      <c r="AI339" s="6"/>
      <c r="AJ339" s="6"/>
      <c r="AK339" s="6"/>
      <c r="AL339" s="6"/>
      <c r="AM339" s="6"/>
      <c r="AN339" s="6"/>
      <c r="AO339" s="6"/>
      <c r="AP339" s="6"/>
      <c r="AQ339" s="6"/>
      <c r="AR339" s="6"/>
      <c r="AS339" s="6"/>
      <c r="AT339" s="6"/>
      <c r="AU339" s="6"/>
      <c r="AV339" s="6"/>
      <c r="AW339" s="6"/>
      <c r="AX339" s="6"/>
      <c r="AY339" s="6"/>
      <c r="AZ339" s="6"/>
      <c r="BA339" s="6"/>
      <c r="BB339" s="6"/>
      <c r="BC339" s="6"/>
      <c r="BD339" s="6"/>
      <c r="BE339" s="6"/>
      <c r="BF339" s="6"/>
      <c r="BG339" s="6"/>
      <c r="BH339" s="6"/>
      <c r="BI339" s="6"/>
      <c r="BJ339" s="6"/>
      <c r="BK339" s="6"/>
      <c r="BL339" s="6"/>
      <c r="BM339" s="6"/>
      <c r="BN339" s="6"/>
      <c r="BO339" s="6"/>
      <c r="BP339" s="6"/>
      <c r="BQ339" s="6"/>
      <c r="BR339" s="6"/>
      <c r="BS339" s="6"/>
      <c r="BT339" s="6"/>
      <c r="BU339" s="6"/>
      <c r="BV339" s="6"/>
      <c r="BW339" s="6"/>
      <c r="BX339" s="6"/>
      <c r="BY339" s="6"/>
      <c r="BZ339" s="6"/>
      <c r="CA339" s="6"/>
      <c r="CB339" s="6"/>
      <c r="CC339" s="6"/>
      <c r="CD339" s="6"/>
      <c r="CE339" s="6"/>
      <c r="CF339" s="6"/>
      <c r="CG339" s="6"/>
      <c r="CH339" s="6"/>
      <c r="CI339" s="6"/>
      <c r="CJ339" s="6"/>
      <c r="CK339" s="6"/>
      <c r="CL339" s="6"/>
    </row>
    <row r="340">
      <c r="A340" s="6"/>
      <c r="B340" s="6"/>
      <c r="C340" s="6"/>
      <c r="D340" s="6"/>
      <c r="E340" s="6"/>
      <c r="F340" s="6"/>
      <c r="G340" s="6"/>
      <c r="H340" s="6"/>
      <c r="I340" s="6"/>
      <c r="J340" s="6"/>
      <c r="K340" s="6"/>
      <c r="L340" s="6"/>
      <c r="M340" s="6"/>
      <c r="N340" s="6"/>
      <c r="O340" s="6"/>
      <c r="P340" s="6"/>
      <c r="Q340" s="6"/>
      <c r="R340" s="6"/>
      <c r="S340" s="6"/>
      <c r="T340" s="6"/>
      <c r="U340" s="6"/>
      <c r="V340" s="6"/>
      <c r="W340" s="6"/>
      <c r="X340" s="6"/>
      <c r="Y340" s="6"/>
      <c r="Z340" s="6"/>
      <c r="AA340" s="6"/>
      <c r="AB340" s="6"/>
      <c r="AC340" s="6"/>
      <c r="AD340" s="7"/>
      <c r="AE340" s="8"/>
      <c r="AF340" s="6"/>
      <c r="AG340" s="6"/>
      <c r="AH340" s="6"/>
      <c r="AI340" s="6"/>
      <c r="AJ340" s="6"/>
      <c r="AK340" s="6"/>
      <c r="AL340" s="6"/>
      <c r="AM340" s="6"/>
      <c r="AN340" s="6"/>
      <c r="AO340" s="6"/>
      <c r="AP340" s="6"/>
      <c r="AQ340" s="6"/>
      <c r="AR340" s="6"/>
      <c r="AS340" s="6"/>
      <c r="AT340" s="6"/>
      <c r="AU340" s="6"/>
      <c r="AV340" s="6"/>
      <c r="AW340" s="6"/>
      <c r="AX340" s="6"/>
      <c r="AY340" s="6"/>
      <c r="AZ340" s="6"/>
      <c r="BA340" s="6"/>
      <c r="BB340" s="6"/>
      <c r="BC340" s="6"/>
      <c r="BD340" s="6"/>
      <c r="BE340" s="6"/>
      <c r="BF340" s="6"/>
      <c r="BG340" s="6"/>
      <c r="BH340" s="6"/>
      <c r="BI340" s="6"/>
      <c r="BJ340" s="6"/>
      <c r="BK340" s="6"/>
      <c r="BL340" s="6"/>
      <c r="BM340" s="6"/>
      <c r="BN340" s="6"/>
      <c r="BO340" s="6"/>
      <c r="BP340" s="6"/>
      <c r="BQ340" s="6"/>
      <c r="BR340" s="6"/>
      <c r="BS340" s="6"/>
      <c r="BT340" s="6"/>
      <c r="BU340" s="6"/>
      <c r="BV340" s="6"/>
      <c r="BW340" s="6"/>
      <c r="BX340" s="6"/>
      <c r="BY340" s="6"/>
      <c r="BZ340" s="6"/>
      <c r="CA340" s="6"/>
      <c r="CB340" s="6"/>
      <c r="CC340" s="6"/>
      <c r="CD340" s="6"/>
      <c r="CE340" s="6"/>
      <c r="CF340" s="6"/>
      <c r="CG340" s="6"/>
      <c r="CH340" s="6"/>
      <c r="CI340" s="6"/>
      <c r="CJ340" s="6"/>
      <c r="CK340" s="6"/>
      <c r="CL340" s="6"/>
    </row>
    <row r="341">
      <c r="A341" s="6"/>
      <c r="B341" s="6"/>
      <c r="C341" s="6"/>
      <c r="D341" s="6"/>
      <c r="E341" s="6"/>
      <c r="F341" s="6"/>
      <c r="G341" s="6"/>
      <c r="H341" s="6"/>
      <c r="I341" s="6"/>
      <c r="J341" s="6"/>
      <c r="K341" s="6"/>
      <c r="L341" s="6"/>
      <c r="M341" s="6"/>
      <c r="N341" s="6"/>
      <c r="O341" s="6"/>
      <c r="P341" s="6"/>
      <c r="Q341" s="6"/>
      <c r="R341" s="6"/>
      <c r="S341" s="6"/>
      <c r="T341" s="6"/>
      <c r="U341" s="6"/>
      <c r="V341" s="6"/>
      <c r="W341" s="6"/>
      <c r="X341" s="6"/>
      <c r="Y341" s="6"/>
      <c r="Z341" s="6"/>
      <c r="AA341" s="6"/>
      <c r="AB341" s="6"/>
      <c r="AC341" s="6"/>
      <c r="AD341" s="7"/>
      <c r="AE341" s="8"/>
      <c r="AF341" s="6"/>
      <c r="AG341" s="6"/>
      <c r="AH341" s="6"/>
      <c r="AI341" s="6"/>
      <c r="AJ341" s="6"/>
      <c r="AK341" s="6"/>
      <c r="AL341" s="6"/>
      <c r="AM341" s="6"/>
      <c r="AN341" s="6"/>
      <c r="AO341" s="6"/>
      <c r="AP341" s="6"/>
      <c r="AQ341" s="6"/>
      <c r="AR341" s="6"/>
      <c r="AS341" s="6"/>
      <c r="AT341" s="6"/>
      <c r="AU341" s="6"/>
      <c r="AV341" s="6"/>
      <c r="AW341" s="6"/>
      <c r="AX341" s="6"/>
      <c r="AY341" s="6"/>
      <c r="AZ341" s="6"/>
      <c r="BA341" s="6"/>
      <c r="BB341" s="6"/>
      <c r="BC341" s="6"/>
      <c r="BD341" s="6"/>
      <c r="BE341" s="6"/>
      <c r="BF341" s="6"/>
      <c r="BG341" s="6"/>
      <c r="BH341" s="6"/>
      <c r="BI341" s="6"/>
      <c r="BJ341" s="6"/>
      <c r="BK341" s="6"/>
      <c r="BL341" s="6"/>
      <c r="BM341" s="6"/>
      <c r="BN341" s="6"/>
      <c r="BO341" s="6"/>
      <c r="BP341" s="6"/>
      <c r="BQ341" s="6"/>
      <c r="BR341" s="6"/>
      <c r="BS341" s="6"/>
      <c r="BT341" s="6"/>
      <c r="BU341" s="6"/>
      <c r="BV341" s="6"/>
      <c r="BW341" s="6"/>
      <c r="BX341" s="6"/>
      <c r="BY341" s="6"/>
      <c r="BZ341" s="6"/>
      <c r="CA341" s="6"/>
      <c r="CB341" s="6"/>
      <c r="CC341" s="6"/>
      <c r="CD341" s="6"/>
      <c r="CE341" s="6"/>
      <c r="CF341" s="6"/>
      <c r="CG341" s="6"/>
      <c r="CH341" s="6"/>
      <c r="CI341" s="6"/>
      <c r="CJ341" s="6"/>
      <c r="CK341" s="6"/>
      <c r="CL341" s="6"/>
    </row>
    <row r="342">
      <c r="A342" s="6"/>
      <c r="B342" s="6"/>
      <c r="C342" s="6"/>
      <c r="D342" s="6"/>
      <c r="E342" s="6"/>
      <c r="F342" s="6"/>
      <c r="G342" s="6"/>
      <c r="H342" s="6"/>
      <c r="I342" s="6"/>
      <c r="J342" s="6"/>
      <c r="K342" s="6"/>
      <c r="L342" s="6"/>
      <c r="M342" s="6"/>
      <c r="N342" s="6"/>
      <c r="O342" s="6"/>
      <c r="P342" s="6"/>
      <c r="Q342" s="6"/>
      <c r="R342" s="6"/>
      <c r="S342" s="6"/>
      <c r="T342" s="6"/>
      <c r="U342" s="6"/>
      <c r="V342" s="6"/>
      <c r="W342" s="6"/>
      <c r="X342" s="6"/>
      <c r="Y342" s="6"/>
      <c r="Z342" s="6"/>
      <c r="AA342" s="6"/>
      <c r="AB342" s="6"/>
      <c r="AC342" s="6"/>
      <c r="AD342" s="7"/>
      <c r="AE342" s="8"/>
      <c r="AF342" s="6"/>
      <c r="AG342" s="6"/>
      <c r="AH342" s="6"/>
      <c r="AI342" s="6"/>
      <c r="AJ342" s="6"/>
      <c r="AK342" s="6"/>
      <c r="AL342" s="6"/>
      <c r="AM342" s="6"/>
      <c r="AN342" s="6"/>
      <c r="AO342" s="6"/>
      <c r="AP342" s="6"/>
      <c r="AQ342" s="6"/>
      <c r="AR342" s="6"/>
      <c r="AS342" s="6"/>
      <c r="AT342" s="6"/>
      <c r="AU342" s="6"/>
      <c r="AV342" s="6"/>
      <c r="AW342" s="6"/>
      <c r="AX342" s="6"/>
      <c r="AY342" s="6"/>
      <c r="AZ342" s="6"/>
      <c r="BA342" s="6"/>
      <c r="BB342" s="6"/>
      <c r="BC342" s="6"/>
      <c r="BD342" s="6"/>
      <c r="BE342" s="6"/>
      <c r="BF342" s="6"/>
      <c r="BG342" s="6"/>
      <c r="BH342" s="6"/>
      <c r="BI342" s="6"/>
      <c r="BJ342" s="6"/>
      <c r="BK342" s="6"/>
      <c r="BL342" s="6"/>
      <c r="BM342" s="6"/>
      <c r="BN342" s="6"/>
      <c r="BO342" s="6"/>
      <c r="BP342" s="6"/>
      <c r="BQ342" s="6"/>
      <c r="BR342" s="6"/>
      <c r="BS342" s="6"/>
      <c r="BT342" s="6"/>
      <c r="BU342" s="6"/>
      <c r="BV342" s="6"/>
      <c r="BW342" s="6"/>
      <c r="BX342" s="6"/>
      <c r="BY342" s="6"/>
      <c r="BZ342" s="6"/>
      <c r="CA342" s="6"/>
      <c r="CB342" s="6"/>
      <c r="CC342" s="6"/>
      <c r="CD342" s="6"/>
      <c r="CE342" s="6"/>
      <c r="CF342" s="6"/>
      <c r="CG342" s="6"/>
      <c r="CH342" s="6"/>
      <c r="CI342" s="6"/>
      <c r="CJ342" s="6"/>
      <c r="CK342" s="6"/>
      <c r="CL342" s="6"/>
    </row>
    <row r="343">
      <c r="A343" s="6"/>
      <c r="B343" s="6"/>
      <c r="C343" s="6"/>
      <c r="D343" s="6"/>
      <c r="E343" s="6"/>
      <c r="F343" s="6"/>
      <c r="G343" s="6"/>
      <c r="H343" s="6"/>
      <c r="I343" s="6"/>
      <c r="J343" s="6"/>
      <c r="K343" s="6"/>
      <c r="L343" s="6"/>
      <c r="M343" s="6"/>
      <c r="N343" s="6"/>
      <c r="O343" s="6"/>
      <c r="P343" s="6"/>
      <c r="Q343" s="6"/>
      <c r="R343" s="6"/>
      <c r="S343" s="6"/>
      <c r="T343" s="6"/>
      <c r="U343" s="6"/>
      <c r="V343" s="6"/>
      <c r="W343" s="6"/>
      <c r="X343" s="6"/>
      <c r="Y343" s="6"/>
      <c r="Z343" s="6"/>
      <c r="AA343" s="6"/>
      <c r="AB343" s="6"/>
      <c r="AC343" s="6"/>
      <c r="AD343" s="7"/>
      <c r="AE343" s="8"/>
      <c r="AF343" s="6"/>
      <c r="AG343" s="6"/>
      <c r="AH343" s="6"/>
      <c r="AI343" s="6"/>
      <c r="AJ343" s="6"/>
      <c r="AK343" s="6"/>
      <c r="AL343" s="6"/>
      <c r="AM343" s="6"/>
      <c r="AN343" s="6"/>
      <c r="AO343" s="6"/>
      <c r="AP343" s="6"/>
      <c r="AQ343" s="6"/>
      <c r="AR343" s="6"/>
      <c r="AS343" s="6"/>
      <c r="AT343" s="6"/>
      <c r="AU343" s="6"/>
      <c r="AV343" s="6"/>
      <c r="AW343" s="6"/>
      <c r="AX343" s="6"/>
      <c r="AY343" s="6"/>
      <c r="AZ343" s="6"/>
      <c r="BA343" s="6"/>
      <c r="BB343" s="6"/>
      <c r="BC343" s="6"/>
      <c r="BD343" s="6"/>
      <c r="BE343" s="6"/>
      <c r="BF343" s="6"/>
      <c r="BG343" s="6"/>
      <c r="BH343" s="6"/>
      <c r="BI343" s="6"/>
      <c r="BJ343" s="6"/>
      <c r="BK343" s="6"/>
      <c r="BL343" s="6"/>
      <c r="BM343" s="6"/>
      <c r="BN343" s="6"/>
      <c r="BO343" s="6"/>
      <c r="BP343" s="6"/>
      <c r="BQ343" s="6"/>
      <c r="BR343" s="6"/>
      <c r="BS343" s="6"/>
      <c r="BT343" s="6"/>
      <c r="BU343" s="6"/>
      <c r="BV343" s="6"/>
      <c r="BW343" s="6"/>
      <c r="BX343" s="6"/>
      <c r="BY343" s="6"/>
      <c r="BZ343" s="6"/>
      <c r="CA343" s="6"/>
      <c r="CB343" s="6"/>
      <c r="CC343" s="6"/>
      <c r="CD343" s="6"/>
      <c r="CE343" s="6"/>
      <c r="CF343" s="6"/>
      <c r="CG343" s="6"/>
      <c r="CH343" s="6"/>
      <c r="CI343" s="6"/>
      <c r="CJ343" s="6"/>
      <c r="CK343" s="6"/>
      <c r="CL343" s="6"/>
    </row>
    <row r="344">
      <c r="A344" s="6"/>
      <c r="B344" s="6"/>
      <c r="C344" s="6"/>
      <c r="D344" s="6"/>
      <c r="E344" s="6"/>
      <c r="F344" s="6"/>
      <c r="G344" s="6"/>
      <c r="H344" s="6"/>
      <c r="I344" s="6"/>
      <c r="J344" s="6"/>
      <c r="K344" s="6"/>
      <c r="L344" s="6"/>
      <c r="M344" s="6"/>
      <c r="N344" s="6"/>
      <c r="O344" s="6"/>
      <c r="P344" s="6"/>
      <c r="Q344" s="6"/>
      <c r="R344" s="6"/>
      <c r="S344" s="6"/>
      <c r="T344" s="6"/>
      <c r="U344" s="6"/>
      <c r="V344" s="6"/>
      <c r="W344" s="6"/>
      <c r="X344" s="6"/>
      <c r="Y344" s="6"/>
      <c r="Z344" s="6"/>
      <c r="AA344" s="6"/>
      <c r="AB344" s="6"/>
      <c r="AC344" s="6"/>
      <c r="AD344" s="7"/>
      <c r="AE344" s="8"/>
      <c r="AF344" s="6"/>
      <c r="AG344" s="6"/>
      <c r="AH344" s="6"/>
      <c r="AI344" s="6"/>
      <c r="AJ344" s="6"/>
      <c r="AK344" s="6"/>
      <c r="AL344" s="6"/>
      <c r="AM344" s="6"/>
      <c r="AN344" s="6"/>
      <c r="AO344" s="6"/>
      <c r="AP344" s="6"/>
      <c r="AQ344" s="6"/>
      <c r="AR344" s="6"/>
      <c r="AS344" s="6"/>
      <c r="AT344" s="6"/>
      <c r="AU344" s="6"/>
      <c r="AV344" s="6"/>
      <c r="AW344" s="6"/>
      <c r="AX344" s="6"/>
      <c r="AY344" s="6"/>
      <c r="AZ344" s="6"/>
      <c r="BA344" s="6"/>
      <c r="BB344" s="6"/>
      <c r="BC344" s="6"/>
      <c r="BD344" s="6"/>
      <c r="BE344" s="6"/>
      <c r="BF344" s="6"/>
      <c r="BG344" s="6"/>
      <c r="BH344" s="6"/>
      <c r="BI344" s="6"/>
      <c r="BJ344" s="6"/>
      <c r="BK344" s="6"/>
      <c r="BL344" s="6"/>
      <c r="BM344" s="6"/>
      <c r="BN344" s="6"/>
      <c r="BO344" s="6"/>
      <c r="BP344" s="6"/>
      <c r="BQ344" s="6"/>
      <c r="BR344" s="6"/>
      <c r="BS344" s="6"/>
      <c r="BT344" s="6"/>
      <c r="BU344" s="6"/>
      <c r="BV344" s="6"/>
      <c r="BW344" s="6"/>
      <c r="BX344" s="6"/>
      <c r="BY344" s="6"/>
      <c r="BZ344" s="6"/>
      <c r="CA344" s="6"/>
      <c r="CB344" s="6"/>
      <c r="CC344" s="6"/>
      <c r="CD344" s="6"/>
      <c r="CE344" s="6"/>
      <c r="CF344" s="6"/>
      <c r="CG344" s="6"/>
      <c r="CH344" s="6"/>
      <c r="CI344" s="6"/>
      <c r="CJ344" s="6"/>
      <c r="CK344" s="6"/>
      <c r="CL344" s="6"/>
    </row>
    <row r="345">
      <c r="A345" s="6"/>
      <c r="B345" s="6"/>
      <c r="C345" s="6"/>
      <c r="D345" s="6"/>
      <c r="E345" s="6"/>
      <c r="F345" s="6"/>
      <c r="G345" s="6"/>
      <c r="H345" s="6"/>
      <c r="I345" s="6"/>
      <c r="J345" s="6"/>
      <c r="K345" s="6"/>
      <c r="L345" s="6"/>
      <c r="M345" s="6"/>
      <c r="N345" s="6"/>
      <c r="O345" s="6"/>
      <c r="P345" s="6"/>
      <c r="Q345" s="6"/>
      <c r="R345" s="6"/>
      <c r="S345" s="6"/>
      <c r="T345" s="6"/>
      <c r="U345" s="6"/>
      <c r="V345" s="6"/>
      <c r="W345" s="6"/>
      <c r="X345" s="6"/>
      <c r="Y345" s="6"/>
      <c r="Z345" s="6"/>
      <c r="AA345" s="6"/>
      <c r="AB345" s="6"/>
      <c r="AC345" s="6"/>
      <c r="AD345" s="7"/>
      <c r="AE345" s="8"/>
      <c r="AF345" s="6"/>
      <c r="AG345" s="6"/>
      <c r="AH345" s="6"/>
      <c r="AI345" s="6"/>
      <c r="AJ345" s="6"/>
      <c r="AK345" s="6"/>
      <c r="AL345" s="6"/>
      <c r="AM345" s="6"/>
      <c r="AN345" s="6"/>
      <c r="AO345" s="6"/>
      <c r="AP345" s="6"/>
      <c r="AQ345" s="6"/>
      <c r="AR345" s="6"/>
      <c r="AS345" s="6"/>
      <c r="AT345" s="6"/>
      <c r="AU345" s="6"/>
      <c r="AV345" s="6"/>
      <c r="AW345" s="6"/>
      <c r="AX345" s="6"/>
      <c r="AY345" s="6"/>
      <c r="AZ345" s="6"/>
      <c r="BA345" s="6"/>
      <c r="BB345" s="6"/>
      <c r="BC345" s="6"/>
      <c r="BD345" s="6"/>
      <c r="BE345" s="6"/>
      <c r="BF345" s="6"/>
      <c r="BG345" s="6"/>
      <c r="BH345" s="6"/>
      <c r="BI345" s="6"/>
      <c r="BJ345" s="6"/>
      <c r="BK345" s="6"/>
      <c r="BL345" s="6"/>
      <c r="BM345" s="6"/>
      <c r="BN345" s="6"/>
      <c r="BO345" s="6"/>
      <c r="BP345" s="6"/>
      <c r="BQ345" s="6"/>
      <c r="BR345" s="6"/>
      <c r="BS345" s="6"/>
      <c r="BT345" s="6"/>
      <c r="BU345" s="6"/>
      <c r="BV345" s="6"/>
      <c r="BW345" s="6"/>
      <c r="BX345" s="6"/>
      <c r="BY345" s="6"/>
      <c r="BZ345" s="6"/>
      <c r="CA345" s="6"/>
      <c r="CB345" s="6"/>
      <c r="CC345" s="6"/>
      <c r="CD345" s="6"/>
      <c r="CE345" s="6"/>
      <c r="CF345" s="6"/>
      <c r="CG345" s="6"/>
      <c r="CH345" s="6"/>
      <c r="CI345" s="6"/>
      <c r="CJ345" s="6"/>
      <c r="CK345" s="6"/>
      <c r="CL345" s="6"/>
    </row>
    <row r="346">
      <c r="A346" s="6"/>
      <c r="B346" s="6"/>
      <c r="C346" s="6"/>
      <c r="D346" s="6"/>
      <c r="E346" s="6"/>
      <c r="F346" s="6"/>
      <c r="G346" s="6"/>
      <c r="H346" s="6"/>
      <c r="I346" s="6"/>
      <c r="J346" s="6"/>
      <c r="K346" s="6"/>
      <c r="L346" s="6"/>
      <c r="M346" s="6"/>
      <c r="N346" s="6"/>
      <c r="O346" s="6"/>
      <c r="P346" s="6"/>
      <c r="Q346" s="6"/>
      <c r="R346" s="6"/>
      <c r="S346" s="6"/>
      <c r="T346" s="6"/>
      <c r="U346" s="6"/>
      <c r="V346" s="6"/>
      <c r="W346" s="6"/>
      <c r="X346" s="6"/>
      <c r="Y346" s="6"/>
      <c r="Z346" s="6"/>
      <c r="AA346" s="6"/>
      <c r="AB346" s="6"/>
      <c r="AC346" s="6"/>
      <c r="AD346" s="7"/>
      <c r="AE346" s="8"/>
      <c r="AF346" s="6"/>
      <c r="AG346" s="6"/>
      <c r="AH346" s="6"/>
      <c r="AI346" s="6"/>
      <c r="AJ346" s="6"/>
      <c r="AK346" s="6"/>
      <c r="AL346" s="6"/>
      <c r="AM346" s="6"/>
      <c r="AN346" s="6"/>
      <c r="AO346" s="6"/>
      <c r="AP346" s="6"/>
      <c r="AQ346" s="6"/>
      <c r="AR346" s="6"/>
      <c r="AS346" s="6"/>
      <c r="AT346" s="6"/>
      <c r="AU346" s="6"/>
      <c r="AV346" s="6"/>
      <c r="AW346" s="6"/>
      <c r="AX346" s="6"/>
      <c r="AY346" s="6"/>
      <c r="AZ346" s="6"/>
      <c r="BA346" s="6"/>
      <c r="BB346" s="6"/>
      <c r="BC346" s="6"/>
      <c r="BD346" s="6"/>
      <c r="BE346" s="6"/>
      <c r="BF346" s="6"/>
      <c r="BG346" s="6"/>
      <c r="BH346" s="6"/>
      <c r="BI346" s="6"/>
      <c r="BJ346" s="6"/>
      <c r="BK346" s="6"/>
      <c r="BL346" s="6"/>
      <c r="BM346" s="6"/>
      <c r="BN346" s="6"/>
      <c r="BO346" s="6"/>
      <c r="BP346" s="6"/>
      <c r="BQ346" s="6"/>
      <c r="BR346" s="6"/>
      <c r="BS346" s="6"/>
      <c r="BT346" s="6"/>
      <c r="BU346" s="6"/>
      <c r="BV346" s="6"/>
      <c r="BW346" s="6"/>
      <c r="BX346" s="6"/>
      <c r="BY346" s="6"/>
      <c r="BZ346" s="6"/>
      <c r="CA346" s="6"/>
      <c r="CB346" s="6"/>
      <c r="CC346" s="6"/>
      <c r="CD346" s="6"/>
      <c r="CE346" s="6"/>
      <c r="CF346" s="6"/>
      <c r="CG346" s="6"/>
      <c r="CH346" s="6"/>
      <c r="CI346" s="6"/>
      <c r="CJ346" s="6"/>
      <c r="CK346" s="6"/>
      <c r="CL346" s="6"/>
    </row>
    <row r="347">
      <c r="A347" s="6"/>
      <c r="B347" s="6"/>
      <c r="C347" s="6"/>
      <c r="D347" s="6"/>
      <c r="E347" s="6"/>
      <c r="F347" s="6"/>
      <c r="G347" s="6"/>
      <c r="H347" s="6"/>
      <c r="I347" s="6"/>
      <c r="J347" s="6"/>
      <c r="K347" s="6"/>
      <c r="L347" s="6"/>
      <c r="M347" s="6"/>
      <c r="N347" s="6"/>
      <c r="O347" s="6"/>
      <c r="P347" s="6"/>
      <c r="Q347" s="6"/>
      <c r="R347" s="6"/>
      <c r="S347" s="6"/>
      <c r="T347" s="6"/>
      <c r="U347" s="6"/>
      <c r="V347" s="6"/>
      <c r="W347" s="6"/>
      <c r="X347" s="6"/>
      <c r="Y347" s="6"/>
      <c r="Z347" s="6"/>
      <c r="AA347" s="6"/>
      <c r="AB347" s="6"/>
      <c r="AC347" s="6"/>
      <c r="AD347" s="7"/>
      <c r="AE347" s="8"/>
      <c r="AF347" s="6"/>
      <c r="AG347" s="6"/>
      <c r="AH347" s="6"/>
      <c r="AI347" s="6"/>
      <c r="AJ347" s="6"/>
      <c r="AK347" s="6"/>
      <c r="AL347" s="6"/>
      <c r="AM347" s="6"/>
      <c r="AN347" s="6"/>
      <c r="AO347" s="6"/>
      <c r="AP347" s="6"/>
      <c r="AQ347" s="6"/>
      <c r="AR347" s="6"/>
      <c r="AS347" s="6"/>
      <c r="AT347" s="6"/>
      <c r="AU347" s="6"/>
      <c r="AV347" s="6"/>
      <c r="AW347" s="6"/>
      <c r="AX347" s="6"/>
      <c r="AY347" s="6"/>
      <c r="AZ347" s="6"/>
      <c r="BA347" s="6"/>
      <c r="BB347" s="6"/>
      <c r="BC347" s="6"/>
      <c r="BD347" s="6"/>
      <c r="BE347" s="6"/>
      <c r="BF347" s="6"/>
      <c r="BG347" s="6"/>
      <c r="BH347" s="6"/>
      <c r="BI347" s="6"/>
      <c r="BJ347" s="6"/>
      <c r="BK347" s="6"/>
      <c r="BL347" s="6"/>
      <c r="BM347" s="6"/>
      <c r="BN347" s="6"/>
      <c r="BO347" s="6"/>
      <c r="BP347" s="6"/>
      <c r="BQ347" s="6"/>
      <c r="BR347" s="6"/>
      <c r="BS347" s="6"/>
      <c r="BT347" s="6"/>
      <c r="BU347" s="6"/>
      <c r="BV347" s="6"/>
      <c r="BW347" s="6"/>
      <c r="BX347" s="6"/>
      <c r="BY347" s="6"/>
      <c r="BZ347" s="6"/>
      <c r="CA347" s="6"/>
      <c r="CB347" s="6"/>
      <c r="CC347" s="6"/>
      <c r="CD347" s="6"/>
      <c r="CE347" s="6"/>
      <c r="CF347" s="6"/>
      <c r="CG347" s="6"/>
      <c r="CH347" s="6"/>
      <c r="CI347" s="6"/>
      <c r="CJ347" s="6"/>
      <c r="CK347" s="6"/>
      <c r="CL347" s="6"/>
    </row>
    <row r="348">
      <c r="A348" s="6"/>
      <c r="B348" s="6"/>
      <c r="C348" s="6"/>
      <c r="D348" s="6"/>
      <c r="E348" s="6"/>
      <c r="F348" s="6"/>
      <c r="G348" s="6"/>
      <c r="H348" s="6"/>
      <c r="I348" s="6"/>
      <c r="J348" s="6"/>
      <c r="K348" s="6"/>
      <c r="L348" s="6"/>
      <c r="M348" s="6"/>
      <c r="N348" s="6"/>
      <c r="O348" s="6"/>
      <c r="P348" s="6"/>
      <c r="Q348" s="6"/>
      <c r="R348" s="6"/>
      <c r="S348" s="6"/>
      <c r="T348" s="6"/>
      <c r="U348" s="6"/>
      <c r="V348" s="6"/>
      <c r="W348" s="6"/>
      <c r="X348" s="6"/>
      <c r="Y348" s="6"/>
      <c r="Z348" s="6"/>
      <c r="AA348" s="6"/>
      <c r="AB348" s="6"/>
      <c r="AC348" s="6"/>
      <c r="AD348" s="7"/>
      <c r="AE348" s="8"/>
      <c r="AF348" s="6"/>
      <c r="AG348" s="6"/>
      <c r="AH348" s="6"/>
      <c r="AI348" s="6"/>
      <c r="AJ348" s="6"/>
      <c r="AK348" s="6"/>
      <c r="AL348" s="6"/>
      <c r="AM348" s="6"/>
      <c r="AN348" s="6"/>
      <c r="AO348" s="6"/>
      <c r="AP348" s="6"/>
      <c r="AQ348" s="6"/>
      <c r="AR348" s="6"/>
      <c r="AS348" s="6"/>
      <c r="AT348" s="6"/>
      <c r="AU348" s="6"/>
      <c r="AV348" s="6"/>
      <c r="AW348" s="6"/>
      <c r="AX348" s="6"/>
      <c r="AY348" s="6"/>
      <c r="AZ348" s="6"/>
      <c r="BA348" s="6"/>
      <c r="BB348" s="6"/>
      <c r="BC348" s="6"/>
      <c r="BD348" s="6"/>
      <c r="BE348" s="6"/>
      <c r="BF348" s="6"/>
      <c r="BG348" s="6"/>
      <c r="BH348" s="6"/>
      <c r="BI348" s="6"/>
      <c r="BJ348" s="6"/>
      <c r="BK348" s="6"/>
      <c r="BL348" s="6"/>
      <c r="BM348" s="6"/>
      <c r="BN348" s="6"/>
      <c r="BO348" s="6"/>
      <c r="BP348" s="6"/>
      <c r="BQ348" s="6"/>
      <c r="BR348" s="6"/>
      <c r="BS348" s="6"/>
      <c r="BT348" s="6"/>
      <c r="BU348" s="6"/>
      <c r="BV348" s="6"/>
      <c r="BW348" s="6"/>
      <c r="BX348" s="6"/>
      <c r="BY348" s="6"/>
      <c r="BZ348" s="6"/>
      <c r="CA348" s="6"/>
      <c r="CB348" s="6"/>
      <c r="CC348" s="6"/>
      <c r="CD348" s="6"/>
      <c r="CE348" s="6"/>
      <c r="CF348" s="6"/>
      <c r="CG348" s="6"/>
      <c r="CH348" s="6"/>
      <c r="CI348" s="6"/>
      <c r="CJ348" s="6"/>
      <c r="CK348" s="6"/>
      <c r="CL348" s="6"/>
    </row>
    <row r="349">
      <c r="A349" s="6"/>
      <c r="B349" s="6"/>
      <c r="C349" s="6"/>
      <c r="D349" s="6"/>
      <c r="E349" s="6"/>
      <c r="F349" s="6"/>
      <c r="G349" s="6"/>
      <c r="H349" s="6"/>
      <c r="I349" s="6"/>
      <c r="J349" s="6"/>
      <c r="K349" s="6"/>
      <c r="L349" s="6"/>
      <c r="M349" s="6"/>
      <c r="N349" s="6"/>
      <c r="O349" s="6"/>
      <c r="P349" s="6"/>
      <c r="Q349" s="6"/>
      <c r="R349" s="6"/>
      <c r="S349" s="6"/>
      <c r="T349" s="6"/>
      <c r="U349" s="6"/>
      <c r="V349" s="6"/>
      <c r="W349" s="6"/>
      <c r="X349" s="6"/>
      <c r="Y349" s="6"/>
      <c r="Z349" s="6"/>
      <c r="AA349" s="6"/>
      <c r="AB349" s="6"/>
      <c r="AC349" s="6"/>
      <c r="AD349" s="7"/>
      <c r="AE349" s="8"/>
      <c r="AF349" s="6"/>
      <c r="AG349" s="6"/>
      <c r="AH349" s="6"/>
      <c r="AI349" s="6"/>
      <c r="AJ349" s="6"/>
      <c r="AK349" s="6"/>
      <c r="AL349" s="6"/>
      <c r="AM349" s="6"/>
      <c r="AN349" s="6"/>
      <c r="AO349" s="6"/>
      <c r="AP349" s="6"/>
      <c r="AQ349" s="6"/>
      <c r="AR349" s="6"/>
      <c r="AS349" s="6"/>
      <c r="AT349" s="6"/>
      <c r="AU349" s="6"/>
      <c r="AV349" s="6"/>
      <c r="AW349" s="6"/>
      <c r="AX349" s="6"/>
      <c r="AY349" s="6"/>
      <c r="AZ349" s="6"/>
      <c r="BA349" s="6"/>
      <c r="BB349" s="6"/>
      <c r="BC349" s="6"/>
      <c r="BD349" s="6"/>
      <c r="BE349" s="6"/>
      <c r="BF349" s="6"/>
      <c r="BG349" s="6"/>
      <c r="BH349" s="6"/>
      <c r="BI349" s="6"/>
      <c r="BJ349" s="6"/>
      <c r="BK349" s="6"/>
      <c r="BL349" s="6"/>
      <c r="BM349" s="6"/>
      <c r="BN349" s="6"/>
      <c r="BO349" s="6"/>
      <c r="BP349" s="6"/>
      <c r="BQ349" s="6"/>
      <c r="BR349" s="6"/>
      <c r="BS349" s="6"/>
      <c r="BT349" s="6"/>
      <c r="BU349" s="6"/>
      <c r="BV349" s="6"/>
      <c r="BW349" s="6"/>
      <c r="BX349" s="6"/>
      <c r="BY349" s="6"/>
      <c r="BZ349" s="6"/>
      <c r="CA349" s="6"/>
      <c r="CB349" s="6"/>
      <c r="CC349" s="6"/>
      <c r="CD349" s="6"/>
      <c r="CE349" s="6"/>
      <c r="CF349" s="6"/>
      <c r="CG349" s="6"/>
      <c r="CH349" s="6"/>
      <c r="CI349" s="6"/>
      <c r="CJ349" s="6"/>
      <c r="CK349" s="6"/>
      <c r="CL349" s="6"/>
    </row>
    <row r="350">
      <c r="A350" s="6"/>
      <c r="B350" s="6"/>
      <c r="C350" s="6"/>
      <c r="D350" s="6"/>
      <c r="E350" s="6"/>
      <c r="F350" s="6"/>
      <c r="G350" s="6"/>
      <c r="H350" s="6"/>
      <c r="I350" s="6"/>
      <c r="J350" s="6"/>
      <c r="K350" s="6"/>
      <c r="L350" s="6"/>
      <c r="M350" s="6"/>
      <c r="N350" s="6"/>
      <c r="O350" s="6"/>
      <c r="P350" s="6"/>
      <c r="Q350" s="6"/>
      <c r="R350" s="6"/>
      <c r="S350" s="6"/>
      <c r="T350" s="6"/>
      <c r="U350" s="6"/>
      <c r="V350" s="6"/>
      <c r="W350" s="6"/>
      <c r="X350" s="6"/>
      <c r="Y350" s="6"/>
      <c r="Z350" s="6"/>
      <c r="AA350" s="6"/>
      <c r="AB350" s="6"/>
      <c r="AC350" s="6"/>
      <c r="AD350" s="7"/>
      <c r="AE350" s="8"/>
      <c r="AF350" s="6"/>
      <c r="AG350" s="6"/>
      <c r="AH350" s="6"/>
      <c r="AI350" s="6"/>
      <c r="AJ350" s="6"/>
      <c r="AK350" s="6"/>
      <c r="AL350" s="6"/>
      <c r="AM350" s="6"/>
      <c r="AN350" s="6"/>
      <c r="AO350" s="6"/>
      <c r="AP350" s="6"/>
      <c r="AQ350" s="6"/>
      <c r="AR350" s="6"/>
      <c r="AS350" s="6"/>
      <c r="AT350" s="6"/>
      <c r="AU350" s="6"/>
      <c r="AV350" s="6"/>
      <c r="AW350" s="6"/>
      <c r="AX350" s="6"/>
      <c r="AY350" s="6"/>
      <c r="AZ350" s="6"/>
      <c r="BA350" s="6"/>
      <c r="BB350" s="6"/>
      <c r="BC350" s="6"/>
      <c r="BD350" s="6"/>
      <c r="BE350" s="6"/>
      <c r="BF350" s="6"/>
      <c r="BG350" s="6"/>
      <c r="BH350" s="6"/>
      <c r="BI350" s="6"/>
      <c r="BJ350" s="6"/>
      <c r="BK350" s="6"/>
      <c r="BL350" s="6"/>
      <c r="BM350" s="6"/>
      <c r="BN350" s="6"/>
      <c r="BO350" s="6"/>
      <c r="BP350" s="6"/>
      <c r="BQ350" s="6"/>
      <c r="BR350" s="6"/>
      <c r="BS350" s="6"/>
      <c r="BT350" s="6"/>
      <c r="BU350" s="6"/>
      <c r="BV350" s="6"/>
      <c r="BW350" s="6"/>
      <c r="BX350" s="6"/>
      <c r="BY350" s="6"/>
      <c r="BZ350" s="6"/>
      <c r="CA350" s="6"/>
      <c r="CB350" s="6"/>
      <c r="CC350" s="6"/>
      <c r="CD350" s="6"/>
      <c r="CE350" s="6"/>
      <c r="CF350" s="6"/>
      <c r="CG350" s="6"/>
      <c r="CH350" s="6"/>
      <c r="CI350" s="6"/>
      <c r="CJ350" s="6"/>
      <c r="CK350" s="6"/>
      <c r="CL350" s="6"/>
    </row>
    <row r="351">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c r="AA351" s="6"/>
      <c r="AB351" s="6"/>
      <c r="AC351" s="6"/>
      <c r="AD351" s="7"/>
      <c r="AE351" s="8"/>
      <c r="AF351" s="6"/>
      <c r="AG351" s="6"/>
      <c r="AH351" s="6"/>
      <c r="AI351" s="6"/>
      <c r="AJ351" s="6"/>
      <c r="AK351" s="6"/>
      <c r="AL351" s="6"/>
      <c r="AM351" s="6"/>
      <c r="AN351" s="6"/>
      <c r="AO351" s="6"/>
      <c r="AP351" s="6"/>
      <c r="AQ351" s="6"/>
      <c r="AR351" s="6"/>
      <c r="AS351" s="6"/>
      <c r="AT351" s="6"/>
      <c r="AU351" s="6"/>
      <c r="AV351" s="6"/>
      <c r="AW351" s="6"/>
      <c r="AX351" s="6"/>
      <c r="AY351" s="6"/>
      <c r="AZ351" s="6"/>
      <c r="BA351" s="6"/>
      <c r="BB351" s="6"/>
      <c r="BC351" s="6"/>
      <c r="BD351" s="6"/>
      <c r="BE351" s="6"/>
      <c r="BF351" s="6"/>
      <c r="BG351" s="6"/>
      <c r="BH351" s="6"/>
      <c r="BI351" s="6"/>
      <c r="BJ351" s="6"/>
      <c r="BK351" s="6"/>
      <c r="BL351" s="6"/>
      <c r="BM351" s="6"/>
      <c r="BN351" s="6"/>
      <c r="BO351" s="6"/>
      <c r="BP351" s="6"/>
      <c r="BQ351" s="6"/>
      <c r="BR351" s="6"/>
      <c r="BS351" s="6"/>
      <c r="BT351" s="6"/>
      <c r="BU351" s="6"/>
      <c r="BV351" s="6"/>
      <c r="BW351" s="6"/>
      <c r="BX351" s="6"/>
      <c r="BY351" s="6"/>
      <c r="BZ351" s="6"/>
      <c r="CA351" s="6"/>
      <c r="CB351" s="6"/>
      <c r="CC351" s="6"/>
      <c r="CD351" s="6"/>
      <c r="CE351" s="6"/>
      <c r="CF351" s="6"/>
      <c r="CG351" s="6"/>
      <c r="CH351" s="6"/>
      <c r="CI351" s="6"/>
      <c r="CJ351" s="6"/>
      <c r="CK351" s="6"/>
      <c r="CL351" s="6"/>
    </row>
    <row r="352">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c r="AA352" s="6"/>
      <c r="AB352" s="6"/>
      <c r="AC352" s="6"/>
      <c r="AD352" s="7"/>
      <c r="AE352" s="8"/>
      <c r="AF352" s="6"/>
      <c r="AG352" s="6"/>
      <c r="AH352" s="6"/>
      <c r="AI352" s="6"/>
      <c r="AJ352" s="6"/>
      <c r="AK352" s="6"/>
      <c r="AL352" s="6"/>
      <c r="AM352" s="6"/>
      <c r="AN352" s="6"/>
      <c r="AO352" s="6"/>
      <c r="AP352" s="6"/>
      <c r="AQ352" s="6"/>
      <c r="AR352" s="6"/>
      <c r="AS352" s="6"/>
      <c r="AT352" s="6"/>
      <c r="AU352" s="6"/>
      <c r="AV352" s="6"/>
      <c r="AW352" s="6"/>
      <c r="AX352" s="6"/>
      <c r="AY352" s="6"/>
      <c r="AZ352" s="6"/>
      <c r="BA352" s="6"/>
      <c r="BB352" s="6"/>
      <c r="BC352" s="6"/>
      <c r="BD352" s="6"/>
      <c r="BE352" s="6"/>
      <c r="BF352" s="6"/>
      <c r="BG352" s="6"/>
      <c r="BH352" s="6"/>
      <c r="BI352" s="6"/>
      <c r="BJ352" s="6"/>
      <c r="BK352" s="6"/>
      <c r="BL352" s="6"/>
      <c r="BM352" s="6"/>
      <c r="BN352" s="6"/>
      <c r="BO352" s="6"/>
      <c r="BP352" s="6"/>
      <c r="BQ352" s="6"/>
      <c r="BR352" s="6"/>
      <c r="BS352" s="6"/>
      <c r="BT352" s="6"/>
      <c r="BU352" s="6"/>
      <c r="BV352" s="6"/>
      <c r="BW352" s="6"/>
      <c r="BX352" s="6"/>
      <c r="BY352" s="6"/>
      <c r="BZ352" s="6"/>
      <c r="CA352" s="6"/>
      <c r="CB352" s="6"/>
      <c r="CC352" s="6"/>
      <c r="CD352" s="6"/>
      <c r="CE352" s="6"/>
      <c r="CF352" s="6"/>
      <c r="CG352" s="6"/>
      <c r="CH352" s="6"/>
      <c r="CI352" s="6"/>
      <c r="CJ352" s="6"/>
      <c r="CK352" s="6"/>
      <c r="CL352" s="6"/>
    </row>
    <row r="353">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c r="AA353" s="6"/>
      <c r="AB353" s="6"/>
      <c r="AC353" s="6"/>
      <c r="AD353" s="7"/>
      <c r="AE353" s="8"/>
      <c r="AF353" s="6"/>
      <c r="AG353" s="6"/>
      <c r="AH353" s="6"/>
      <c r="AI353" s="6"/>
      <c r="AJ353" s="6"/>
      <c r="AK353" s="6"/>
      <c r="AL353" s="6"/>
      <c r="AM353" s="6"/>
      <c r="AN353" s="6"/>
      <c r="AO353" s="6"/>
      <c r="AP353" s="6"/>
      <c r="AQ353" s="6"/>
      <c r="AR353" s="6"/>
      <c r="AS353" s="6"/>
      <c r="AT353" s="6"/>
      <c r="AU353" s="6"/>
      <c r="AV353" s="6"/>
      <c r="AW353" s="6"/>
      <c r="AX353" s="6"/>
      <c r="AY353" s="6"/>
      <c r="AZ353" s="6"/>
      <c r="BA353" s="6"/>
      <c r="BB353" s="6"/>
      <c r="BC353" s="6"/>
      <c r="BD353" s="6"/>
      <c r="BE353" s="6"/>
      <c r="BF353" s="6"/>
      <c r="BG353" s="6"/>
      <c r="BH353" s="6"/>
      <c r="BI353" s="6"/>
      <c r="BJ353" s="6"/>
      <c r="BK353" s="6"/>
      <c r="BL353" s="6"/>
      <c r="BM353" s="6"/>
      <c r="BN353" s="6"/>
      <c r="BO353" s="6"/>
      <c r="BP353" s="6"/>
      <c r="BQ353" s="6"/>
      <c r="BR353" s="6"/>
      <c r="BS353" s="6"/>
      <c r="BT353" s="6"/>
      <c r="BU353" s="6"/>
      <c r="BV353" s="6"/>
      <c r="BW353" s="6"/>
      <c r="BX353" s="6"/>
      <c r="BY353" s="6"/>
      <c r="BZ353" s="6"/>
      <c r="CA353" s="6"/>
      <c r="CB353" s="6"/>
      <c r="CC353" s="6"/>
      <c r="CD353" s="6"/>
      <c r="CE353" s="6"/>
      <c r="CF353" s="6"/>
      <c r="CG353" s="6"/>
      <c r="CH353" s="6"/>
      <c r="CI353" s="6"/>
      <c r="CJ353" s="6"/>
      <c r="CK353" s="6"/>
      <c r="CL353" s="6"/>
    </row>
    <row r="354">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c r="AA354" s="6"/>
      <c r="AB354" s="6"/>
      <c r="AC354" s="6"/>
      <c r="AD354" s="7"/>
      <c r="AE354" s="8"/>
      <c r="AF354" s="6"/>
      <c r="AG354" s="6"/>
      <c r="AH354" s="6"/>
      <c r="AI354" s="6"/>
      <c r="AJ354" s="6"/>
      <c r="AK354" s="6"/>
      <c r="AL354" s="6"/>
      <c r="AM354" s="6"/>
      <c r="AN354" s="6"/>
      <c r="AO354" s="6"/>
      <c r="AP354" s="6"/>
      <c r="AQ354" s="6"/>
      <c r="AR354" s="6"/>
      <c r="AS354" s="6"/>
      <c r="AT354" s="6"/>
      <c r="AU354" s="6"/>
      <c r="AV354" s="6"/>
      <c r="AW354" s="6"/>
      <c r="AX354" s="6"/>
      <c r="AY354" s="6"/>
      <c r="AZ354" s="6"/>
      <c r="BA354" s="6"/>
      <c r="BB354" s="6"/>
      <c r="BC354" s="6"/>
      <c r="BD354" s="6"/>
      <c r="BE354" s="6"/>
      <c r="BF354" s="6"/>
      <c r="BG354" s="6"/>
      <c r="BH354" s="6"/>
      <c r="BI354" s="6"/>
      <c r="BJ354" s="6"/>
      <c r="BK354" s="6"/>
      <c r="BL354" s="6"/>
      <c r="BM354" s="6"/>
      <c r="BN354" s="6"/>
      <c r="BO354" s="6"/>
      <c r="BP354" s="6"/>
      <c r="BQ354" s="6"/>
      <c r="BR354" s="6"/>
      <c r="BS354" s="6"/>
      <c r="BT354" s="6"/>
      <c r="BU354" s="6"/>
      <c r="BV354" s="6"/>
      <c r="BW354" s="6"/>
      <c r="BX354" s="6"/>
      <c r="BY354" s="6"/>
      <c r="BZ354" s="6"/>
      <c r="CA354" s="6"/>
      <c r="CB354" s="6"/>
      <c r="CC354" s="6"/>
      <c r="CD354" s="6"/>
      <c r="CE354" s="6"/>
      <c r="CF354" s="6"/>
      <c r="CG354" s="6"/>
      <c r="CH354" s="6"/>
      <c r="CI354" s="6"/>
      <c r="CJ354" s="6"/>
      <c r="CK354" s="6"/>
      <c r="CL354" s="6"/>
    </row>
    <row r="355">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c r="AA355" s="6"/>
      <c r="AB355" s="6"/>
      <c r="AC355" s="6"/>
      <c r="AD355" s="7"/>
      <c r="AE355" s="8"/>
      <c r="AF355" s="6"/>
      <c r="AG355" s="6"/>
      <c r="AH355" s="6"/>
      <c r="AI355" s="6"/>
      <c r="AJ355" s="6"/>
      <c r="AK355" s="6"/>
      <c r="AL355" s="6"/>
      <c r="AM355" s="6"/>
      <c r="AN355" s="6"/>
      <c r="AO355" s="6"/>
      <c r="AP355" s="6"/>
      <c r="AQ355" s="6"/>
      <c r="AR355" s="6"/>
      <c r="AS355" s="6"/>
      <c r="AT355" s="6"/>
      <c r="AU355" s="6"/>
      <c r="AV355" s="6"/>
      <c r="AW355" s="6"/>
      <c r="AX355" s="6"/>
      <c r="AY355" s="6"/>
      <c r="AZ355" s="6"/>
      <c r="BA355" s="6"/>
      <c r="BB355" s="6"/>
      <c r="BC355" s="6"/>
      <c r="BD355" s="6"/>
      <c r="BE355" s="6"/>
      <c r="BF355" s="6"/>
      <c r="BG355" s="6"/>
      <c r="BH355" s="6"/>
      <c r="BI355" s="6"/>
      <c r="BJ355" s="6"/>
      <c r="BK355" s="6"/>
      <c r="BL355" s="6"/>
      <c r="BM355" s="6"/>
      <c r="BN355" s="6"/>
      <c r="BO355" s="6"/>
      <c r="BP355" s="6"/>
      <c r="BQ355" s="6"/>
      <c r="BR355" s="6"/>
      <c r="BS355" s="6"/>
      <c r="BT355" s="6"/>
      <c r="BU355" s="6"/>
      <c r="BV355" s="6"/>
      <c r="BW355" s="6"/>
      <c r="BX355" s="6"/>
      <c r="BY355" s="6"/>
      <c r="BZ355" s="6"/>
      <c r="CA355" s="6"/>
      <c r="CB355" s="6"/>
      <c r="CC355" s="6"/>
      <c r="CD355" s="6"/>
      <c r="CE355" s="6"/>
      <c r="CF355" s="6"/>
      <c r="CG355" s="6"/>
      <c r="CH355" s="6"/>
      <c r="CI355" s="6"/>
      <c r="CJ355" s="6"/>
      <c r="CK355" s="6"/>
      <c r="CL355" s="6"/>
    </row>
    <row r="356">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c r="AA356" s="6"/>
      <c r="AB356" s="6"/>
      <c r="AC356" s="6"/>
      <c r="AD356" s="7"/>
      <c r="AE356" s="8"/>
      <c r="AF356" s="6"/>
      <c r="AG356" s="6"/>
      <c r="AH356" s="6"/>
      <c r="AI356" s="6"/>
      <c r="AJ356" s="6"/>
      <c r="AK356" s="6"/>
      <c r="AL356" s="6"/>
      <c r="AM356" s="6"/>
      <c r="AN356" s="6"/>
      <c r="AO356" s="6"/>
      <c r="AP356" s="6"/>
      <c r="AQ356" s="6"/>
      <c r="AR356" s="6"/>
      <c r="AS356" s="6"/>
      <c r="AT356" s="6"/>
      <c r="AU356" s="6"/>
      <c r="AV356" s="6"/>
      <c r="AW356" s="6"/>
      <c r="AX356" s="6"/>
      <c r="AY356" s="6"/>
      <c r="AZ356" s="6"/>
      <c r="BA356" s="6"/>
      <c r="BB356" s="6"/>
      <c r="BC356" s="6"/>
      <c r="BD356" s="6"/>
      <c r="BE356" s="6"/>
      <c r="BF356" s="6"/>
      <c r="BG356" s="6"/>
      <c r="BH356" s="6"/>
      <c r="BI356" s="6"/>
      <c r="BJ356" s="6"/>
      <c r="BK356" s="6"/>
      <c r="BL356" s="6"/>
      <c r="BM356" s="6"/>
      <c r="BN356" s="6"/>
      <c r="BO356" s="6"/>
      <c r="BP356" s="6"/>
      <c r="BQ356" s="6"/>
      <c r="BR356" s="6"/>
      <c r="BS356" s="6"/>
      <c r="BT356" s="6"/>
      <c r="BU356" s="6"/>
      <c r="BV356" s="6"/>
      <c r="BW356" s="6"/>
      <c r="BX356" s="6"/>
      <c r="BY356" s="6"/>
      <c r="BZ356" s="6"/>
      <c r="CA356" s="6"/>
      <c r="CB356" s="6"/>
      <c r="CC356" s="6"/>
      <c r="CD356" s="6"/>
      <c r="CE356" s="6"/>
      <c r="CF356" s="6"/>
      <c r="CG356" s="6"/>
      <c r="CH356" s="6"/>
      <c r="CI356" s="6"/>
      <c r="CJ356" s="6"/>
      <c r="CK356" s="6"/>
      <c r="CL356" s="6"/>
    </row>
    <row r="357">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c r="AA357" s="6"/>
      <c r="AB357" s="6"/>
      <c r="AC357" s="6"/>
      <c r="AD357" s="7"/>
      <c r="AE357" s="8"/>
      <c r="AF357" s="6"/>
      <c r="AG357" s="6"/>
      <c r="AH357" s="6"/>
      <c r="AI357" s="6"/>
      <c r="AJ357" s="6"/>
      <c r="AK357" s="6"/>
      <c r="AL357" s="6"/>
      <c r="AM357" s="6"/>
      <c r="AN357" s="6"/>
      <c r="AO357" s="6"/>
      <c r="AP357" s="6"/>
      <c r="AQ357" s="6"/>
      <c r="AR357" s="6"/>
      <c r="AS357" s="6"/>
      <c r="AT357" s="6"/>
      <c r="AU357" s="6"/>
      <c r="AV357" s="6"/>
      <c r="AW357" s="6"/>
      <c r="AX357" s="6"/>
      <c r="AY357" s="6"/>
      <c r="AZ357" s="6"/>
      <c r="BA357" s="6"/>
      <c r="BB357" s="6"/>
      <c r="BC357" s="6"/>
      <c r="BD357" s="6"/>
      <c r="BE357" s="6"/>
      <c r="BF357" s="6"/>
      <c r="BG357" s="6"/>
      <c r="BH357" s="6"/>
      <c r="BI357" s="6"/>
      <c r="BJ357" s="6"/>
      <c r="BK357" s="6"/>
      <c r="BL357" s="6"/>
      <c r="BM357" s="6"/>
      <c r="BN357" s="6"/>
      <c r="BO357" s="6"/>
      <c r="BP357" s="6"/>
      <c r="BQ357" s="6"/>
      <c r="BR357" s="6"/>
      <c r="BS357" s="6"/>
      <c r="BT357" s="6"/>
      <c r="BU357" s="6"/>
      <c r="BV357" s="6"/>
      <c r="BW357" s="6"/>
      <c r="BX357" s="6"/>
      <c r="BY357" s="6"/>
      <c r="BZ357" s="6"/>
      <c r="CA357" s="6"/>
      <c r="CB357" s="6"/>
      <c r="CC357" s="6"/>
      <c r="CD357" s="6"/>
      <c r="CE357" s="6"/>
      <c r="CF357" s="6"/>
      <c r="CG357" s="6"/>
      <c r="CH357" s="6"/>
      <c r="CI357" s="6"/>
      <c r="CJ357" s="6"/>
      <c r="CK357" s="6"/>
      <c r="CL357" s="6"/>
    </row>
    <row r="358">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c r="AA358" s="6"/>
      <c r="AB358" s="6"/>
      <c r="AC358" s="6"/>
      <c r="AD358" s="7"/>
      <c r="AE358" s="8"/>
      <c r="AF358" s="6"/>
      <c r="AG358" s="6"/>
      <c r="AH358" s="6"/>
      <c r="AI358" s="6"/>
      <c r="AJ358" s="6"/>
      <c r="AK358" s="6"/>
      <c r="AL358" s="6"/>
      <c r="AM358" s="6"/>
      <c r="AN358" s="6"/>
      <c r="AO358" s="6"/>
      <c r="AP358" s="6"/>
      <c r="AQ358" s="6"/>
      <c r="AR358" s="6"/>
      <c r="AS358" s="6"/>
      <c r="AT358" s="6"/>
      <c r="AU358" s="6"/>
      <c r="AV358" s="6"/>
      <c r="AW358" s="6"/>
      <c r="AX358" s="6"/>
      <c r="AY358" s="6"/>
      <c r="AZ358" s="6"/>
      <c r="BA358" s="6"/>
      <c r="BB358" s="6"/>
      <c r="BC358" s="6"/>
      <c r="BD358" s="6"/>
      <c r="BE358" s="6"/>
      <c r="BF358" s="6"/>
      <c r="BG358" s="6"/>
      <c r="BH358" s="6"/>
      <c r="BI358" s="6"/>
      <c r="BJ358" s="6"/>
      <c r="BK358" s="6"/>
      <c r="BL358" s="6"/>
      <c r="BM358" s="6"/>
      <c r="BN358" s="6"/>
      <c r="BO358" s="6"/>
      <c r="BP358" s="6"/>
      <c r="BQ358" s="6"/>
      <c r="BR358" s="6"/>
      <c r="BS358" s="6"/>
      <c r="BT358" s="6"/>
      <c r="BU358" s="6"/>
      <c r="BV358" s="6"/>
      <c r="BW358" s="6"/>
      <c r="BX358" s="6"/>
      <c r="BY358" s="6"/>
      <c r="BZ358" s="6"/>
      <c r="CA358" s="6"/>
      <c r="CB358" s="6"/>
      <c r="CC358" s="6"/>
      <c r="CD358" s="6"/>
      <c r="CE358" s="6"/>
      <c r="CF358" s="6"/>
      <c r="CG358" s="6"/>
      <c r="CH358" s="6"/>
      <c r="CI358" s="6"/>
      <c r="CJ358" s="6"/>
      <c r="CK358" s="6"/>
      <c r="CL358" s="6"/>
    </row>
    <row r="359">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c r="AA359" s="6"/>
      <c r="AB359" s="6"/>
      <c r="AC359" s="6"/>
      <c r="AD359" s="7"/>
      <c r="AE359" s="8"/>
      <c r="AF359" s="6"/>
      <c r="AG359" s="6"/>
      <c r="AH359" s="6"/>
      <c r="AI359" s="6"/>
      <c r="AJ359" s="6"/>
      <c r="AK359" s="6"/>
      <c r="AL359" s="6"/>
      <c r="AM359" s="6"/>
      <c r="AN359" s="6"/>
      <c r="AO359" s="6"/>
      <c r="AP359" s="6"/>
      <c r="AQ359" s="6"/>
      <c r="AR359" s="6"/>
      <c r="AS359" s="6"/>
      <c r="AT359" s="6"/>
      <c r="AU359" s="6"/>
      <c r="AV359" s="6"/>
      <c r="AW359" s="6"/>
      <c r="AX359" s="6"/>
      <c r="AY359" s="6"/>
      <c r="AZ359" s="6"/>
      <c r="BA359" s="6"/>
      <c r="BB359" s="6"/>
      <c r="BC359" s="6"/>
      <c r="BD359" s="6"/>
      <c r="BE359" s="6"/>
      <c r="BF359" s="6"/>
      <c r="BG359" s="6"/>
      <c r="BH359" s="6"/>
      <c r="BI359" s="6"/>
      <c r="BJ359" s="6"/>
      <c r="BK359" s="6"/>
      <c r="BL359" s="6"/>
      <c r="BM359" s="6"/>
      <c r="BN359" s="6"/>
      <c r="BO359" s="6"/>
      <c r="BP359" s="6"/>
      <c r="BQ359" s="6"/>
      <c r="BR359" s="6"/>
      <c r="BS359" s="6"/>
      <c r="BT359" s="6"/>
      <c r="BU359" s="6"/>
      <c r="BV359" s="6"/>
      <c r="BW359" s="6"/>
      <c r="BX359" s="6"/>
      <c r="BY359" s="6"/>
      <c r="BZ359" s="6"/>
      <c r="CA359" s="6"/>
      <c r="CB359" s="6"/>
      <c r="CC359" s="6"/>
      <c r="CD359" s="6"/>
      <c r="CE359" s="6"/>
      <c r="CF359" s="6"/>
      <c r="CG359" s="6"/>
      <c r="CH359" s="6"/>
      <c r="CI359" s="6"/>
      <c r="CJ359" s="6"/>
      <c r="CK359" s="6"/>
      <c r="CL359" s="6"/>
    </row>
    <row r="360">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c r="AA360" s="6"/>
      <c r="AB360" s="6"/>
      <c r="AC360" s="6"/>
      <c r="AD360" s="7"/>
      <c r="AE360" s="8"/>
      <c r="AF360" s="6"/>
      <c r="AG360" s="6"/>
      <c r="AH360" s="6"/>
      <c r="AI360" s="6"/>
      <c r="AJ360" s="6"/>
      <c r="AK360" s="6"/>
      <c r="AL360" s="6"/>
      <c r="AM360" s="6"/>
      <c r="AN360" s="6"/>
      <c r="AO360" s="6"/>
      <c r="AP360" s="6"/>
      <c r="AQ360" s="6"/>
      <c r="AR360" s="6"/>
      <c r="AS360" s="6"/>
      <c r="AT360" s="6"/>
      <c r="AU360" s="6"/>
      <c r="AV360" s="6"/>
      <c r="AW360" s="6"/>
      <c r="AX360" s="6"/>
      <c r="AY360" s="6"/>
      <c r="AZ360" s="6"/>
      <c r="BA360" s="6"/>
      <c r="BB360" s="6"/>
      <c r="BC360" s="6"/>
      <c r="BD360" s="6"/>
      <c r="BE360" s="6"/>
      <c r="BF360" s="6"/>
      <c r="BG360" s="6"/>
      <c r="BH360" s="6"/>
      <c r="BI360" s="6"/>
      <c r="BJ360" s="6"/>
      <c r="BK360" s="6"/>
      <c r="BL360" s="6"/>
      <c r="BM360" s="6"/>
      <c r="BN360" s="6"/>
      <c r="BO360" s="6"/>
      <c r="BP360" s="6"/>
      <c r="BQ360" s="6"/>
      <c r="BR360" s="6"/>
      <c r="BS360" s="6"/>
      <c r="BT360" s="6"/>
      <c r="BU360" s="6"/>
      <c r="BV360" s="6"/>
      <c r="BW360" s="6"/>
      <c r="BX360" s="6"/>
      <c r="BY360" s="6"/>
      <c r="BZ360" s="6"/>
      <c r="CA360" s="6"/>
      <c r="CB360" s="6"/>
      <c r="CC360" s="6"/>
      <c r="CD360" s="6"/>
      <c r="CE360" s="6"/>
      <c r="CF360" s="6"/>
      <c r="CG360" s="6"/>
      <c r="CH360" s="6"/>
      <c r="CI360" s="6"/>
      <c r="CJ360" s="6"/>
      <c r="CK360" s="6"/>
      <c r="CL360" s="6"/>
    </row>
    <row r="361">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c r="AA361" s="6"/>
      <c r="AB361" s="6"/>
      <c r="AC361" s="6"/>
      <c r="AD361" s="7"/>
      <c r="AE361" s="8"/>
      <c r="AF361" s="6"/>
      <c r="AG361" s="6"/>
      <c r="AH361" s="6"/>
      <c r="AI361" s="6"/>
      <c r="AJ361" s="6"/>
      <c r="AK361" s="6"/>
      <c r="AL361" s="6"/>
      <c r="AM361" s="6"/>
      <c r="AN361" s="6"/>
      <c r="AO361" s="6"/>
      <c r="AP361" s="6"/>
      <c r="AQ361" s="6"/>
      <c r="AR361" s="6"/>
      <c r="AS361" s="6"/>
      <c r="AT361" s="6"/>
      <c r="AU361" s="6"/>
      <c r="AV361" s="6"/>
      <c r="AW361" s="6"/>
      <c r="AX361" s="6"/>
      <c r="AY361" s="6"/>
      <c r="AZ361" s="6"/>
      <c r="BA361" s="6"/>
      <c r="BB361" s="6"/>
      <c r="BC361" s="6"/>
      <c r="BD361" s="6"/>
      <c r="BE361" s="6"/>
      <c r="BF361" s="6"/>
      <c r="BG361" s="6"/>
      <c r="BH361" s="6"/>
      <c r="BI361" s="6"/>
      <c r="BJ361" s="6"/>
      <c r="BK361" s="6"/>
      <c r="BL361" s="6"/>
      <c r="BM361" s="6"/>
      <c r="BN361" s="6"/>
      <c r="BO361" s="6"/>
      <c r="BP361" s="6"/>
      <c r="BQ361" s="6"/>
      <c r="BR361" s="6"/>
      <c r="BS361" s="6"/>
      <c r="BT361" s="6"/>
      <c r="BU361" s="6"/>
      <c r="BV361" s="6"/>
      <c r="BW361" s="6"/>
      <c r="BX361" s="6"/>
      <c r="BY361" s="6"/>
      <c r="BZ361" s="6"/>
      <c r="CA361" s="6"/>
      <c r="CB361" s="6"/>
      <c r="CC361" s="6"/>
      <c r="CD361" s="6"/>
      <c r="CE361" s="6"/>
      <c r="CF361" s="6"/>
      <c r="CG361" s="6"/>
      <c r="CH361" s="6"/>
      <c r="CI361" s="6"/>
      <c r="CJ361" s="6"/>
      <c r="CK361" s="6"/>
      <c r="CL361" s="6"/>
    </row>
    <row r="362">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c r="AA362" s="6"/>
      <c r="AB362" s="6"/>
      <c r="AC362" s="6"/>
      <c r="AD362" s="7"/>
      <c r="AE362" s="8"/>
      <c r="AF362" s="6"/>
      <c r="AG362" s="6"/>
      <c r="AH362" s="6"/>
      <c r="AI362" s="6"/>
      <c r="AJ362" s="6"/>
      <c r="AK362" s="6"/>
      <c r="AL362" s="6"/>
      <c r="AM362" s="6"/>
      <c r="AN362" s="6"/>
      <c r="AO362" s="6"/>
      <c r="AP362" s="6"/>
      <c r="AQ362" s="6"/>
      <c r="AR362" s="6"/>
      <c r="AS362" s="6"/>
      <c r="AT362" s="6"/>
      <c r="AU362" s="6"/>
      <c r="AV362" s="6"/>
      <c r="AW362" s="6"/>
      <c r="AX362" s="6"/>
      <c r="AY362" s="6"/>
      <c r="AZ362" s="6"/>
      <c r="BA362" s="6"/>
      <c r="BB362" s="6"/>
      <c r="BC362" s="6"/>
      <c r="BD362" s="6"/>
      <c r="BE362" s="6"/>
      <c r="BF362" s="6"/>
      <c r="BG362" s="6"/>
      <c r="BH362" s="6"/>
      <c r="BI362" s="6"/>
      <c r="BJ362" s="6"/>
      <c r="BK362" s="6"/>
      <c r="BL362" s="6"/>
      <c r="BM362" s="6"/>
      <c r="BN362" s="6"/>
      <c r="BO362" s="6"/>
      <c r="BP362" s="6"/>
      <c r="BQ362" s="6"/>
      <c r="BR362" s="6"/>
      <c r="BS362" s="6"/>
      <c r="BT362" s="6"/>
      <c r="BU362" s="6"/>
      <c r="BV362" s="6"/>
      <c r="BW362" s="6"/>
      <c r="BX362" s="6"/>
      <c r="BY362" s="6"/>
      <c r="BZ362" s="6"/>
      <c r="CA362" s="6"/>
      <c r="CB362" s="6"/>
      <c r="CC362" s="6"/>
      <c r="CD362" s="6"/>
      <c r="CE362" s="6"/>
      <c r="CF362" s="6"/>
      <c r="CG362" s="6"/>
      <c r="CH362" s="6"/>
      <c r="CI362" s="6"/>
      <c r="CJ362" s="6"/>
      <c r="CK362" s="6"/>
      <c r="CL362" s="6"/>
    </row>
    <row r="363">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c r="AA363" s="6"/>
      <c r="AB363" s="6"/>
      <c r="AC363" s="6"/>
      <c r="AD363" s="7"/>
      <c r="AE363" s="8"/>
      <c r="AF363" s="6"/>
      <c r="AG363" s="6"/>
      <c r="AH363" s="6"/>
      <c r="AI363" s="6"/>
      <c r="AJ363" s="6"/>
      <c r="AK363" s="6"/>
      <c r="AL363" s="6"/>
      <c r="AM363" s="6"/>
      <c r="AN363" s="6"/>
      <c r="AO363" s="6"/>
      <c r="AP363" s="6"/>
      <c r="AQ363" s="6"/>
      <c r="AR363" s="6"/>
      <c r="AS363" s="6"/>
      <c r="AT363" s="6"/>
      <c r="AU363" s="6"/>
      <c r="AV363" s="6"/>
      <c r="AW363" s="6"/>
      <c r="AX363" s="6"/>
      <c r="AY363" s="6"/>
      <c r="AZ363" s="6"/>
      <c r="BA363" s="6"/>
      <c r="BB363" s="6"/>
      <c r="BC363" s="6"/>
      <c r="BD363" s="6"/>
      <c r="BE363" s="6"/>
      <c r="BF363" s="6"/>
      <c r="BG363" s="6"/>
      <c r="BH363" s="6"/>
      <c r="BI363" s="6"/>
      <c r="BJ363" s="6"/>
      <c r="BK363" s="6"/>
      <c r="BL363" s="6"/>
      <c r="BM363" s="6"/>
      <c r="BN363" s="6"/>
      <c r="BO363" s="6"/>
      <c r="BP363" s="6"/>
      <c r="BQ363" s="6"/>
      <c r="BR363" s="6"/>
      <c r="BS363" s="6"/>
      <c r="BT363" s="6"/>
      <c r="BU363" s="6"/>
      <c r="BV363" s="6"/>
      <c r="BW363" s="6"/>
      <c r="BX363" s="6"/>
      <c r="BY363" s="6"/>
      <c r="BZ363" s="6"/>
      <c r="CA363" s="6"/>
      <c r="CB363" s="6"/>
      <c r="CC363" s="6"/>
      <c r="CD363" s="6"/>
      <c r="CE363" s="6"/>
      <c r="CF363" s="6"/>
      <c r="CG363" s="6"/>
      <c r="CH363" s="6"/>
      <c r="CI363" s="6"/>
      <c r="CJ363" s="6"/>
      <c r="CK363" s="6"/>
      <c r="CL363" s="6"/>
    </row>
    <row r="364">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c r="AA364" s="6"/>
      <c r="AB364" s="6"/>
      <c r="AC364" s="6"/>
      <c r="AD364" s="7"/>
      <c r="AE364" s="8"/>
      <c r="AF364" s="6"/>
      <c r="AG364" s="6"/>
      <c r="AH364" s="6"/>
      <c r="AI364" s="6"/>
      <c r="AJ364" s="6"/>
      <c r="AK364" s="6"/>
      <c r="AL364" s="6"/>
      <c r="AM364" s="6"/>
      <c r="AN364" s="6"/>
      <c r="AO364" s="6"/>
      <c r="AP364" s="6"/>
      <c r="AQ364" s="6"/>
      <c r="AR364" s="6"/>
      <c r="AS364" s="6"/>
      <c r="AT364" s="6"/>
      <c r="AU364" s="6"/>
      <c r="AV364" s="6"/>
      <c r="AW364" s="6"/>
      <c r="AX364" s="6"/>
      <c r="AY364" s="6"/>
      <c r="AZ364" s="6"/>
      <c r="BA364" s="6"/>
      <c r="BB364" s="6"/>
      <c r="BC364" s="6"/>
      <c r="BD364" s="6"/>
      <c r="BE364" s="6"/>
      <c r="BF364" s="6"/>
      <c r="BG364" s="6"/>
      <c r="BH364" s="6"/>
      <c r="BI364" s="6"/>
      <c r="BJ364" s="6"/>
      <c r="BK364" s="6"/>
      <c r="BL364" s="6"/>
      <c r="BM364" s="6"/>
      <c r="BN364" s="6"/>
      <c r="BO364" s="6"/>
      <c r="BP364" s="6"/>
      <c r="BQ364" s="6"/>
      <c r="BR364" s="6"/>
      <c r="BS364" s="6"/>
      <c r="BT364" s="6"/>
      <c r="BU364" s="6"/>
      <c r="BV364" s="6"/>
      <c r="BW364" s="6"/>
      <c r="BX364" s="6"/>
      <c r="BY364" s="6"/>
      <c r="BZ364" s="6"/>
      <c r="CA364" s="6"/>
      <c r="CB364" s="6"/>
      <c r="CC364" s="6"/>
      <c r="CD364" s="6"/>
      <c r="CE364" s="6"/>
      <c r="CF364" s="6"/>
      <c r="CG364" s="6"/>
      <c r="CH364" s="6"/>
      <c r="CI364" s="6"/>
      <c r="CJ364" s="6"/>
      <c r="CK364" s="6"/>
      <c r="CL364" s="6"/>
    </row>
    <row r="365">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c r="AA365" s="6"/>
      <c r="AB365" s="6"/>
      <c r="AC365" s="6"/>
      <c r="AD365" s="7"/>
      <c r="AE365" s="8"/>
      <c r="AF365" s="6"/>
      <c r="AG365" s="6"/>
      <c r="AH365" s="6"/>
      <c r="AI365" s="6"/>
      <c r="AJ365" s="6"/>
      <c r="AK365" s="6"/>
      <c r="AL365" s="6"/>
      <c r="AM365" s="6"/>
      <c r="AN365" s="6"/>
      <c r="AO365" s="6"/>
      <c r="AP365" s="6"/>
      <c r="AQ365" s="6"/>
      <c r="AR365" s="6"/>
      <c r="AS365" s="6"/>
      <c r="AT365" s="6"/>
      <c r="AU365" s="6"/>
      <c r="AV365" s="6"/>
      <c r="AW365" s="6"/>
      <c r="AX365" s="6"/>
      <c r="AY365" s="6"/>
      <c r="AZ365" s="6"/>
      <c r="BA365" s="6"/>
      <c r="BB365" s="6"/>
      <c r="BC365" s="6"/>
      <c r="BD365" s="6"/>
      <c r="BE365" s="6"/>
      <c r="BF365" s="6"/>
      <c r="BG365" s="6"/>
      <c r="BH365" s="6"/>
      <c r="BI365" s="6"/>
      <c r="BJ365" s="6"/>
      <c r="BK365" s="6"/>
      <c r="BL365" s="6"/>
      <c r="BM365" s="6"/>
      <c r="BN365" s="6"/>
      <c r="BO365" s="6"/>
      <c r="BP365" s="6"/>
      <c r="BQ365" s="6"/>
      <c r="BR365" s="6"/>
      <c r="BS365" s="6"/>
      <c r="BT365" s="6"/>
      <c r="BU365" s="6"/>
      <c r="BV365" s="6"/>
      <c r="BW365" s="6"/>
      <c r="BX365" s="6"/>
      <c r="BY365" s="6"/>
      <c r="BZ365" s="6"/>
      <c r="CA365" s="6"/>
      <c r="CB365" s="6"/>
      <c r="CC365" s="6"/>
      <c r="CD365" s="6"/>
      <c r="CE365" s="6"/>
      <c r="CF365" s="6"/>
      <c r="CG365" s="6"/>
      <c r="CH365" s="6"/>
      <c r="CI365" s="6"/>
      <c r="CJ365" s="6"/>
      <c r="CK365" s="6"/>
      <c r="CL365" s="6"/>
    </row>
    <row r="366">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c r="AA366" s="6"/>
      <c r="AB366" s="6"/>
      <c r="AC366" s="6"/>
      <c r="AD366" s="7"/>
      <c r="AE366" s="8"/>
      <c r="AF366" s="6"/>
      <c r="AG366" s="6"/>
      <c r="AH366" s="6"/>
      <c r="AI366" s="6"/>
      <c r="AJ366" s="6"/>
      <c r="AK366" s="6"/>
      <c r="AL366" s="6"/>
      <c r="AM366" s="6"/>
      <c r="AN366" s="6"/>
      <c r="AO366" s="6"/>
      <c r="AP366" s="6"/>
      <c r="AQ366" s="6"/>
      <c r="AR366" s="6"/>
      <c r="AS366" s="6"/>
      <c r="AT366" s="6"/>
      <c r="AU366" s="6"/>
      <c r="AV366" s="6"/>
      <c r="AW366" s="6"/>
      <c r="AX366" s="6"/>
      <c r="AY366" s="6"/>
      <c r="AZ366" s="6"/>
      <c r="BA366" s="6"/>
      <c r="BB366" s="6"/>
      <c r="BC366" s="6"/>
      <c r="BD366" s="6"/>
      <c r="BE366" s="6"/>
      <c r="BF366" s="6"/>
      <c r="BG366" s="6"/>
      <c r="BH366" s="6"/>
      <c r="BI366" s="6"/>
      <c r="BJ366" s="6"/>
      <c r="BK366" s="6"/>
      <c r="BL366" s="6"/>
      <c r="BM366" s="6"/>
      <c r="BN366" s="6"/>
      <c r="BO366" s="6"/>
      <c r="BP366" s="6"/>
      <c r="BQ366" s="6"/>
      <c r="BR366" s="6"/>
      <c r="BS366" s="6"/>
      <c r="BT366" s="6"/>
      <c r="BU366" s="6"/>
      <c r="BV366" s="6"/>
      <c r="BW366" s="6"/>
      <c r="BX366" s="6"/>
      <c r="BY366" s="6"/>
      <c r="BZ366" s="6"/>
      <c r="CA366" s="6"/>
      <c r="CB366" s="6"/>
      <c r="CC366" s="6"/>
      <c r="CD366" s="6"/>
      <c r="CE366" s="6"/>
      <c r="CF366" s="6"/>
      <c r="CG366" s="6"/>
      <c r="CH366" s="6"/>
      <c r="CI366" s="6"/>
      <c r="CJ366" s="6"/>
      <c r="CK366" s="6"/>
      <c r="CL366" s="6"/>
    </row>
    <row r="367">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c r="AA367" s="6"/>
      <c r="AB367" s="6"/>
      <c r="AC367" s="6"/>
      <c r="AD367" s="7"/>
      <c r="AE367" s="8"/>
      <c r="AF367" s="6"/>
      <c r="AG367" s="6"/>
      <c r="AH367" s="6"/>
      <c r="AI367" s="6"/>
      <c r="AJ367" s="6"/>
      <c r="AK367" s="6"/>
      <c r="AL367" s="6"/>
      <c r="AM367" s="6"/>
      <c r="AN367" s="6"/>
      <c r="AO367" s="6"/>
      <c r="AP367" s="6"/>
      <c r="AQ367" s="6"/>
      <c r="AR367" s="6"/>
      <c r="AS367" s="6"/>
      <c r="AT367" s="6"/>
      <c r="AU367" s="6"/>
      <c r="AV367" s="6"/>
      <c r="AW367" s="6"/>
      <c r="AX367" s="6"/>
      <c r="AY367" s="6"/>
      <c r="AZ367" s="6"/>
      <c r="BA367" s="6"/>
      <c r="BB367" s="6"/>
      <c r="BC367" s="6"/>
      <c r="BD367" s="6"/>
      <c r="BE367" s="6"/>
      <c r="BF367" s="6"/>
      <c r="BG367" s="6"/>
      <c r="BH367" s="6"/>
      <c r="BI367" s="6"/>
      <c r="BJ367" s="6"/>
      <c r="BK367" s="6"/>
      <c r="BL367" s="6"/>
      <c r="BM367" s="6"/>
      <c r="BN367" s="6"/>
      <c r="BO367" s="6"/>
      <c r="BP367" s="6"/>
      <c r="BQ367" s="6"/>
      <c r="BR367" s="6"/>
      <c r="BS367" s="6"/>
      <c r="BT367" s="6"/>
      <c r="BU367" s="6"/>
      <c r="BV367" s="6"/>
      <c r="BW367" s="6"/>
      <c r="BX367" s="6"/>
      <c r="BY367" s="6"/>
      <c r="BZ367" s="6"/>
      <c r="CA367" s="6"/>
      <c r="CB367" s="6"/>
      <c r="CC367" s="6"/>
      <c r="CD367" s="6"/>
      <c r="CE367" s="6"/>
      <c r="CF367" s="6"/>
      <c r="CG367" s="6"/>
      <c r="CH367" s="6"/>
      <c r="CI367" s="6"/>
      <c r="CJ367" s="6"/>
      <c r="CK367" s="6"/>
      <c r="CL367" s="6"/>
    </row>
    <row r="368">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c r="AA368" s="6"/>
      <c r="AB368" s="6"/>
      <c r="AC368" s="6"/>
      <c r="AD368" s="7"/>
      <c r="AE368" s="8"/>
      <c r="AF368" s="6"/>
      <c r="AG368" s="6"/>
      <c r="AH368" s="6"/>
      <c r="AI368" s="6"/>
      <c r="AJ368" s="6"/>
      <c r="AK368" s="6"/>
      <c r="AL368" s="6"/>
      <c r="AM368" s="6"/>
      <c r="AN368" s="6"/>
      <c r="AO368" s="6"/>
      <c r="AP368" s="6"/>
      <c r="AQ368" s="6"/>
      <c r="AR368" s="6"/>
      <c r="AS368" s="6"/>
      <c r="AT368" s="6"/>
      <c r="AU368" s="6"/>
      <c r="AV368" s="6"/>
      <c r="AW368" s="6"/>
      <c r="AX368" s="6"/>
      <c r="AY368" s="6"/>
      <c r="AZ368" s="6"/>
      <c r="BA368" s="6"/>
      <c r="BB368" s="6"/>
      <c r="BC368" s="6"/>
      <c r="BD368" s="6"/>
      <c r="BE368" s="6"/>
      <c r="BF368" s="6"/>
      <c r="BG368" s="6"/>
      <c r="BH368" s="6"/>
      <c r="BI368" s="6"/>
      <c r="BJ368" s="6"/>
      <c r="BK368" s="6"/>
      <c r="BL368" s="6"/>
      <c r="BM368" s="6"/>
      <c r="BN368" s="6"/>
      <c r="BO368" s="6"/>
      <c r="BP368" s="6"/>
      <c r="BQ368" s="6"/>
      <c r="BR368" s="6"/>
      <c r="BS368" s="6"/>
      <c r="BT368" s="6"/>
      <c r="BU368" s="6"/>
      <c r="BV368" s="6"/>
      <c r="BW368" s="6"/>
      <c r="BX368" s="6"/>
      <c r="BY368" s="6"/>
      <c r="BZ368" s="6"/>
      <c r="CA368" s="6"/>
      <c r="CB368" s="6"/>
      <c r="CC368" s="6"/>
      <c r="CD368" s="6"/>
      <c r="CE368" s="6"/>
      <c r="CF368" s="6"/>
      <c r="CG368" s="6"/>
      <c r="CH368" s="6"/>
      <c r="CI368" s="6"/>
      <c r="CJ368" s="6"/>
      <c r="CK368" s="6"/>
      <c r="CL368" s="6"/>
    </row>
    <row r="369">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c r="AA369" s="6"/>
      <c r="AB369" s="6"/>
      <c r="AC369" s="6"/>
      <c r="AD369" s="7"/>
      <c r="AE369" s="8"/>
      <c r="AF369" s="6"/>
      <c r="AG369" s="6"/>
      <c r="AH369" s="6"/>
      <c r="AI369" s="6"/>
      <c r="AJ369" s="6"/>
      <c r="AK369" s="6"/>
      <c r="AL369" s="6"/>
      <c r="AM369" s="6"/>
      <c r="AN369" s="6"/>
      <c r="AO369" s="6"/>
      <c r="AP369" s="6"/>
      <c r="AQ369" s="6"/>
      <c r="AR369" s="6"/>
      <c r="AS369" s="6"/>
      <c r="AT369" s="6"/>
      <c r="AU369" s="6"/>
      <c r="AV369" s="6"/>
      <c r="AW369" s="6"/>
      <c r="AX369" s="6"/>
      <c r="AY369" s="6"/>
      <c r="AZ369" s="6"/>
      <c r="BA369" s="6"/>
      <c r="BB369" s="6"/>
      <c r="BC369" s="6"/>
      <c r="BD369" s="6"/>
      <c r="BE369" s="6"/>
      <c r="BF369" s="6"/>
      <c r="BG369" s="6"/>
      <c r="BH369" s="6"/>
      <c r="BI369" s="6"/>
      <c r="BJ369" s="6"/>
      <c r="BK369" s="6"/>
      <c r="BL369" s="6"/>
      <c r="BM369" s="6"/>
      <c r="BN369" s="6"/>
      <c r="BO369" s="6"/>
      <c r="BP369" s="6"/>
      <c r="BQ369" s="6"/>
      <c r="BR369" s="6"/>
      <c r="BS369" s="6"/>
      <c r="BT369" s="6"/>
      <c r="BU369" s="6"/>
      <c r="BV369" s="6"/>
      <c r="BW369" s="6"/>
      <c r="BX369" s="6"/>
      <c r="BY369" s="6"/>
      <c r="BZ369" s="6"/>
      <c r="CA369" s="6"/>
      <c r="CB369" s="6"/>
      <c r="CC369" s="6"/>
      <c r="CD369" s="6"/>
      <c r="CE369" s="6"/>
      <c r="CF369" s="6"/>
      <c r="CG369" s="6"/>
      <c r="CH369" s="6"/>
      <c r="CI369" s="6"/>
      <c r="CJ369" s="6"/>
      <c r="CK369" s="6"/>
      <c r="CL369" s="6"/>
    </row>
    <row r="370">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c r="AA370" s="6"/>
      <c r="AB370" s="6"/>
      <c r="AC370" s="6"/>
      <c r="AD370" s="7"/>
      <c r="AE370" s="8"/>
      <c r="AF370" s="6"/>
      <c r="AG370" s="6"/>
      <c r="AH370" s="6"/>
      <c r="AI370" s="6"/>
      <c r="AJ370" s="6"/>
      <c r="AK370" s="6"/>
      <c r="AL370" s="6"/>
      <c r="AM370" s="6"/>
      <c r="AN370" s="6"/>
      <c r="AO370" s="6"/>
      <c r="AP370" s="6"/>
      <c r="AQ370" s="6"/>
      <c r="AR370" s="6"/>
      <c r="AS370" s="6"/>
      <c r="AT370" s="6"/>
      <c r="AU370" s="6"/>
      <c r="AV370" s="6"/>
      <c r="AW370" s="6"/>
      <c r="AX370" s="6"/>
      <c r="AY370" s="6"/>
      <c r="AZ370" s="6"/>
      <c r="BA370" s="6"/>
      <c r="BB370" s="6"/>
      <c r="BC370" s="6"/>
      <c r="BD370" s="6"/>
      <c r="BE370" s="6"/>
      <c r="BF370" s="6"/>
      <c r="BG370" s="6"/>
      <c r="BH370" s="6"/>
      <c r="BI370" s="6"/>
      <c r="BJ370" s="6"/>
      <c r="BK370" s="6"/>
      <c r="BL370" s="6"/>
      <c r="BM370" s="6"/>
      <c r="BN370" s="6"/>
      <c r="BO370" s="6"/>
      <c r="BP370" s="6"/>
      <c r="BQ370" s="6"/>
      <c r="BR370" s="6"/>
      <c r="BS370" s="6"/>
      <c r="BT370" s="6"/>
      <c r="BU370" s="6"/>
      <c r="BV370" s="6"/>
      <c r="BW370" s="6"/>
      <c r="BX370" s="6"/>
      <c r="BY370" s="6"/>
      <c r="BZ370" s="6"/>
      <c r="CA370" s="6"/>
      <c r="CB370" s="6"/>
      <c r="CC370" s="6"/>
      <c r="CD370" s="6"/>
      <c r="CE370" s="6"/>
      <c r="CF370" s="6"/>
      <c r="CG370" s="6"/>
      <c r="CH370" s="6"/>
      <c r="CI370" s="6"/>
      <c r="CJ370" s="6"/>
      <c r="CK370" s="6"/>
      <c r="CL370" s="6"/>
    </row>
    <row r="371">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c r="AA371" s="6"/>
      <c r="AB371" s="6"/>
      <c r="AC371" s="6"/>
      <c r="AD371" s="7"/>
      <c r="AE371" s="8"/>
      <c r="AF371" s="6"/>
      <c r="AG371" s="6"/>
      <c r="AH371" s="6"/>
      <c r="AI371" s="6"/>
      <c r="AJ371" s="6"/>
      <c r="AK371" s="6"/>
      <c r="AL371" s="6"/>
      <c r="AM371" s="6"/>
      <c r="AN371" s="6"/>
      <c r="AO371" s="6"/>
      <c r="AP371" s="6"/>
      <c r="AQ371" s="6"/>
      <c r="AR371" s="6"/>
      <c r="AS371" s="6"/>
      <c r="AT371" s="6"/>
      <c r="AU371" s="6"/>
      <c r="AV371" s="6"/>
      <c r="AW371" s="6"/>
      <c r="AX371" s="6"/>
      <c r="AY371" s="6"/>
      <c r="AZ371" s="6"/>
      <c r="BA371" s="6"/>
      <c r="BB371" s="6"/>
      <c r="BC371" s="6"/>
      <c r="BD371" s="6"/>
      <c r="BE371" s="6"/>
      <c r="BF371" s="6"/>
      <c r="BG371" s="6"/>
      <c r="BH371" s="6"/>
      <c r="BI371" s="6"/>
      <c r="BJ371" s="6"/>
      <c r="BK371" s="6"/>
      <c r="BL371" s="6"/>
      <c r="BM371" s="6"/>
      <c r="BN371" s="6"/>
      <c r="BO371" s="6"/>
      <c r="BP371" s="6"/>
      <c r="BQ371" s="6"/>
      <c r="BR371" s="6"/>
      <c r="BS371" s="6"/>
      <c r="BT371" s="6"/>
      <c r="BU371" s="6"/>
      <c r="BV371" s="6"/>
      <c r="BW371" s="6"/>
      <c r="BX371" s="6"/>
      <c r="BY371" s="6"/>
      <c r="BZ371" s="6"/>
      <c r="CA371" s="6"/>
      <c r="CB371" s="6"/>
      <c r="CC371" s="6"/>
      <c r="CD371" s="6"/>
      <c r="CE371" s="6"/>
      <c r="CF371" s="6"/>
      <c r="CG371" s="6"/>
      <c r="CH371" s="6"/>
      <c r="CI371" s="6"/>
      <c r="CJ371" s="6"/>
      <c r="CK371" s="6"/>
      <c r="CL371" s="6"/>
    </row>
    <row r="372">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c r="AA372" s="6"/>
      <c r="AB372" s="6"/>
      <c r="AC372" s="6"/>
      <c r="AD372" s="7"/>
      <c r="AE372" s="8"/>
      <c r="AF372" s="6"/>
      <c r="AG372" s="6"/>
      <c r="AH372" s="6"/>
      <c r="AI372" s="6"/>
      <c r="AJ372" s="6"/>
      <c r="AK372" s="6"/>
      <c r="AL372" s="6"/>
      <c r="AM372" s="6"/>
      <c r="AN372" s="6"/>
      <c r="AO372" s="6"/>
      <c r="AP372" s="6"/>
      <c r="AQ372" s="6"/>
      <c r="AR372" s="6"/>
      <c r="AS372" s="6"/>
      <c r="AT372" s="6"/>
      <c r="AU372" s="6"/>
      <c r="AV372" s="6"/>
      <c r="AW372" s="6"/>
      <c r="AX372" s="6"/>
      <c r="AY372" s="6"/>
      <c r="AZ372" s="6"/>
      <c r="BA372" s="6"/>
      <c r="BB372" s="6"/>
      <c r="BC372" s="6"/>
      <c r="BD372" s="6"/>
      <c r="BE372" s="6"/>
      <c r="BF372" s="6"/>
      <c r="BG372" s="6"/>
      <c r="BH372" s="6"/>
      <c r="BI372" s="6"/>
      <c r="BJ372" s="6"/>
      <c r="BK372" s="6"/>
      <c r="BL372" s="6"/>
      <c r="BM372" s="6"/>
      <c r="BN372" s="6"/>
      <c r="BO372" s="6"/>
      <c r="BP372" s="6"/>
      <c r="BQ372" s="6"/>
      <c r="BR372" s="6"/>
      <c r="BS372" s="6"/>
      <c r="BT372" s="6"/>
      <c r="BU372" s="6"/>
      <c r="BV372" s="6"/>
      <c r="BW372" s="6"/>
      <c r="BX372" s="6"/>
      <c r="BY372" s="6"/>
      <c r="BZ372" s="6"/>
      <c r="CA372" s="6"/>
      <c r="CB372" s="6"/>
      <c r="CC372" s="6"/>
      <c r="CD372" s="6"/>
      <c r="CE372" s="6"/>
      <c r="CF372" s="6"/>
      <c r="CG372" s="6"/>
      <c r="CH372" s="6"/>
      <c r="CI372" s="6"/>
      <c r="CJ372" s="6"/>
      <c r="CK372" s="6"/>
      <c r="CL372" s="6"/>
    </row>
    <row r="373">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c r="AA373" s="6"/>
      <c r="AB373" s="6"/>
      <c r="AC373" s="6"/>
      <c r="AD373" s="7"/>
      <c r="AE373" s="8"/>
      <c r="AF373" s="6"/>
      <c r="AG373" s="6"/>
      <c r="AH373" s="6"/>
      <c r="AI373" s="6"/>
      <c r="AJ373" s="6"/>
      <c r="AK373" s="6"/>
      <c r="AL373" s="6"/>
      <c r="AM373" s="6"/>
      <c r="AN373" s="6"/>
      <c r="AO373" s="6"/>
      <c r="AP373" s="6"/>
      <c r="AQ373" s="6"/>
      <c r="AR373" s="6"/>
      <c r="AS373" s="6"/>
      <c r="AT373" s="6"/>
      <c r="AU373" s="6"/>
      <c r="AV373" s="6"/>
      <c r="AW373" s="6"/>
      <c r="AX373" s="6"/>
      <c r="AY373" s="6"/>
      <c r="AZ373" s="6"/>
      <c r="BA373" s="6"/>
      <c r="BB373" s="6"/>
      <c r="BC373" s="6"/>
      <c r="BD373" s="6"/>
      <c r="BE373" s="6"/>
      <c r="BF373" s="6"/>
      <c r="BG373" s="6"/>
      <c r="BH373" s="6"/>
      <c r="BI373" s="6"/>
      <c r="BJ373" s="6"/>
      <c r="BK373" s="6"/>
      <c r="BL373" s="6"/>
      <c r="BM373" s="6"/>
      <c r="BN373" s="6"/>
      <c r="BO373" s="6"/>
      <c r="BP373" s="6"/>
      <c r="BQ373" s="6"/>
      <c r="BR373" s="6"/>
      <c r="BS373" s="6"/>
      <c r="BT373" s="6"/>
      <c r="BU373" s="6"/>
      <c r="BV373" s="6"/>
      <c r="BW373" s="6"/>
      <c r="BX373" s="6"/>
      <c r="BY373" s="6"/>
      <c r="BZ373" s="6"/>
      <c r="CA373" s="6"/>
      <c r="CB373" s="6"/>
      <c r="CC373" s="6"/>
      <c r="CD373" s="6"/>
      <c r="CE373" s="6"/>
      <c r="CF373" s="6"/>
      <c r="CG373" s="6"/>
      <c r="CH373" s="6"/>
      <c r="CI373" s="6"/>
      <c r="CJ373" s="6"/>
      <c r="CK373" s="6"/>
      <c r="CL373" s="6"/>
    </row>
    <row r="374">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c r="AA374" s="6"/>
      <c r="AB374" s="6"/>
      <c r="AC374" s="6"/>
      <c r="AD374" s="7"/>
      <c r="AE374" s="8"/>
      <c r="AF374" s="6"/>
      <c r="AG374" s="6"/>
      <c r="AH374" s="6"/>
      <c r="AI374" s="6"/>
      <c r="AJ374" s="6"/>
      <c r="AK374" s="6"/>
      <c r="AL374" s="6"/>
      <c r="AM374" s="6"/>
      <c r="AN374" s="6"/>
      <c r="AO374" s="6"/>
      <c r="AP374" s="6"/>
      <c r="AQ374" s="6"/>
      <c r="AR374" s="6"/>
      <c r="AS374" s="6"/>
      <c r="AT374" s="6"/>
      <c r="AU374" s="6"/>
      <c r="AV374" s="6"/>
      <c r="AW374" s="6"/>
      <c r="AX374" s="6"/>
      <c r="AY374" s="6"/>
      <c r="AZ374" s="6"/>
      <c r="BA374" s="6"/>
      <c r="BB374" s="6"/>
      <c r="BC374" s="6"/>
      <c r="BD374" s="6"/>
      <c r="BE374" s="6"/>
      <c r="BF374" s="6"/>
      <c r="BG374" s="6"/>
      <c r="BH374" s="6"/>
      <c r="BI374" s="6"/>
      <c r="BJ374" s="6"/>
      <c r="BK374" s="6"/>
      <c r="BL374" s="6"/>
      <c r="BM374" s="6"/>
      <c r="BN374" s="6"/>
      <c r="BO374" s="6"/>
      <c r="BP374" s="6"/>
      <c r="BQ374" s="6"/>
      <c r="BR374" s="6"/>
      <c r="BS374" s="6"/>
      <c r="BT374" s="6"/>
      <c r="BU374" s="6"/>
      <c r="BV374" s="6"/>
      <c r="BW374" s="6"/>
      <c r="BX374" s="6"/>
      <c r="BY374" s="6"/>
      <c r="BZ374" s="6"/>
      <c r="CA374" s="6"/>
      <c r="CB374" s="6"/>
      <c r="CC374" s="6"/>
      <c r="CD374" s="6"/>
      <c r="CE374" s="6"/>
      <c r="CF374" s="6"/>
      <c r="CG374" s="6"/>
      <c r="CH374" s="6"/>
      <c r="CI374" s="6"/>
      <c r="CJ374" s="6"/>
      <c r="CK374" s="6"/>
      <c r="CL374" s="6"/>
    </row>
    <row r="375">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c r="AA375" s="6"/>
      <c r="AB375" s="6"/>
      <c r="AC375" s="6"/>
      <c r="AD375" s="7"/>
      <c r="AE375" s="8"/>
      <c r="AF375" s="6"/>
      <c r="AG375" s="6"/>
      <c r="AH375" s="6"/>
      <c r="AI375" s="6"/>
      <c r="AJ375" s="6"/>
      <c r="AK375" s="6"/>
      <c r="AL375" s="6"/>
      <c r="AM375" s="6"/>
      <c r="AN375" s="6"/>
      <c r="AO375" s="6"/>
      <c r="AP375" s="6"/>
      <c r="AQ375" s="6"/>
      <c r="AR375" s="6"/>
      <c r="AS375" s="6"/>
      <c r="AT375" s="6"/>
      <c r="AU375" s="6"/>
      <c r="AV375" s="6"/>
      <c r="AW375" s="6"/>
      <c r="AX375" s="6"/>
      <c r="AY375" s="6"/>
      <c r="AZ375" s="6"/>
      <c r="BA375" s="6"/>
      <c r="BB375" s="6"/>
      <c r="BC375" s="6"/>
      <c r="BD375" s="6"/>
      <c r="BE375" s="6"/>
      <c r="BF375" s="6"/>
      <c r="BG375" s="6"/>
      <c r="BH375" s="6"/>
      <c r="BI375" s="6"/>
      <c r="BJ375" s="6"/>
      <c r="BK375" s="6"/>
      <c r="BL375" s="6"/>
      <c r="BM375" s="6"/>
      <c r="BN375" s="6"/>
      <c r="BO375" s="6"/>
      <c r="BP375" s="6"/>
      <c r="BQ375" s="6"/>
      <c r="BR375" s="6"/>
      <c r="BS375" s="6"/>
      <c r="BT375" s="6"/>
      <c r="BU375" s="6"/>
      <c r="BV375" s="6"/>
      <c r="BW375" s="6"/>
      <c r="BX375" s="6"/>
      <c r="BY375" s="6"/>
      <c r="BZ375" s="6"/>
      <c r="CA375" s="6"/>
      <c r="CB375" s="6"/>
      <c r="CC375" s="6"/>
      <c r="CD375" s="6"/>
      <c r="CE375" s="6"/>
      <c r="CF375" s="6"/>
      <c r="CG375" s="6"/>
      <c r="CH375" s="6"/>
      <c r="CI375" s="6"/>
      <c r="CJ375" s="6"/>
      <c r="CK375" s="6"/>
      <c r="CL375" s="6"/>
    </row>
    <row r="376">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c r="AA376" s="6"/>
      <c r="AB376" s="6"/>
      <c r="AC376" s="6"/>
      <c r="AD376" s="7"/>
      <c r="AE376" s="8"/>
      <c r="AF376" s="6"/>
      <c r="AG376" s="6"/>
      <c r="AH376" s="6"/>
      <c r="AI376" s="6"/>
      <c r="AJ376" s="6"/>
      <c r="AK376" s="6"/>
      <c r="AL376" s="6"/>
      <c r="AM376" s="6"/>
      <c r="AN376" s="6"/>
      <c r="AO376" s="6"/>
      <c r="AP376" s="6"/>
      <c r="AQ376" s="6"/>
      <c r="AR376" s="6"/>
      <c r="AS376" s="6"/>
      <c r="AT376" s="6"/>
      <c r="AU376" s="6"/>
      <c r="AV376" s="6"/>
      <c r="AW376" s="6"/>
      <c r="AX376" s="6"/>
      <c r="AY376" s="6"/>
      <c r="AZ376" s="6"/>
      <c r="BA376" s="6"/>
      <c r="BB376" s="6"/>
      <c r="BC376" s="6"/>
      <c r="BD376" s="6"/>
      <c r="BE376" s="6"/>
      <c r="BF376" s="6"/>
      <c r="BG376" s="6"/>
      <c r="BH376" s="6"/>
      <c r="BI376" s="6"/>
      <c r="BJ376" s="6"/>
      <c r="BK376" s="6"/>
      <c r="BL376" s="6"/>
      <c r="BM376" s="6"/>
      <c r="BN376" s="6"/>
      <c r="BO376" s="6"/>
      <c r="BP376" s="6"/>
      <c r="BQ376" s="6"/>
      <c r="BR376" s="6"/>
      <c r="BS376" s="6"/>
      <c r="BT376" s="6"/>
      <c r="BU376" s="6"/>
      <c r="BV376" s="6"/>
      <c r="BW376" s="6"/>
      <c r="BX376" s="6"/>
      <c r="BY376" s="6"/>
      <c r="BZ376" s="6"/>
      <c r="CA376" s="6"/>
      <c r="CB376" s="6"/>
      <c r="CC376" s="6"/>
      <c r="CD376" s="6"/>
      <c r="CE376" s="6"/>
      <c r="CF376" s="6"/>
      <c r="CG376" s="6"/>
      <c r="CH376" s="6"/>
      <c r="CI376" s="6"/>
      <c r="CJ376" s="6"/>
      <c r="CK376" s="6"/>
      <c r="CL376" s="6"/>
    </row>
    <row r="377">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c r="AA377" s="6"/>
      <c r="AB377" s="6"/>
      <c r="AC377" s="6"/>
      <c r="AD377" s="7"/>
      <c r="AE377" s="8"/>
      <c r="AF377" s="6"/>
      <c r="AG377" s="6"/>
      <c r="AH377" s="6"/>
      <c r="AI377" s="6"/>
      <c r="AJ377" s="6"/>
      <c r="AK377" s="6"/>
      <c r="AL377" s="6"/>
      <c r="AM377" s="6"/>
      <c r="AN377" s="6"/>
      <c r="AO377" s="6"/>
      <c r="AP377" s="6"/>
      <c r="AQ377" s="6"/>
      <c r="AR377" s="6"/>
      <c r="AS377" s="6"/>
      <c r="AT377" s="6"/>
      <c r="AU377" s="6"/>
      <c r="AV377" s="6"/>
      <c r="AW377" s="6"/>
      <c r="AX377" s="6"/>
      <c r="AY377" s="6"/>
      <c r="AZ377" s="6"/>
      <c r="BA377" s="6"/>
      <c r="BB377" s="6"/>
      <c r="BC377" s="6"/>
      <c r="BD377" s="6"/>
      <c r="BE377" s="6"/>
      <c r="BF377" s="6"/>
      <c r="BG377" s="6"/>
      <c r="BH377" s="6"/>
      <c r="BI377" s="6"/>
      <c r="BJ377" s="6"/>
      <c r="BK377" s="6"/>
      <c r="BL377" s="6"/>
      <c r="BM377" s="6"/>
      <c r="BN377" s="6"/>
      <c r="BO377" s="6"/>
      <c r="BP377" s="6"/>
      <c r="BQ377" s="6"/>
      <c r="BR377" s="6"/>
      <c r="BS377" s="6"/>
      <c r="BT377" s="6"/>
      <c r="BU377" s="6"/>
      <c r="BV377" s="6"/>
      <c r="BW377" s="6"/>
      <c r="BX377" s="6"/>
      <c r="BY377" s="6"/>
      <c r="BZ377" s="6"/>
      <c r="CA377" s="6"/>
      <c r="CB377" s="6"/>
      <c r="CC377" s="6"/>
      <c r="CD377" s="6"/>
      <c r="CE377" s="6"/>
      <c r="CF377" s="6"/>
      <c r="CG377" s="6"/>
      <c r="CH377" s="6"/>
      <c r="CI377" s="6"/>
      <c r="CJ377" s="6"/>
      <c r="CK377" s="6"/>
      <c r="CL377" s="6"/>
    </row>
    <row r="378">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c r="AA378" s="6"/>
      <c r="AB378" s="6"/>
      <c r="AC378" s="6"/>
      <c r="AD378" s="7"/>
      <c r="AE378" s="8"/>
      <c r="AF378" s="6"/>
      <c r="AG378" s="6"/>
      <c r="AH378" s="6"/>
      <c r="AI378" s="6"/>
      <c r="AJ378" s="6"/>
      <c r="AK378" s="6"/>
      <c r="AL378" s="6"/>
      <c r="AM378" s="6"/>
      <c r="AN378" s="6"/>
      <c r="AO378" s="6"/>
      <c r="AP378" s="6"/>
      <c r="AQ378" s="6"/>
      <c r="AR378" s="6"/>
      <c r="AS378" s="6"/>
      <c r="AT378" s="6"/>
      <c r="AU378" s="6"/>
      <c r="AV378" s="6"/>
      <c r="AW378" s="6"/>
      <c r="AX378" s="6"/>
      <c r="AY378" s="6"/>
      <c r="AZ378" s="6"/>
      <c r="BA378" s="6"/>
      <c r="BB378" s="6"/>
      <c r="BC378" s="6"/>
      <c r="BD378" s="6"/>
      <c r="BE378" s="6"/>
      <c r="BF378" s="6"/>
      <c r="BG378" s="6"/>
      <c r="BH378" s="6"/>
      <c r="BI378" s="6"/>
      <c r="BJ378" s="6"/>
      <c r="BK378" s="6"/>
      <c r="BL378" s="6"/>
      <c r="BM378" s="6"/>
      <c r="BN378" s="6"/>
      <c r="BO378" s="6"/>
      <c r="BP378" s="6"/>
      <c r="BQ378" s="6"/>
      <c r="BR378" s="6"/>
      <c r="BS378" s="6"/>
      <c r="BT378" s="6"/>
      <c r="BU378" s="6"/>
      <c r="BV378" s="6"/>
      <c r="BW378" s="6"/>
      <c r="BX378" s="6"/>
      <c r="BY378" s="6"/>
      <c r="BZ378" s="6"/>
      <c r="CA378" s="6"/>
      <c r="CB378" s="6"/>
      <c r="CC378" s="6"/>
      <c r="CD378" s="6"/>
      <c r="CE378" s="6"/>
      <c r="CF378" s="6"/>
      <c r="CG378" s="6"/>
      <c r="CH378" s="6"/>
      <c r="CI378" s="6"/>
      <c r="CJ378" s="6"/>
      <c r="CK378" s="6"/>
      <c r="CL378" s="6"/>
    </row>
    <row r="379">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c r="AA379" s="6"/>
      <c r="AB379" s="6"/>
      <c r="AC379" s="6"/>
      <c r="AD379" s="7"/>
      <c r="AE379" s="8"/>
      <c r="AF379" s="6"/>
      <c r="AG379" s="6"/>
      <c r="AH379" s="6"/>
      <c r="AI379" s="6"/>
      <c r="AJ379" s="6"/>
      <c r="AK379" s="6"/>
      <c r="AL379" s="6"/>
      <c r="AM379" s="6"/>
      <c r="AN379" s="6"/>
      <c r="AO379" s="6"/>
      <c r="AP379" s="6"/>
      <c r="AQ379" s="6"/>
      <c r="AR379" s="6"/>
      <c r="AS379" s="6"/>
      <c r="AT379" s="6"/>
      <c r="AU379" s="6"/>
      <c r="AV379" s="6"/>
      <c r="AW379" s="6"/>
      <c r="AX379" s="6"/>
      <c r="AY379" s="6"/>
      <c r="AZ379" s="6"/>
      <c r="BA379" s="6"/>
      <c r="BB379" s="6"/>
      <c r="BC379" s="6"/>
      <c r="BD379" s="6"/>
      <c r="BE379" s="6"/>
      <c r="BF379" s="6"/>
      <c r="BG379" s="6"/>
      <c r="BH379" s="6"/>
      <c r="BI379" s="6"/>
      <c r="BJ379" s="6"/>
      <c r="BK379" s="6"/>
      <c r="BL379" s="6"/>
      <c r="BM379" s="6"/>
      <c r="BN379" s="6"/>
      <c r="BO379" s="6"/>
      <c r="BP379" s="6"/>
      <c r="BQ379" s="6"/>
      <c r="BR379" s="6"/>
      <c r="BS379" s="6"/>
      <c r="BT379" s="6"/>
      <c r="BU379" s="6"/>
      <c r="BV379" s="6"/>
      <c r="BW379" s="6"/>
      <c r="BX379" s="6"/>
      <c r="BY379" s="6"/>
      <c r="BZ379" s="6"/>
      <c r="CA379" s="6"/>
      <c r="CB379" s="6"/>
      <c r="CC379" s="6"/>
      <c r="CD379" s="6"/>
      <c r="CE379" s="6"/>
      <c r="CF379" s="6"/>
      <c r="CG379" s="6"/>
      <c r="CH379" s="6"/>
      <c r="CI379" s="6"/>
      <c r="CJ379" s="6"/>
      <c r="CK379" s="6"/>
      <c r="CL379" s="6"/>
    </row>
    <row r="380">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c r="AA380" s="6"/>
      <c r="AB380" s="6"/>
      <c r="AC380" s="6"/>
      <c r="AD380" s="7"/>
      <c r="AE380" s="8"/>
      <c r="AF380" s="6"/>
      <c r="AG380" s="6"/>
      <c r="AH380" s="6"/>
      <c r="AI380" s="6"/>
      <c r="AJ380" s="6"/>
      <c r="AK380" s="6"/>
      <c r="AL380" s="6"/>
      <c r="AM380" s="6"/>
      <c r="AN380" s="6"/>
      <c r="AO380" s="6"/>
      <c r="AP380" s="6"/>
      <c r="AQ380" s="6"/>
      <c r="AR380" s="6"/>
      <c r="AS380" s="6"/>
      <c r="AT380" s="6"/>
      <c r="AU380" s="6"/>
      <c r="AV380" s="6"/>
      <c r="AW380" s="6"/>
      <c r="AX380" s="6"/>
      <c r="AY380" s="6"/>
      <c r="AZ380" s="6"/>
      <c r="BA380" s="6"/>
      <c r="BB380" s="6"/>
      <c r="BC380" s="6"/>
      <c r="BD380" s="6"/>
      <c r="BE380" s="6"/>
      <c r="BF380" s="6"/>
      <c r="BG380" s="6"/>
      <c r="BH380" s="6"/>
      <c r="BI380" s="6"/>
      <c r="BJ380" s="6"/>
      <c r="BK380" s="6"/>
      <c r="BL380" s="6"/>
      <c r="BM380" s="6"/>
      <c r="BN380" s="6"/>
      <c r="BO380" s="6"/>
      <c r="BP380" s="6"/>
      <c r="BQ380" s="6"/>
      <c r="BR380" s="6"/>
      <c r="BS380" s="6"/>
      <c r="BT380" s="6"/>
      <c r="BU380" s="6"/>
      <c r="BV380" s="6"/>
      <c r="BW380" s="6"/>
      <c r="BX380" s="6"/>
      <c r="BY380" s="6"/>
      <c r="BZ380" s="6"/>
      <c r="CA380" s="6"/>
      <c r="CB380" s="6"/>
      <c r="CC380" s="6"/>
      <c r="CD380" s="6"/>
      <c r="CE380" s="6"/>
      <c r="CF380" s="6"/>
      <c r="CG380" s="6"/>
      <c r="CH380" s="6"/>
      <c r="CI380" s="6"/>
      <c r="CJ380" s="6"/>
      <c r="CK380" s="6"/>
      <c r="CL380" s="6"/>
    </row>
    <row r="381">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c r="AA381" s="6"/>
      <c r="AB381" s="6"/>
      <c r="AC381" s="6"/>
      <c r="AD381" s="7"/>
      <c r="AE381" s="8"/>
      <c r="AF381" s="6"/>
      <c r="AG381" s="6"/>
      <c r="AH381" s="6"/>
      <c r="AI381" s="6"/>
      <c r="AJ381" s="6"/>
      <c r="AK381" s="6"/>
      <c r="AL381" s="6"/>
      <c r="AM381" s="6"/>
      <c r="AN381" s="6"/>
      <c r="AO381" s="6"/>
      <c r="AP381" s="6"/>
      <c r="AQ381" s="6"/>
      <c r="AR381" s="6"/>
      <c r="AS381" s="6"/>
      <c r="AT381" s="6"/>
      <c r="AU381" s="6"/>
      <c r="AV381" s="6"/>
      <c r="AW381" s="6"/>
      <c r="AX381" s="6"/>
      <c r="AY381" s="6"/>
      <c r="AZ381" s="6"/>
      <c r="BA381" s="6"/>
      <c r="BB381" s="6"/>
      <c r="BC381" s="6"/>
      <c r="BD381" s="6"/>
      <c r="BE381" s="6"/>
      <c r="BF381" s="6"/>
      <c r="BG381" s="6"/>
      <c r="BH381" s="6"/>
      <c r="BI381" s="6"/>
      <c r="BJ381" s="6"/>
      <c r="BK381" s="6"/>
      <c r="BL381" s="6"/>
      <c r="BM381" s="6"/>
      <c r="BN381" s="6"/>
      <c r="BO381" s="6"/>
      <c r="BP381" s="6"/>
      <c r="BQ381" s="6"/>
      <c r="BR381" s="6"/>
      <c r="BS381" s="6"/>
      <c r="BT381" s="6"/>
      <c r="BU381" s="6"/>
      <c r="BV381" s="6"/>
      <c r="BW381" s="6"/>
      <c r="BX381" s="6"/>
      <c r="BY381" s="6"/>
      <c r="BZ381" s="6"/>
      <c r="CA381" s="6"/>
      <c r="CB381" s="6"/>
      <c r="CC381" s="6"/>
      <c r="CD381" s="6"/>
      <c r="CE381" s="6"/>
      <c r="CF381" s="6"/>
      <c r="CG381" s="6"/>
      <c r="CH381" s="6"/>
      <c r="CI381" s="6"/>
      <c r="CJ381" s="6"/>
      <c r="CK381" s="6"/>
      <c r="CL381" s="6"/>
    </row>
    <row r="382">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c r="AA382" s="6"/>
      <c r="AB382" s="6"/>
      <c r="AC382" s="6"/>
      <c r="AD382" s="7"/>
      <c r="AE382" s="8"/>
      <c r="AF382" s="6"/>
      <c r="AG382" s="6"/>
      <c r="AH382" s="6"/>
      <c r="AI382" s="6"/>
      <c r="AJ382" s="6"/>
      <c r="AK382" s="6"/>
      <c r="AL382" s="6"/>
      <c r="AM382" s="6"/>
      <c r="AN382" s="6"/>
      <c r="AO382" s="6"/>
      <c r="AP382" s="6"/>
      <c r="AQ382" s="6"/>
      <c r="AR382" s="6"/>
      <c r="AS382" s="6"/>
      <c r="AT382" s="6"/>
      <c r="AU382" s="6"/>
      <c r="AV382" s="6"/>
      <c r="AW382" s="6"/>
      <c r="AX382" s="6"/>
      <c r="AY382" s="6"/>
      <c r="AZ382" s="6"/>
      <c r="BA382" s="6"/>
      <c r="BB382" s="6"/>
      <c r="BC382" s="6"/>
      <c r="BD382" s="6"/>
      <c r="BE382" s="6"/>
      <c r="BF382" s="6"/>
      <c r="BG382" s="6"/>
      <c r="BH382" s="6"/>
      <c r="BI382" s="6"/>
      <c r="BJ382" s="6"/>
      <c r="BK382" s="6"/>
      <c r="BL382" s="6"/>
      <c r="BM382" s="6"/>
      <c r="BN382" s="6"/>
      <c r="BO382" s="6"/>
      <c r="BP382" s="6"/>
      <c r="BQ382" s="6"/>
      <c r="BR382" s="6"/>
      <c r="BS382" s="6"/>
      <c r="BT382" s="6"/>
      <c r="BU382" s="6"/>
      <c r="BV382" s="6"/>
      <c r="BW382" s="6"/>
      <c r="BX382" s="6"/>
      <c r="BY382" s="6"/>
      <c r="BZ382" s="6"/>
      <c r="CA382" s="6"/>
      <c r="CB382" s="6"/>
      <c r="CC382" s="6"/>
      <c r="CD382" s="6"/>
      <c r="CE382" s="6"/>
      <c r="CF382" s="6"/>
      <c r="CG382" s="6"/>
      <c r="CH382" s="6"/>
      <c r="CI382" s="6"/>
      <c r="CJ382" s="6"/>
      <c r="CK382" s="6"/>
      <c r="CL382" s="6"/>
    </row>
    <row r="383">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c r="AA383" s="6"/>
      <c r="AB383" s="6"/>
      <c r="AC383" s="6"/>
      <c r="AD383" s="7"/>
      <c r="AE383" s="8"/>
      <c r="AF383" s="6"/>
      <c r="AG383" s="6"/>
      <c r="AH383" s="6"/>
      <c r="AI383" s="6"/>
      <c r="AJ383" s="6"/>
      <c r="AK383" s="6"/>
      <c r="AL383" s="6"/>
      <c r="AM383" s="6"/>
      <c r="AN383" s="6"/>
      <c r="AO383" s="6"/>
      <c r="AP383" s="6"/>
      <c r="AQ383" s="6"/>
      <c r="AR383" s="6"/>
      <c r="AS383" s="6"/>
      <c r="AT383" s="6"/>
      <c r="AU383" s="6"/>
      <c r="AV383" s="6"/>
      <c r="AW383" s="6"/>
      <c r="AX383" s="6"/>
      <c r="AY383" s="6"/>
      <c r="AZ383" s="6"/>
      <c r="BA383" s="6"/>
      <c r="BB383" s="6"/>
      <c r="BC383" s="6"/>
      <c r="BD383" s="6"/>
      <c r="BE383" s="6"/>
      <c r="BF383" s="6"/>
      <c r="BG383" s="6"/>
      <c r="BH383" s="6"/>
      <c r="BI383" s="6"/>
      <c r="BJ383" s="6"/>
      <c r="BK383" s="6"/>
      <c r="BL383" s="6"/>
      <c r="BM383" s="6"/>
      <c r="BN383" s="6"/>
      <c r="BO383" s="6"/>
      <c r="BP383" s="6"/>
      <c r="BQ383" s="6"/>
      <c r="BR383" s="6"/>
      <c r="BS383" s="6"/>
      <c r="BT383" s="6"/>
      <c r="BU383" s="6"/>
      <c r="BV383" s="6"/>
      <c r="BW383" s="6"/>
      <c r="BX383" s="6"/>
      <c r="BY383" s="6"/>
      <c r="BZ383" s="6"/>
      <c r="CA383" s="6"/>
      <c r="CB383" s="6"/>
      <c r="CC383" s="6"/>
      <c r="CD383" s="6"/>
      <c r="CE383" s="6"/>
      <c r="CF383" s="6"/>
      <c r="CG383" s="6"/>
      <c r="CH383" s="6"/>
      <c r="CI383" s="6"/>
      <c r="CJ383" s="6"/>
      <c r="CK383" s="6"/>
      <c r="CL383" s="6"/>
    </row>
    <row r="384">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c r="AA384" s="6"/>
      <c r="AB384" s="6"/>
      <c r="AC384" s="6"/>
      <c r="AD384" s="7"/>
      <c r="AE384" s="8"/>
      <c r="AF384" s="6"/>
      <c r="AG384" s="6"/>
      <c r="AH384" s="6"/>
      <c r="AI384" s="6"/>
      <c r="AJ384" s="6"/>
      <c r="AK384" s="6"/>
      <c r="AL384" s="6"/>
      <c r="AM384" s="6"/>
      <c r="AN384" s="6"/>
      <c r="AO384" s="6"/>
      <c r="AP384" s="6"/>
      <c r="AQ384" s="6"/>
      <c r="AR384" s="6"/>
      <c r="AS384" s="6"/>
      <c r="AT384" s="6"/>
      <c r="AU384" s="6"/>
      <c r="AV384" s="6"/>
      <c r="AW384" s="6"/>
      <c r="AX384" s="6"/>
      <c r="AY384" s="6"/>
      <c r="AZ384" s="6"/>
      <c r="BA384" s="6"/>
      <c r="BB384" s="6"/>
      <c r="BC384" s="6"/>
      <c r="BD384" s="6"/>
      <c r="BE384" s="6"/>
      <c r="BF384" s="6"/>
      <c r="BG384" s="6"/>
      <c r="BH384" s="6"/>
      <c r="BI384" s="6"/>
      <c r="BJ384" s="6"/>
      <c r="BK384" s="6"/>
      <c r="BL384" s="6"/>
      <c r="BM384" s="6"/>
      <c r="BN384" s="6"/>
      <c r="BO384" s="6"/>
      <c r="BP384" s="6"/>
      <c r="BQ384" s="6"/>
      <c r="BR384" s="6"/>
      <c r="BS384" s="6"/>
      <c r="BT384" s="6"/>
      <c r="BU384" s="6"/>
      <c r="BV384" s="6"/>
      <c r="BW384" s="6"/>
      <c r="BX384" s="6"/>
      <c r="BY384" s="6"/>
      <c r="BZ384" s="6"/>
      <c r="CA384" s="6"/>
      <c r="CB384" s="6"/>
      <c r="CC384" s="6"/>
      <c r="CD384" s="6"/>
      <c r="CE384" s="6"/>
      <c r="CF384" s="6"/>
      <c r="CG384" s="6"/>
      <c r="CH384" s="6"/>
      <c r="CI384" s="6"/>
      <c r="CJ384" s="6"/>
      <c r="CK384" s="6"/>
      <c r="CL384" s="6"/>
    </row>
    <row r="385">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c r="AA385" s="6"/>
      <c r="AB385" s="6"/>
      <c r="AC385" s="6"/>
      <c r="AD385" s="7"/>
      <c r="AE385" s="8"/>
      <c r="AF385" s="6"/>
      <c r="AG385" s="6"/>
      <c r="AH385" s="6"/>
      <c r="AI385" s="6"/>
      <c r="AJ385" s="6"/>
      <c r="AK385" s="6"/>
      <c r="AL385" s="6"/>
      <c r="AM385" s="6"/>
      <c r="AN385" s="6"/>
      <c r="AO385" s="6"/>
      <c r="AP385" s="6"/>
      <c r="AQ385" s="6"/>
      <c r="AR385" s="6"/>
      <c r="AS385" s="6"/>
      <c r="AT385" s="6"/>
      <c r="AU385" s="6"/>
      <c r="AV385" s="6"/>
      <c r="AW385" s="6"/>
      <c r="AX385" s="6"/>
      <c r="AY385" s="6"/>
      <c r="AZ385" s="6"/>
      <c r="BA385" s="6"/>
      <c r="BB385" s="6"/>
      <c r="BC385" s="6"/>
      <c r="BD385" s="6"/>
      <c r="BE385" s="6"/>
      <c r="BF385" s="6"/>
      <c r="BG385" s="6"/>
      <c r="BH385" s="6"/>
      <c r="BI385" s="6"/>
      <c r="BJ385" s="6"/>
      <c r="BK385" s="6"/>
      <c r="BL385" s="6"/>
      <c r="BM385" s="6"/>
      <c r="BN385" s="6"/>
      <c r="BO385" s="6"/>
      <c r="BP385" s="6"/>
      <c r="BQ385" s="6"/>
      <c r="BR385" s="6"/>
      <c r="BS385" s="6"/>
      <c r="BT385" s="6"/>
      <c r="BU385" s="6"/>
      <c r="BV385" s="6"/>
      <c r="BW385" s="6"/>
      <c r="BX385" s="6"/>
      <c r="BY385" s="6"/>
      <c r="BZ385" s="6"/>
      <c r="CA385" s="6"/>
      <c r="CB385" s="6"/>
      <c r="CC385" s="6"/>
      <c r="CD385" s="6"/>
      <c r="CE385" s="6"/>
      <c r="CF385" s="6"/>
      <c r="CG385" s="6"/>
      <c r="CH385" s="6"/>
      <c r="CI385" s="6"/>
      <c r="CJ385" s="6"/>
      <c r="CK385" s="6"/>
      <c r="CL385" s="6"/>
    </row>
    <row r="386">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c r="AA386" s="6"/>
      <c r="AB386" s="6"/>
      <c r="AC386" s="6"/>
      <c r="AD386" s="7"/>
      <c r="AE386" s="8"/>
      <c r="AF386" s="6"/>
      <c r="AG386" s="6"/>
      <c r="AH386" s="6"/>
      <c r="AI386" s="6"/>
      <c r="AJ386" s="6"/>
      <c r="AK386" s="6"/>
      <c r="AL386" s="6"/>
      <c r="AM386" s="6"/>
      <c r="AN386" s="6"/>
      <c r="AO386" s="6"/>
      <c r="AP386" s="6"/>
      <c r="AQ386" s="6"/>
      <c r="AR386" s="6"/>
      <c r="AS386" s="6"/>
      <c r="AT386" s="6"/>
      <c r="AU386" s="6"/>
      <c r="AV386" s="6"/>
      <c r="AW386" s="6"/>
      <c r="AX386" s="6"/>
      <c r="AY386" s="6"/>
      <c r="AZ386" s="6"/>
      <c r="BA386" s="6"/>
      <c r="BB386" s="6"/>
      <c r="BC386" s="6"/>
      <c r="BD386" s="6"/>
      <c r="BE386" s="6"/>
      <c r="BF386" s="6"/>
      <c r="BG386" s="6"/>
      <c r="BH386" s="6"/>
      <c r="BI386" s="6"/>
      <c r="BJ386" s="6"/>
      <c r="BK386" s="6"/>
      <c r="BL386" s="6"/>
      <c r="BM386" s="6"/>
      <c r="BN386" s="6"/>
      <c r="BO386" s="6"/>
      <c r="BP386" s="6"/>
      <c r="BQ386" s="6"/>
      <c r="BR386" s="6"/>
      <c r="BS386" s="6"/>
      <c r="BT386" s="6"/>
      <c r="BU386" s="6"/>
      <c r="BV386" s="6"/>
      <c r="BW386" s="6"/>
      <c r="BX386" s="6"/>
      <c r="BY386" s="6"/>
      <c r="BZ386" s="6"/>
      <c r="CA386" s="6"/>
      <c r="CB386" s="6"/>
      <c r="CC386" s="6"/>
      <c r="CD386" s="6"/>
      <c r="CE386" s="6"/>
      <c r="CF386" s="6"/>
      <c r="CG386" s="6"/>
      <c r="CH386" s="6"/>
      <c r="CI386" s="6"/>
      <c r="CJ386" s="6"/>
      <c r="CK386" s="6"/>
      <c r="CL386" s="6"/>
    </row>
    <row r="387">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c r="AA387" s="6"/>
      <c r="AB387" s="6"/>
      <c r="AC387" s="6"/>
      <c r="AD387" s="7"/>
      <c r="AE387" s="8"/>
      <c r="AF387" s="6"/>
      <c r="AG387" s="6"/>
      <c r="AH387" s="6"/>
      <c r="AI387" s="6"/>
      <c r="AJ387" s="6"/>
      <c r="AK387" s="6"/>
      <c r="AL387" s="6"/>
      <c r="AM387" s="6"/>
      <c r="AN387" s="6"/>
      <c r="AO387" s="6"/>
      <c r="AP387" s="6"/>
      <c r="AQ387" s="6"/>
      <c r="AR387" s="6"/>
      <c r="AS387" s="6"/>
      <c r="AT387" s="6"/>
      <c r="AU387" s="6"/>
      <c r="AV387" s="6"/>
      <c r="AW387" s="6"/>
      <c r="AX387" s="6"/>
      <c r="AY387" s="6"/>
      <c r="AZ387" s="6"/>
      <c r="BA387" s="6"/>
      <c r="BB387" s="6"/>
      <c r="BC387" s="6"/>
      <c r="BD387" s="6"/>
      <c r="BE387" s="6"/>
      <c r="BF387" s="6"/>
      <c r="BG387" s="6"/>
      <c r="BH387" s="6"/>
      <c r="BI387" s="6"/>
      <c r="BJ387" s="6"/>
      <c r="BK387" s="6"/>
      <c r="BL387" s="6"/>
      <c r="BM387" s="6"/>
      <c r="BN387" s="6"/>
      <c r="BO387" s="6"/>
      <c r="BP387" s="6"/>
      <c r="BQ387" s="6"/>
      <c r="BR387" s="6"/>
      <c r="BS387" s="6"/>
      <c r="BT387" s="6"/>
      <c r="BU387" s="6"/>
      <c r="BV387" s="6"/>
      <c r="BW387" s="6"/>
      <c r="BX387" s="6"/>
      <c r="BY387" s="6"/>
      <c r="BZ387" s="6"/>
      <c r="CA387" s="6"/>
      <c r="CB387" s="6"/>
      <c r="CC387" s="6"/>
      <c r="CD387" s="6"/>
      <c r="CE387" s="6"/>
      <c r="CF387" s="6"/>
      <c r="CG387" s="6"/>
      <c r="CH387" s="6"/>
      <c r="CI387" s="6"/>
      <c r="CJ387" s="6"/>
      <c r="CK387" s="6"/>
      <c r="CL387" s="6"/>
    </row>
    <row r="388">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c r="AA388" s="6"/>
      <c r="AB388" s="6"/>
      <c r="AC388" s="6"/>
      <c r="AD388" s="7"/>
      <c r="AE388" s="8"/>
      <c r="AF388" s="6"/>
      <c r="AG388" s="6"/>
      <c r="AH388" s="6"/>
      <c r="AI388" s="6"/>
      <c r="AJ388" s="6"/>
      <c r="AK388" s="6"/>
      <c r="AL388" s="6"/>
      <c r="AM388" s="6"/>
      <c r="AN388" s="6"/>
      <c r="AO388" s="6"/>
      <c r="AP388" s="6"/>
      <c r="AQ388" s="6"/>
      <c r="AR388" s="6"/>
      <c r="AS388" s="6"/>
      <c r="AT388" s="6"/>
      <c r="AU388" s="6"/>
      <c r="AV388" s="6"/>
      <c r="AW388" s="6"/>
      <c r="AX388" s="6"/>
      <c r="AY388" s="6"/>
      <c r="AZ388" s="6"/>
      <c r="BA388" s="6"/>
      <c r="BB388" s="6"/>
      <c r="BC388" s="6"/>
      <c r="BD388" s="6"/>
      <c r="BE388" s="6"/>
      <c r="BF388" s="6"/>
      <c r="BG388" s="6"/>
      <c r="BH388" s="6"/>
      <c r="BI388" s="6"/>
      <c r="BJ388" s="6"/>
      <c r="BK388" s="6"/>
      <c r="BL388" s="6"/>
      <c r="BM388" s="6"/>
      <c r="BN388" s="6"/>
      <c r="BO388" s="6"/>
      <c r="BP388" s="6"/>
      <c r="BQ388" s="6"/>
      <c r="BR388" s="6"/>
      <c r="BS388" s="6"/>
      <c r="BT388" s="6"/>
      <c r="BU388" s="6"/>
      <c r="BV388" s="6"/>
      <c r="BW388" s="6"/>
      <c r="BX388" s="6"/>
      <c r="BY388" s="6"/>
      <c r="BZ388" s="6"/>
      <c r="CA388" s="6"/>
      <c r="CB388" s="6"/>
      <c r="CC388" s="6"/>
      <c r="CD388" s="6"/>
      <c r="CE388" s="6"/>
      <c r="CF388" s="6"/>
      <c r="CG388" s="6"/>
      <c r="CH388" s="6"/>
      <c r="CI388" s="6"/>
      <c r="CJ388" s="6"/>
      <c r="CK388" s="6"/>
      <c r="CL388" s="6"/>
    </row>
    <row r="389">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c r="AA389" s="6"/>
      <c r="AB389" s="6"/>
      <c r="AC389" s="6"/>
      <c r="AD389" s="7"/>
      <c r="AE389" s="8"/>
      <c r="AF389" s="6"/>
      <c r="AG389" s="6"/>
      <c r="AH389" s="6"/>
      <c r="AI389" s="6"/>
      <c r="AJ389" s="6"/>
      <c r="AK389" s="6"/>
      <c r="AL389" s="6"/>
      <c r="AM389" s="6"/>
      <c r="AN389" s="6"/>
      <c r="AO389" s="6"/>
      <c r="AP389" s="6"/>
      <c r="AQ389" s="6"/>
      <c r="AR389" s="6"/>
      <c r="AS389" s="6"/>
      <c r="AT389" s="6"/>
      <c r="AU389" s="6"/>
      <c r="AV389" s="6"/>
      <c r="AW389" s="6"/>
      <c r="AX389" s="6"/>
      <c r="AY389" s="6"/>
      <c r="AZ389" s="6"/>
      <c r="BA389" s="6"/>
      <c r="BB389" s="6"/>
      <c r="BC389" s="6"/>
      <c r="BD389" s="6"/>
      <c r="BE389" s="6"/>
      <c r="BF389" s="6"/>
      <c r="BG389" s="6"/>
      <c r="BH389" s="6"/>
      <c r="BI389" s="6"/>
      <c r="BJ389" s="6"/>
      <c r="BK389" s="6"/>
      <c r="BL389" s="6"/>
      <c r="BM389" s="6"/>
      <c r="BN389" s="6"/>
      <c r="BO389" s="6"/>
      <c r="BP389" s="6"/>
      <c r="BQ389" s="6"/>
      <c r="BR389" s="6"/>
      <c r="BS389" s="6"/>
      <c r="BT389" s="6"/>
      <c r="BU389" s="6"/>
      <c r="BV389" s="6"/>
      <c r="BW389" s="6"/>
      <c r="BX389" s="6"/>
      <c r="BY389" s="6"/>
      <c r="BZ389" s="6"/>
      <c r="CA389" s="6"/>
      <c r="CB389" s="6"/>
      <c r="CC389" s="6"/>
      <c r="CD389" s="6"/>
      <c r="CE389" s="6"/>
      <c r="CF389" s="6"/>
      <c r="CG389" s="6"/>
      <c r="CH389" s="6"/>
      <c r="CI389" s="6"/>
      <c r="CJ389" s="6"/>
      <c r="CK389" s="6"/>
      <c r="CL389" s="6"/>
    </row>
    <row r="390">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c r="AA390" s="6"/>
      <c r="AB390" s="6"/>
      <c r="AC390" s="6"/>
      <c r="AD390" s="7"/>
      <c r="AE390" s="8"/>
      <c r="AF390" s="6"/>
      <c r="AG390" s="6"/>
      <c r="AH390" s="6"/>
      <c r="AI390" s="6"/>
      <c r="AJ390" s="6"/>
      <c r="AK390" s="6"/>
      <c r="AL390" s="6"/>
      <c r="AM390" s="6"/>
      <c r="AN390" s="6"/>
      <c r="AO390" s="6"/>
      <c r="AP390" s="6"/>
      <c r="AQ390" s="6"/>
      <c r="AR390" s="6"/>
      <c r="AS390" s="6"/>
      <c r="AT390" s="6"/>
      <c r="AU390" s="6"/>
      <c r="AV390" s="6"/>
      <c r="AW390" s="6"/>
      <c r="AX390" s="6"/>
      <c r="AY390" s="6"/>
      <c r="AZ390" s="6"/>
      <c r="BA390" s="6"/>
      <c r="BB390" s="6"/>
      <c r="BC390" s="6"/>
      <c r="BD390" s="6"/>
      <c r="BE390" s="6"/>
      <c r="BF390" s="6"/>
      <c r="BG390" s="6"/>
      <c r="BH390" s="6"/>
      <c r="BI390" s="6"/>
      <c r="BJ390" s="6"/>
      <c r="BK390" s="6"/>
      <c r="BL390" s="6"/>
      <c r="BM390" s="6"/>
      <c r="BN390" s="6"/>
      <c r="BO390" s="6"/>
      <c r="BP390" s="6"/>
      <c r="BQ390" s="6"/>
      <c r="BR390" s="6"/>
      <c r="BS390" s="6"/>
      <c r="BT390" s="6"/>
      <c r="BU390" s="6"/>
      <c r="BV390" s="6"/>
      <c r="BW390" s="6"/>
      <c r="BX390" s="6"/>
      <c r="BY390" s="6"/>
      <c r="BZ390" s="6"/>
      <c r="CA390" s="6"/>
      <c r="CB390" s="6"/>
      <c r="CC390" s="6"/>
      <c r="CD390" s="6"/>
      <c r="CE390" s="6"/>
      <c r="CF390" s="6"/>
      <c r="CG390" s="6"/>
      <c r="CH390" s="6"/>
      <c r="CI390" s="6"/>
      <c r="CJ390" s="6"/>
      <c r="CK390" s="6"/>
      <c r="CL390" s="6"/>
    </row>
    <row r="391">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c r="AA391" s="6"/>
      <c r="AB391" s="6"/>
      <c r="AC391" s="6"/>
      <c r="AD391" s="7"/>
      <c r="AE391" s="8"/>
      <c r="AF391" s="6"/>
      <c r="AG391" s="6"/>
      <c r="AH391" s="6"/>
      <c r="AI391" s="6"/>
      <c r="AJ391" s="6"/>
      <c r="AK391" s="6"/>
      <c r="AL391" s="6"/>
      <c r="AM391" s="6"/>
      <c r="AN391" s="6"/>
      <c r="AO391" s="6"/>
      <c r="AP391" s="6"/>
      <c r="AQ391" s="6"/>
      <c r="AR391" s="6"/>
      <c r="AS391" s="6"/>
      <c r="AT391" s="6"/>
      <c r="AU391" s="6"/>
      <c r="AV391" s="6"/>
      <c r="AW391" s="6"/>
      <c r="AX391" s="6"/>
      <c r="AY391" s="6"/>
      <c r="AZ391" s="6"/>
      <c r="BA391" s="6"/>
      <c r="BB391" s="6"/>
      <c r="BC391" s="6"/>
      <c r="BD391" s="6"/>
      <c r="BE391" s="6"/>
      <c r="BF391" s="6"/>
      <c r="BG391" s="6"/>
      <c r="BH391" s="6"/>
      <c r="BI391" s="6"/>
      <c r="BJ391" s="6"/>
      <c r="BK391" s="6"/>
      <c r="BL391" s="6"/>
      <c r="BM391" s="6"/>
      <c r="BN391" s="6"/>
      <c r="BO391" s="6"/>
      <c r="BP391" s="6"/>
      <c r="BQ391" s="6"/>
      <c r="BR391" s="6"/>
      <c r="BS391" s="6"/>
      <c r="BT391" s="6"/>
      <c r="BU391" s="6"/>
      <c r="BV391" s="6"/>
      <c r="BW391" s="6"/>
      <c r="BX391" s="6"/>
      <c r="BY391" s="6"/>
      <c r="BZ391" s="6"/>
      <c r="CA391" s="6"/>
      <c r="CB391" s="6"/>
      <c r="CC391" s="6"/>
      <c r="CD391" s="6"/>
      <c r="CE391" s="6"/>
      <c r="CF391" s="6"/>
      <c r="CG391" s="6"/>
      <c r="CH391" s="6"/>
      <c r="CI391" s="6"/>
      <c r="CJ391" s="6"/>
      <c r="CK391" s="6"/>
      <c r="CL391" s="6"/>
    </row>
    <row r="392">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c r="AA392" s="6"/>
      <c r="AB392" s="6"/>
      <c r="AC392" s="6"/>
      <c r="AD392" s="7"/>
      <c r="AE392" s="8"/>
      <c r="AF392" s="6"/>
      <c r="AG392" s="6"/>
      <c r="AH392" s="6"/>
      <c r="AI392" s="6"/>
      <c r="AJ392" s="6"/>
      <c r="AK392" s="6"/>
      <c r="AL392" s="6"/>
      <c r="AM392" s="6"/>
      <c r="AN392" s="6"/>
      <c r="AO392" s="6"/>
      <c r="AP392" s="6"/>
      <c r="AQ392" s="6"/>
      <c r="AR392" s="6"/>
      <c r="AS392" s="6"/>
      <c r="AT392" s="6"/>
      <c r="AU392" s="6"/>
      <c r="AV392" s="6"/>
      <c r="AW392" s="6"/>
      <c r="AX392" s="6"/>
      <c r="AY392" s="6"/>
      <c r="AZ392" s="6"/>
      <c r="BA392" s="6"/>
      <c r="BB392" s="6"/>
      <c r="BC392" s="6"/>
      <c r="BD392" s="6"/>
      <c r="BE392" s="6"/>
      <c r="BF392" s="6"/>
      <c r="BG392" s="6"/>
      <c r="BH392" s="6"/>
      <c r="BI392" s="6"/>
      <c r="BJ392" s="6"/>
      <c r="BK392" s="6"/>
      <c r="BL392" s="6"/>
      <c r="BM392" s="6"/>
      <c r="BN392" s="6"/>
      <c r="BO392" s="6"/>
      <c r="BP392" s="6"/>
      <c r="BQ392" s="6"/>
      <c r="BR392" s="6"/>
      <c r="BS392" s="6"/>
      <c r="BT392" s="6"/>
      <c r="BU392" s="6"/>
      <c r="BV392" s="6"/>
      <c r="BW392" s="6"/>
      <c r="BX392" s="6"/>
      <c r="BY392" s="6"/>
      <c r="BZ392" s="6"/>
      <c r="CA392" s="6"/>
      <c r="CB392" s="6"/>
      <c r="CC392" s="6"/>
      <c r="CD392" s="6"/>
      <c r="CE392" s="6"/>
      <c r="CF392" s="6"/>
      <c r="CG392" s="6"/>
      <c r="CH392" s="6"/>
      <c r="CI392" s="6"/>
      <c r="CJ392" s="6"/>
      <c r="CK392" s="6"/>
      <c r="CL392" s="6"/>
    </row>
    <row r="393">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c r="AA393" s="6"/>
      <c r="AB393" s="6"/>
      <c r="AC393" s="6"/>
      <c r="AD393" s="7"/>
      <c r="AE393" s="8"/>
      <c r="AF393" s="6"/>
      <c r="AG393" s="6"/>
      <c r="AH393" s="6"/>
      <c r="AI393" s="6"/>
      <c r="AJ393" s="6"/>
      <c r="AK393" s="6"/>
      <c r="AL393" s="6"/>
      <c r="AM393" s="6"/>
      <c r="AN393" s="6"/>
      <c r="AO393" s="6"/>
      <c r="AP393" s="6"/>
      <c r="AQ393" s="6"/>
      <c r="AR393" s="6"/>
      <c r="AS393" s="6"/>
      <c r="AT393" s="6"/>
      <c r="AU393" s="6"/>
      <c r="AV393" s="6"/>
      <c r="AW393" s="6"/>
      <c r="AX393" s="6"/>
      <c r="AY393" s="6"/>
      <c r="AZ393" s="6"/>
      <c r="BA393" s="6"/>
      <c r="BB393" s="6"/>
      <c r="BC393" s="6"/>
      <c r="BD393" s="6"/>
      <c r="BE393" s="6"/>
      <c r="BF393" s="6"/>
      <c r="BG393" s="6"/>
      <c r="BH393" s="6"/>
      <c r="BI393" s="6"/>
      <c r="BJ393" s="6"/>
      <c r="BK393" s="6"/>
      <c r="BL393" s="6"/>
      <c r="BM393" s="6"/>
      <c r="BN393" s="6"/>
      <c r="BO393" s="6"/>
      <c r="BP393" s="6"/>
      <c r="BQ393" s="6"/>
      <c r="BR393" s="6"/>
      <c r="BS393" s="6"/>
      <c r="BT393" s="6"/>
      <c r="BU393" s="6"/>
      <c r="BV393" s="6"/>
      <c r="BW393" s="6"/>
      <c r="BX393" s="6"/>
      <c r="BY393" s="6"/>
      <c r="BZ393" s="6"/>
      <c r="CA393" s="6"/>
      <c r="CB393" s="6"/>
      <c r="CC393" s="6"/>
      <c r="CD393" s="6"/>
      <c r="CE393" s="6"/>
      <c r="CF393" s="6"/>
      <c r="CG393" s="6"/>
      <c r="CH393" s="6"/>
      <c r="CI393" s="6"/>
      <c r="CJ393" s="6"/>
      <c r="CK393" s="6"/>
      <c r="CL393" s="6"/>
    </row>
    <row r="394">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c r="AA394" s="6"/>
      <c r="AB394" s="6"/>
      <c r="AC394" s="6"/>
      <c r="AD394" s="7"/>
      <c r="AE394" s="8"/>
      <c r="AF394" s="6"/>
      <c r="AG394" s="6"/>
      <c r="AH394" s="6"/>
      <c r="AI394" s="6"/>
      <c r="AJ394" s="6"/>
      <c r="AK394" s="6"/>
      <c r="AL394" s="6"/>
      <c r="AM394" s="6"/>
      <c r="AN394" s="6"/>
      <c r="AO394" s="6"/>
      <c r="AP394" s="6"/>
      <c r="AQ394" s="6"/>
      <c r="AR394" s="6"/>
      <c r="AS394" s="6"/>
      <c r="AT394" s="6"/>
      <c r="AU394" s="6"/>
      <c r="AV394" s="6"/>
      <c r="AW394" s="6"/>
      <c r="AX394" s="6"/>
      <c r="AY394" s="6"/>
      <c r="AZ394" s="6"/>
      <c r="BA394" s="6"/>
      <c r="BB394" s="6"/>
      <c r="BC394" s="6"/>
      <c r="BD394" s="6"/>
      <c r="BE394" s="6"/>
      <c r="BF394" s="6"/>
      <c r="BG394" s="6"/>
      <c r="BH394" s="6"/>
      <c r="BI394" s="6"/>
      <c r="BJ394" s="6"/>
      <c r="BK394" s="6"/>
      <c r="BL394" s="6"/>
      <c r="BM394" s="6"/>
      <c r="BN394" s="6"/>
      <c r="BO394" s="6"/>
      <c r="BP394" s="6"/>
      <c r="BQ394" s="6"/>
      <c r="BR394" s="6"/>
      <c r="BS394" s="6"/>
      <c r="BT394" s="6"/>
      <c r="BU394" s="6"/>
      <c r="BV394" s="6"/>
      <c r="BW394" s="6"/>
      <c r="BX394" s="6"/>
      <c r="BY394" s="6"/>
      <c r="BZ394" s="6"/>
      <c r="CA394" s="6"/>
      <c r="CB394" s="6"/>
      <c r="CC394" s="6"/>
      <c r="CD394" s="6"/>
      <c r="CE394" s="6"/>
      <c r="CF394" s="6"/>
      <c r="CG394" s="6"/>
      <c r="CH394" s="6"/>
      <c r="CI394" s="6"/>
      <c r="CJ394" s="6"/>
      <c r="CK394" s="6"/>
      <c r="CL394" s="6"/>
    </row>
    <row r="395">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c r="AA395" s="6"/>
      <c r="AB395" s="6"/>
      <c r="AC395" s="6"/>
      <c r="AD395" s="7"/>
      <c r="AE395" s="8"/>
      <c r="AF395" s="6"/>
      <c r="AG395" s="6"/>
      <c r="AH395" s="6"/>
      <c r="AI395" s="6"/>
      <c r="AJ395" s="6"/>
      <c r="AK395" s="6"/>
      <c r="AL395" s="6"/>
      <c r="AM395" s="6"/>
      <c r="AN395" s="6"/>
      <c r="AO395" s="6"/>
      <c r="AP395" s="6"/>
      <c r="AQ395" s="6"/>
      <c r="AR395" s="6"/>
      <c r="AS395" s="6"/>
      <c r="AT395" s="6"/>
      <c r="AU395" s="6"/>
      <c r="AV395" s="6"/>
      <c r="AW395" s="6"/>
      <c r="AX395" s="6"/>
      <c r="AY395" s="6"/>
      <c r="AZ395" s="6"/>
      <c r="BA395" s="6"/>
      <c r="BB395" s="6"/>
      <c r="BC395" s="6"/>
      <c r="BD395" s="6"/>
      <c r="BE395" s="6"/>
      <c r="BF395" s="6"/>
      <c r="BG395" s="6"/>
      <c r="BH395" s="6"/>
      <c r="BI395" s="6"/>
      <c r="BJ395" s="6"/>
      <c r="BK395" s="6"/>
      <c r="BL395" s="6"/>
      <c r="BM395" s="6"/>
      <c r="BN395" s="6"/>
      <c r="BO395" s="6"/>
      <c r="BP395" s="6"/>
      <c r="BQ395" s="6"/>
      <c r="BR395" s="6"/>
      <c r="BS395" s="6"/>
      <c r="BT395" s="6"/>
      <c r="BU395" s="6"/>
      <c r="BV395" s="6"/>
      <c r="BW395" s="6"/>
      <c r="BX395" s="6"/>
      <c r="BY395" s="6"/>
      <c r="BZ395" s="6"/>
      <c r="CA395" s="6"/>
      <c r="CB395" s="6"/>
      <c r="CC395" s="6"/>
      <c r="CD395" s="6"/>
      <c r="CE395" s="6"/>
      <c r="CF395" s="6"/>
      <c r="CG395" s="6"/>
      <c r="CH395" s="6"/>
      <c r="CI395" s="6"/>
      <c r="CJ395" s="6"/>
      <c r="CK395" s="6"/>
      <c r="CL395" s="6"/>
    </row>
    <row r="396">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c r="AA396" s="6"/>
      <c r="AB396" s="6"/>
      <c r="AC396" s="6"/>
      <c r="AD396" s="7"/>
      <c r="AE396" s="8"/>
      <c r="AF396" s="6"/>
      <c r="AG396" s="6"/>
      <c r="AH396" s="6"/>
      <c r="AI396" s="6"/>
      <c r="AJ396" s="6"/>
      <c r="AK396" s="6"/>
      <c r="AL396" s="6"/>
      <c r="AM396" s="6"/>
      <c r="AN396" s="6"/>
      <c r="AO396" s="6"/>
      <c r="AP396" s="6"/>
      <c r="AQ396" s="6"/>
      <c r="AR396" s="6"/>
      <c r="AS396" s="6"/>
      <c r="AT396" s="6"/>
      <c r="AU396" s="6"/>
      <c r="AV396" s="6"/>
      <c r="AW396" s="6"/>
      <c r="AX396" s="6"/>
      <c r="AY396" s="6"/>
      <c r="AZ396" s="6"/>
      <c r="BA396" s="6"/>
      <c r="BB396" s="6"/>
      <c r="BC396" s="6"/>
      <c r="BD396" s="6"/>
      <c r="BE396" s="6"/>
      <c r="BF396" s="6"/>
      <c r="BG396" s="6"/>
      <c r="BH396" s="6"/>
      <c r="BI396" s="6"/>
      <c r="BJ396" s="6"/>
      <c r="BK396" s="6"/>
      <c r="BL396" s="6"/>
      <c r="BM396" s="6"/>
      <c r="BN396" s="6"/>
      <c r="BO396" s="6"/>
      <c r="BP396" s="6"/>
      <c r="BQ396" s="6"/>
      <c r="BR396" s="6"/>
      <c r="BS396" s="6"/>
      <c r="BT396" s="6"/>
      <c r="BU396" s="6"/>
      <c r="BV396" s="6"/>
      <c r="BW396" s="6"/>
      <c r="BX396" s="6"/>
      <c r="BY396" s="6"/>
      <c r="BZ396" s="6"/>
      <c r="CA396" s="6"/>
      <c r="CB396" s="6"/>
      <c r="CC396" s="6"/>
      <c r="CD396" s="6"/>
      <c r="CE396" s="6"/>
      <c r="CF396" s="6"/>
      <c r="CG396" s="6"/>
      <c r="CH396" s="6"/>
      <c r="CI396" s="6"/>
      <c r="CJ396" s="6"/>
      <c r="CK396" s="6"/>
      <c r="CL396" s="6"/>
    </row>
    <row r="397">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c r="AA397" s="6"/>
      <c r="AB397" s="6"/>
      <c r="AC397" s="6"/>
      <c r="AD397" s="7"/>
      <c r="AE397" s="8"/>
      <c r="AF397" s="6"/>
      <c r="AG397" s="6"/>
      <c r="AH397" s="6"/>
      <c r="AI397" s="6"/>
      <c r="AJ397" s="6"/>
      <c r="AK397" s="6"/>
      <c r="AL397" s="6"/>
      <c r="AM397" s="6"/>
      <c r="AN397" s="6"/>
      <c r="AO397" s="6"/>
      <c r="AP397" s="6"/>
      <c r="AQ397" s="6"/>
      <c r="AR397" s="6"/>
      <c r="AS397" s="6"/>
      <c r="AT397" s="6"/>
      <c r="AU397" s="6"/>
      <c r="AV397" s="6"/>
      <c r="AW397" s="6"/>
      <c r="AX397" s="6"/>
      <c r="AY397" s="6"/>
      <c r="AZ397" s="6"/>
      <c r="BA397" s="6"/>
      <c r="BB397" s="6"/>
      <c r="BC397" s="6"/>
      <c r="BD397" s="6"/>
      <c r="BE397" s="6"/>
      <c r="BF397" s="6"/>
      <c r="BG397" s="6"/>
      <c r="BH397" s="6"/>
      <c r="BI397" s="6"/>
      <c r="BJ397" s="6"/>
      <c r="BK397" s="6"/>
      <c r="BL397" s="6"/>
      <c r="BM397" s="6"/>
      <c r="BN397" s="6"/>
      <c r="BO397" s="6"/>
      <c r="BP397" s="6"/>
      <c r="BQ397" s="6"/>
      <c r="BR397" s="6"/>
      <c r="BS397" s="6"/>
      <c r="BT397" s="6"/>
      <c r="BU397" s="6"/>
      <c r="BV397" s="6"/>
      <c r="BW397" s="6"/>
      <c r="BX397" s="6"/>
      <c r="BY397" s="6"/>
      <c r="BZ397" s="6"/>
      <c r="CA397" s="6"/>
      <c r="CB397" s="6"/>
      <c r="CC397" s="6"/>
      <c r="CD397" s="6"/>
      <c r="CE397" s="6"/>
      <c r="CF397" s="6"/>
      <c r="CG397" s="6"/>
      <c r="CH397" s="6"/>
      <c r="CI397" s="6"/>
      <c r="CJ397" s="6"/>
      <c r="CK397" s="6"/>
      <c r="CL397" s="6"/>
    </row>
    <row r="398">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c r="AA398" s="6"/>
      <c r="AB398" s="6"/>
      <c r="AC398" s="6"/>
      <c r="AD398" s="7"/>
      <c r="AE398" s="8"/>
      <c r="AF398" s="6"/>
      <c r="AG398" s="6"/>
      <c r="AH398" s="6"/>
      <c r="AI398" s="6"/>
      <c r="AJ398" s="6"/>
      <c r="AK398" s="6"/>
      <c r="AL398" s="6"/>
      <c r="AM398" s="6"/>
      <c r="AN398" s="6"/>
      <c r="AO398" s="6"/>
      <c r="AP398" s="6"/>
      <c r="AQ398" s="6"/>
      <c r="AR398" s="6"/>
      <c r="AS398" s="6"/>
      <c r="AT398" s="6"/>
      <c r="AU398" s="6"/>
      <c r="AV398" s="6"/>
      <c r="AW398" s="6"/>
      <c r="AX398" s="6"/>
      <c r="AY398" s="6"/>
      <c r="AZ398" s="6"/>
      <c r="BA398" s="6"/>
      <c r="BB398" s="6"/>
      <c r="BC398" s="6"/>
      <c r="BD398" s="6"/>
      <c r="BE398" s="6"/>
      <c r="BF398" s="6"/>
      <c r="BG398" s="6"/>
      <c r="BH398" s="6"/>
      <c r="BI398" s="6"/>
      <c r="BJ398" s="6"/>
      <c r="BK398" s="6"/>
      <c r="BL398" s="6"/>
      <c r="BM398" s="6"/>
      <c r="BN398" s="6"/>
      <c r="BO398" s="6"/>
      <c r="BP398" s="6"/>
      <c r="BQ398" s="6"/>
      <c r="BR398" s="6"/>
      <c r="BS398" s="6"/>
      <c r="BT398" s="6"/>
      <c r="BU398" s="6"/>
      <c r="BV398" s="6"/>
      <c r="BW398" s="6"/>
      <c r="BX398" s="6"/>
      <c r="BY398" s="6"/>
      <c r="BZ398" s="6"/>
      <c r="CA398" s="6"/>
      <c r="CB398" s="6"/>
      <c r="CC398" s="6"/>
      <c r="CD398" s="6"/>
      <c r="CE398" s="6"/>
      <c r="CF398" s="6"/>
      <c r="CG398" s="6"/>
      <c r="CH398" s="6"/>
      <c r="CI398" s="6"/>
      <c r="CJ398" s="6"/>
      <c r="CK398" s="6"/>
      <c r="CL398" s="6"/>
    </row>
    <row r="399">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c r="AA399" s="6"/>
      <c r="AB399" s="6"/>
      <c r="AC399" s="6"/>
      <c r="AD399" s="7"/>
      <c r="AE399" s="8"/>
      <c r="AF399" s="6"/>
      <c r="AG399" s="6"/>
      <c r="AH399" s="6"/>
      <c r="AI399" s="6"/>
      <c r="AJ399" s="6"/>
      <c r="AK399" s="6"/>
      <c r="AL399" s="6"/>
      <c r="AM399" s="6"/>
      <c r="AN399" s="6"/>
      <c r="AO399" s="6"/>
      <c r="AP399" s="6"/>
      <c r="AQ399" s="6"/>
      <c r="AR399" s="6"/>
      <c r="AS399" s="6"/>
      <c r="AT399" s="6"/>
      <c r="AU399" s="6"/>
      <c r="AV399" s="6"/>
      <c r="AW399" s="6"/>
      <c r="AX399" s="6"/>
      <c r="AY399" s="6"/>
      <c r="AZ399" s="6"/>
      <c r="BA399" s="6"/>
      <c r="BB399" s="6"/>
      <c r="BC399" s="6"/>
      <c r="BD399" s="6"/>
      <c r="BE399" s="6"/>
      <c r="BF399" s="6"/>
      <c r="BG399" s="6"/>
      <c r="BH399" s="6"/>
      <c r="BI399" s="6"/>
      <c r="BJ399" s="6"/>
      <c r="BK399" s="6"/>
      <c r="BL399" s="6"/>
      <c r="BM399" s="6"/>
      <c r="BN399" s="6"/>
      <c r="BO399" s="6"/>
      <c r="BP399" s="6"/>
      <c r="BQ399" s="6"/>
      <c r="BR399" s="6"/>
      <c r="BS399" s="6"/>
      <c r="BT399" s="6"/>
      <c r="BU399" s="6"/>
      <c r="BV399" s="6"/>
      <c r="BW399" s="6"/>
      <c r="BX399" s="6"/>
      <c r="BY399" s="6"/>
      <c r="BZ399" s="6"/>
      <c r="CA399" s="6"/>
      <c r="CB399" s="6"/>
      <c r="CC399" s="6"/>
      <c r="CD399" s="6"/>
      <c r="CE399" s="6"/>
      <c r="CF399" s="6"/>
      <c r="CG399" s="6"/>
      <c r="CH399" s="6"/>
      <c r="CI399" s="6"/>
      <c r="CJ399" s="6"/>
      <c r="CK399" s="6"/>
      <c r="CL399" s="6"/>
    </row>
    <row r="400">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c r="AA400" s="6"/>
      <c r="AB400" s="6"/>
      <c r="AC400" s="6"/>
      <c r="AD400" s="7"/>
      <c r="AE400" s="8"/>
      <c r="AF400" s="6"/>
      <c r="AG400" s="6"/>
      <c r="AH400" s="6"/>
      <c r="AI400" s="6"/>
      <c r="AJ400" s="6"/>
      <c r="AK400" s="6"/>
      <c r="AL400" s="6"/>
      <c r="AM400" s="6"/>
      <c r="AN400" s="6"/>
      <c r="AO400" s="6"/>
      <c r="AP400" s="6"/>
      <c r="AQ400" s="6"/>
      <c r="AR400" s="6"/>
      <c r="AS400" s="6"/>
      <c r="AT400" s="6"/>
      <c r="AU400" s="6"/>
      <c r="AV400" s="6"/>
      <c r="AW400" s="6"/>
      <c r="AX400" s="6"/>
      <c r="AY400" s="6"/>
      <c r="AZ400" s="6"/>
      <c r="BA400" s="6"/>
      <c r="BB400" s="6"/>
      <c r="BC400" s="6"/>
      <c r="BD400" s="6"/>
      <c r="BE400" s="6"/>
      <c r="BF400" s="6"/>
      <c r="BG400" s="6"/>
      <c r="BH400" s="6"/>
      <c r="BI400" s="6"/>
      <c r="BJ400" s="6"/>
      <c r="BK400" s="6"/>
      <c r="BL400" s="6"/>
      <c r="BM400" s="6"/>
      <c r="BN400" s="6"/>
      <c r="BO400" s="6"/>
      <c r="BP400" s="6"/>
      <c r="BQ400" s="6"/>
      <c r="BR400" s="6"/>
      <c r="BS400" s="6"/>
      <c r="BT400" s="6"/>
      <c r="BU400" s="6"/>
      <c r="BV400" s="6"/>
      <c r="BW400" s="6"/>
      <c r="BX400" s="6"/>
      <c r="BY400" s="6"/>
      <c r="BZ400" s="6"/>
      <c r="CA400" s="6"/>
      <c r="CB400" s="6"/>
      <c r="CC400" s="6"/>
      <c r="CD400" s="6"/>
      <c r="CE400" s="6"/>
      <c r="CF400" s="6"/>
      <c r="CG400" s="6"/>
      <c r="CH400" s="6"/>
      <c r="CI400" s="6"/>
      <c r="CJ400" s="6"/>
      <c r="CK400" s="6"/>
      <c r="CL400" s="6"/>
    </row>
    <row r="401">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c r="AA401" s="6"/>
      <c r="AB401" s="6"/>
      <c r="AC401" s="6"/>
      <c r="AD401" s="7"/>
      <c r="AE401" s="8"/>
      <c r="AF401" s="6"/>
      <c r="AG401" s="6"/>
      <c r="AH401" s="6"/>
      <c r="AI401" s="6"/>
      <c r="AJ401" s="6"/>
      <c r="AK401" s="6"/>
      <c r="AL401" s="6"/>
      <c r="AM401" s="6"/>
      <c r="AN401" s="6"/>
      <c r="AO401" s="6"/>
      <c r="AP401" s="6"/>
      <c r="AQ401" s="6"/>
      <c r="AR401" s="6"/>
      <c r="AS401" s="6"/>
      <c r="AT401" s="6"/>
      <c r="AU401" s="6"/>
      <c r="AV401" s="6"/>
      <c r="AW401" s="6"/>
      <c r="AX401" s="6"/>
      <c r="AY401" s="6"/>
      <c r="AZ401" s="6"/>
      <c r="BA401" s="6"/>
      <c r="BB401" s="6"/>
      <c r="BC401" s="6"/>
      <c r="BD401" s="6"/>
      <c r="BE401" s="6"/>
      <c r="BF401" s="6"/>
      <c r="BG401" s="6"/>
      <c r="BH401" s="6"/>
      <c r="BI401" s="6"/>
      <c r="BJ401" s="6"/>
      <c r="BK401" s="6"/>
      <c r="BL401" s="6"/>
      <c r="BM401" s="6"/>
      <c r="BN401" s="6"/>
      <c r="BO401" s="6"/>
      <c r="BP401" s="6"/>
      <c r="BQ401" s="6"/>
      <c r="BR401" s="6"/>
      <c r="BS401" s="6"/>
      <c r="BT401" s="6"/>
      <c r="BU401" s="6"/>
      <c r="BV401" s="6"/>
      <c r="BW401" s="6"/>
      <c r="BX401" s="6"/>
      <c r="BY401" s="6"/>
      <c r="BZ401" s="6"/>
      <c r="CA401" s="6"/>
      <c r="CB401" s="6"/>
      <c r="CC401" s="6"/>
      <c r="CD401" s="6"/>
      <c r="CE401" s="6"/>
      <c r="CF401" s="6"/>
      <c r="CG401" s="6"/>
      <c r="CH401" s="6"/>
      <c r="CI401" s="6"/>
      <c r="CJ401" s="6"/>
      <c r="CK401" s="6"/>
      <c r="CL401" s="6"/>
    </row>
    <row r="402">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c r="AA402" s="6"/>
      <c r="AB402" s="6"/>
      <c r="AC402" s="6"/>
      <c r="AD402" s="7"/>
      <c r="AE402" s="8"/>
      <c r="AF402" s="6"/>
      <c r="AG402" s="6"/>
      <c r="AH402" s="6"/>
      <c r="AI402" s="6"/>
      <c r="AJ402" s="6"/>
      <c r="AK402" s="6"/>
      <c r="AL402" s="6"/>
      <c r="AM402" s="6"/>
      <c r="AN402" s="6"/>
      <c r="AO402" s="6"/>
      <c r="AP402" s="6"/>
      <c r="AQ402" s="6"/>
      <c r="AR402" s="6"/>
      <c r="AS402" s="6"/>
      <c r="AT402" s="6"/>
      <c r="AU402" s="6"/>
      <c r="AV402" s="6"/>
      <c r="AW402" s="6"/>
      <c r="AX402" s="6"/>
      <c r="AY402" s="6"/>
      <c r="AZ402" s="6"/>
      <c r="BA402" s="6"/>
      <c r="BB402" s="6"/>
      <c r="BC402" s="6"/>
      <c r="BD402" s="6"/>
      <c r="BE402" s="6"/>
      <c r="BF402" s="6"/>
      <c r="BG402" s="6"/>
      <c r="BH402" s="6"/>
      <c r="BI402" s="6"/>
      <c r="BJ402" s="6"/>
      <c r="BK402" s="6"/>
      <c r="BL402" s="6"/>
      <c r="BM402" s="6"/>
      <c r="BN402" s="6"/>
      <c r="BO402" s="6"/>
      <c r="BP402" s="6"/>
      <c r="BQ402" s="6"/>
      <c r="BR402" s="6"/>
      <c r="BS402" s="6"/>
      <c r="BT402" s="6"/>
      <c r="BU402" s="6"/>
      <c r="BV402" s="6"/>
      <c r="BW402" s="6"/>
      <c r="BX402" s="6"/>
      <c r="BY402" s="6"/>
      <c r="BZ402" s="6"/>
      <c r="CA402" s="6"/>
      <c r="CB402" s="6"/>
      <c r="CC402" s="6"/>
      <c r="CD402" s="6"/>
      <c r="CE402" s="6"/>
      <c r="CF402" s="6"/>
      <c r="CG402" s="6"/>
      <c r="CH402" s="6"/>
      <c r="CI402" s="6"/>
      <c r="CJ402" s="6"/>
      <c r="CK402" s="6"/>
      <c r="CL402" s="6"/>
    </row>
    <row r="403">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c r="AA403" s="6"/>
      <c r="AB403" s="6"/>
      <c r="AC403" s="6"/>
      <c r="AD403" s="7"/>
      <c r="AE403" s="8"/>
      <c r="AF403" s="6"/>
      <c r="AG403" s="6"/>
      <c r="AH403" s="6"/>
      <c r="AI403" s="6"/>
      <c r="AJ403" s="6"/>
      <c r="AK403" s="6"/>
      <c r="AL403" s="6"/>
      <c r="AM403" s="6"/>
      <c r="AN403" s="6"/>
      <c r="AO403" s="6"/>
      <c r="AP403" s="6"/>
      <c r="AQ403" s="6"/>
      <c r="AR403" s="6"/>
      <c r="AS403" s="6"/>
      <c r="AT403" s="6"/>
      <c r="AU403" s="6"/>
      <c r="AV403" s="6"/>
      <c r="AW403" s="6"/>
      <c r="AX403" s="6"/>
      <c r="AY403" s="6"/>
      <c r="AZ403" s="6"/>
      <c r="BA403" s="6"/>
      <c r="BB403" s="6"/>
      <c r="BC403" s="6"/>
      <c r="BD403" s="6"/>
      <c r="BE403" s="6"/>
      <c r="BF403" s="6"/>
      <c r="BG403" s="6"/>
      <c r="BH403" s="6"/>
      <c r="BI403" s="6"/>
      <c r="BJ403" s="6"/>
      <c r="BK403" s="6"/>
      <c r="BL403" s="6"/>
      <c r="BM403" s="6"/>
      <c r="BN403" s="6"/>
      <c r="BO403" s="6"/>
      <c r="BP403" s="6"/>
      <c r="BQ403" s="6"/>
      <c r="BR403" s="6"/>
      <c r="BS403" s="6"/>
      <c r="BT403" s="6"/>
      <c r="BU403" s="6"/>
      <c r="BV403" s="6"/>
      <c r="BW403" s="6"/>
      <c r="BX403" s="6"/>
      <c r="BY403" s="6"/>
      <c r="BZ403" s="6"/>
      <c r="CA403" s="6"/>
      <c r="CB403" s="6"/>
      <c r="CC403" s="6"/>
      <c r="CD403" s="6"/>
      <c r="CE403" s="6"/>
      <c r="CF403" s="6"/>
      <c r="CG403" s="6"/>
      <c r="CH403" s="6"/>
      <c r="CI403" s="6"/>
      <c r="CJ403" s="6"/>
      <c r="CK403" s="6"/>
      <c r="CL403" s="6"/>
    </row>
    <row r="404">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c r="AA404" s="6"/>
      <c r="AB404" s="6"/>
      <c r="AC404" s="6"/>
      <c r="AD404" s="7"/>
      <c r="AE404" s="8"/>
      <c r="AF404" s="6"/>
      <c r="AG404" s="6"/>
      <c r="AH404" s="6"/>
      <c r="AI404" s="6"/>
      <c r="AJ404" s="6"/>
      <c r="AK404" s="6"/>
      <c r="AL404" s="6"/>
      <c r="AM404" s="6"/>
      <c r="AN404" s="6"/>
      <c r="AO404" s="6"/>
      <c r="AP404" s="6"/>
      <c r="AQ404" s="6"/>
      <c r="AR404" s="6"/>
      <c r="AS404" s="6"/>
      <c r="AT404" s="6"/>
      <c r="AU404" s="6"/>
      <c r="AV404" s="6"/>
      <c r="AW404" s="6"/>
      <c r="AX404" s="6"/>
      <c r="AY404" s="6"/>
      <c r="AZ404" s="6"/>
      <c r="BA404" s="6"/>
      <c r="BB404" s="6"/>
      <c r="BC404" s="6"/>
      <c r="BD404" s="6"/>
      <c r="BE404" s="6"/>
      <c r="BF404" s="6"/>
      <c r="BG404" s="6"/>
      <c r="BH404" s="6"/>
      <c r="BI404" s="6"/>
      <c r="BJ404" s="6"/>
      <c r="BK404" s="6"/>
      <c r="BL404" s="6"/>
      <c r="BM404" s="6"/>
      <c r="BN404" s="6"/>
      <c r="BO404" s="6"/>
      <c r="BP404" s="6"/>
      <c r="BQ404" s="6"/>
      <c r="BR404" s="6"/>
      <c r="BS404" s="6"/>
      <c r="BT404" s="6"/>
      <c r="BU404" s="6"/>
      <c r="BV404" s="6"/>
      <c r="BW404" s="6"/>
      <c r="BX404" s="6"/>
      <c r="BY404" s="6"/>
      <c r="BZ404" s="6"/>
      <c r="CA404" s="6"/>
      <c r="CB404" s="6"/>
      <c r="CC404" s="6"/>
      <c r="CD404" s="6"/>
      <c r="CE404" s="6"/>
      <c r="CF404" s="6"/>
      <c r="CG404" s="6"/>
      <c r="CH404" s="6"/>
      <c r="CI404" s="6"/>
      <c r="CJ404" s="6"/>
      <c r="CK404" s="6"/>
      <c r="CL404" s="6"/>
    </row>
    <row r="405">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c r="AA405" s="6"/>
      <c r="AB405" s="6"/>
      <c r="AC405" s="6"/>
      <c r="AD405" s="7"/>
      <c r="AE405" s="8"/>
      <c r="AF405" s="6"/>
      <c r="AG405" s="6"/>
      <c r="AH405" s="6"/>
      <c r="AI405" s="6"/>
      <c r="AJ405" s="6"/>
      <c r="AK405" s="6"/>
      <c r="AL405" s="6"/>
      <c r="AM405" s="6"/>
      <c r="AN405" s="6"/>
      <c r="AO405" s="6"/>
      <c r="AP405" s="6"/>
      <c r="AQ405" s="6"/>
      <c r="AR405" s="6"/>
      <c r="AS405" s="6"/>
      <c r="AT405" s="6"/>
      <c r="AU405" s="6"/>
      <c r="AV405" s="6"/>
      <c r="AW405" s="6"/>
      <c r="AX405" s="6"/>
      <c r="AY405" s="6"/>
      <c r="AZ405" s="6"/>
      <c r="BA405" s="6"/>
      <c r="BB405" s="6"/>
      <c r="BC405" s="6"/>
      <c r="BD405" s="6"/>
      <c r="BE405" s="6"/>
      <c r="BF405" s="6"/>
      <c r="BG405" s="6"/>
      <c r="BH405" s="6"/>
      <c r="BI405" s="6"/>
      <c r="BJ405" s="6"/>
      <c r="BK405" s="6"/>
      <c r="BL405" s="6"/>
      <c r="BM405" s="6"/>
      <c r="BN405" s="6"/>
      <c r="BO405" s="6"/>
      <c r="BP405" s="6"/>
      <c r="BQ405" s="6"/>
      <c r="BR405" s="6"/>
      <c r="BS405" s="6"/>
      <c r="BT405" s="6"/>
      <c r="BU405" s="6"/>
      <c r="BV405" s="6"/>
      <c r="BW405" s="6"/>
      <c r="BX405" s="6"/>
      <c r="BY405" s="6"/>
      <c r="BZ405" s="6"/>
      <c r="CA405" s="6"/>
      <c r="CB405" s="6"/>
      <c r="CC405" s="6"/>
      <c r="CD405" s="6"/>
      <c r="CE405" s="6"/>
      <c r="CF405" s="6"/>
      <c r="CG405" s="6"/>
      <c r="CH405" s="6"/>
      <c r="CI405" s="6"/>
      <c r="CJ405" s="6"/>
      <c r="CK405" s="6"/>
      <c r="CL405" s="6"/>
    </row>
    <row r="406">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c r="AA406" s="6"/>
      <c r="AB406" s="6"/>
      <c r="AC406" s="6"/>
      <c r="AD406" s="7"/>
      <c r="AE406" s="8"/>
      <c r="AF406" s="6"/>
      <c r="AG406" s="6"/>
      <c r="AH406" s="6"/>
      <c r="AI406" s="6"/>
      <c r="AJ406" s="6"/>
      <c r="AK406" s="6"/>
      <c r="AL406" s="6"/>
      <c r="AM406" s="6"/>
      <c r="AN406" s="6"/>
      <c r="AO406" s="6"/>
      <c r="AP406" s="6"/>
      <c r="AQ406" s="6"/>
      <c r="AR406" s="6"/>
      <c r="AS406" s="6"/>
      <c r="AT406" s="6"/>
      <c r="AU406" s="6"/>
      <c r="AV406" s="6"/>
      <c r="AW406" s="6"/>
      <c r="AX406" s="6"/>
      <c r="AY406" s="6"/>
      <c r="AZ406" s="6"/>
      <c r="BA406" s="6"/>
      <c r="BB406" s="6"/>
      <c r="BC406" s="6"/>
      <c r="BD406" s="6"/>
      <c r="BE406" s="6"/>
      <c r="BF406" s="6"/>
      <c r="BG406" s="6"/>
      <c r="BH406" s="6"/>
      <c r="BI406" s="6"/>
      <c r="BJ406" s="6"/>
      <c r="BK406" s="6"/>
      <c r="BL406" s="6"/>
      <c r="BM406" s="6"/>
      <c r="BN406" s="6"/>
      <c r="BO406" s="6"/>
      <c r="BP406" s="6"/>
      <c r="BQ406" s="6"/>
      <c r="BR406" s="6"/>
      <c r="BS406" s="6"/>
      <c r="BT406" s="6"/>
      <c r="BU406" s="6"/>
      <c r="BV406" s="6"/>
      <c r="BW406" s="6"/>
      <c r="BX406" s="6"/>
      <c r="BY406" s="6"/>
      <c r="BZ406" s="6"/>
      <c r="CA406" s="6"/>
      <c r="CB406" s="6"/>
      <c r="CC406" s="6"/>
      <c r="CD406" s="6"/>
      <c r="CE406" s="6"/>
      <c r="CF406" s="6"/>
      <c r="CG406" s="6"/>
      <c r="CH406" s="6"/>
      <c r="CI406" s="6"/>
      <c r="CJ406" s="6"/>
      <c r="CK406" s="6"/>
      <c r="CL406" s="6"/>
    </row>
    <row r="407">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c r="AA407" s="6"/>
      <c r="AB407" s="6"/>
      <c r="AC407" s="6"/>
      <c r="AD407" s="7"/>
      <c r="AE407" s="8"/>
      <c r="AF407" s="6"/>
      <c r="AG407" s="6"/>
      <c r="AH407" s="6"/>
      <c r="AI407" s="6"/>
      <c r="AJ407" s="6"/>
      <c r="AK407" s="6"/>
      <c r="AL407" s="6"/>
      <c r="AM407" s="6"/>
      <c r="AN407" s="6"/>
      <c r="AO407" s="6"/>
      <c r="AP407" s="6"/>
      <c r="AQ407" s="6"/>
      <c r="AR407" s="6"/>
      <c r="AS407" s="6"/>
      <c r="AT407" s="6"/>
      <c r="AU407" s="6"/>
      <c r="AV407" s="6"/>
      <c r="AW407" s="6"/>
      <c r="AX407" s="6"/>
      <c r="AY407" s="6"/>
      <c r="AZ407" s="6"/>
      <c r="BA407" s="6"/>
      <c r="BB407" s="6"/>
      <c r="BC407" s="6"/>
      <c r="BD407" s="6"/>
      <c r="BE407" s="6"/>
      <c r="BF407" s="6"/>
      <c r="BG407" s="6"/>
      <c r="BH407" s="6"/>
      <c r="BI407" s="6"/>
      <c r="BJ407" s="6"/>
      <c r="BK407" s="6"/>
      <c r="BL407" s="6"/>
      <c r="BM407" s="6"/>
      <c r="BN407" s="6"/>
      <c r="BO407" s="6"/>
      <c r="BP407" s="6"/>
      <c r="BQ407" s="6"/>
      <c r="BR407" s="6"/>
      <c r="BS407" s="6"/>
      <c r="BT407" s="6"/>
      <c r="BU407" s="6"/>
      <c r="BV407" s="6"/>
      <c r="BW407" s="6"/>
      <c r="BX407" s="6"/>
      <c r="BY407" s="6"/>
      <c r="BZ407" s="6"/>
      <c r="CA407" s="6"/>
      <c r="CB407" s="6"/>
      <c r="CC407" s="6"/>
      <c r="CD407" s="6"/>
      <c r="CE407" s="6"/>
      <c r="CF407" s="6"/>
      <c r="CG407" s="6"/>
      <c r="CH407" s="6"/>
      <c r="CI407" s="6"/>
      <c r="CJ407" s="6"/>
      <c r="CK407" s="6"/>
      <c r="CL407" s="6"/>
    </row>
    <row r="408">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c r="AA408" s="6"/>
      <c r="AB408" s="6"/>
      <c r="AC408" s="6"/>
      <c r="AD408" s="7"/>
      <c r="AE408" s="8"/>
      <c r="AF408" s="6"/>
      <c r="AG408" s="6"/>
      <c r="AH408" s="6"/>
      <c r="AI408" s="6"/>
      <c r="AJ408" s="6"/>
      <c r="AK408" s="6"/>
      <c r="AL408" s="6"/>
      <c r="AM408" s="6"/>
      <c r="AN408" s="6"/>
      <c r="AO408" s="6"/>
      <c r="AP408" s="6"/>
      <c r="AQ408" s="6"/>
      <c r="AR408" s="6"/>
      <c r="AS408" s="6"/>
      <c r="AT408" s="6"/>
      <c r="AU408" s="6"/>
      <c r="AV408" s="6"/>
      <c r="AW408" s="6"/>
      <c r="AX408" s="6"/>
      <c r="AY408" s="6"/>
      <c r="AZ408" s="6"/>
      <c r="BA408" s="6"/>
      <c r="BB408" s="6"/>
      <c r="BC408" s="6"/>
      <c r="BD408" s="6"/>
      <c r="BE408" s="6"/>
      <c r="BF408" s="6"/>
      <c r="BG408" s="6"/>
      <c r="BH408" s="6"/>
      <c r="BI408" s="6"/>
      <c r="BJ408" s="6"/>
      <c r="BK408" s="6"/>
      <c r="BL408" s="6"/>
      <c r="BM408" s="6"/>
      <c r="BN408" s="6"/>
      <c r="BO408" s="6"/>
      <c r="BP408" s="6"/>
      <c r="BQ408" s="6"/>
      <c r="BR408" s="6"/>
      <c r="BS408" s="6"/>
      <c r="BT408" s="6"/>
      <c r="BU408" s="6"/>
      <c r="BV408" s="6"/>
      <c r="BW408" s="6"/>
      <c r="BX408" s="6"/>
      <c r="BY408" s="6"/>
      <c r="BZ408" s="6"/>
      <c r="CA408" s="6"/>
      <c r="CB408" s="6"/>
      <c r="CC408" s="6"/>
      <c r="CD408" s="6"/>
      <c r="CE408" s="6"/>
      <c r="CF408" s="6"/>
      <c r="CG408" s="6"/>
      <c r="CH408" s="6"/>
      <c r="CI408" s="6"/>
      <c r="CJ408" s="6"/>
      <c r="CK408" s="6"/>
      <c r="CL408" s="6"/>
    </row>
    <row r="409">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c r="AA409" s="6"/>
      <c r="AB409" s="6"/>
      <c r="AC409" s="6"/>
      <c r="AD409" s="7"/>
      <c r="AE409" s="8"/>
      <c r="AF409" s="6"/>
      <c r="AG409" s="6"/>
      <c r="AH409" s="6"/>
      <c r="AI409" s="6"/>
      <c r="AJ409" s="6"/>
      <c r="AK409" s="6"/>
      <c r="AL409" s="6"/>
      <c r="AM409" s="6"/>
      <c r="AN409" s="6"/>
      <c r="AO409" s="6"/>
      <c r="AP409" s="6"/>
      <c r="AQ409" s="6"/>
      <c r="AR409" s="6"/>
      <c r="AS409" s="6"/>
      <c r="AT409" s="6"/>
      <c r="AU409" s="6"/>
      <c r="AV409" s="6"/>
      <c r="AW409" s="6"/>
      <c r="AX409" s="6"/>
      <c r="AY409" s="6"/>
      <c r="AZ409" s="6"/>
      <c r="BA409" s="6"/>
      <c r="BB409" s="6"/>
      <c r="BC409" s="6"/>
      <c r="BD409" s="6"/>
      <c r="BE409" s="6"/>
      <c r="BF409" s="6"/>
      <c r="BG409" s="6"/>
      <c r="BH409" s="6"/>
      <c r="BI409" s="6"/>
      <c r="BJ409" s="6"/>
      <c r="BK409" s="6"/>
      <c r="BL409" s="6"/>
      <c r="BM409" s="6"/>
      <c r="BN409" s="6"/>
      <c r="BO409" s="6"/>
      <c r="BP409" s="6"/>
      <c r="BQ409" s="6"/>
      <c r="BR409" s="6"/>
      <c r="BS409" s="6"/>
      <c r="BT409" s="6"/>
      <c r="BU409" s="6"/>
      <c r="BV409" s="6"/>
      <c r="BW409" s="6"/>
      <c r="BX409" s="6"/>
      <c r="BY409" s="6"/>
      <c r="BZ409" s="6"/>
      <c r="CA409" s="6"/>
      <c r="CB409" s="6"/>
      <c r="CC409" s="6"/>
      <c r="CD409" s="6"/>
      <c r="CE409" s="6"/>
      <c r="CF409" s="6"/>
      <c r="CG409" s="6"/>
      <c r="CH409" s="6"/>
      <c r="CI409" s="6"/>
      <c r="CJ409" s="6"/>
      <c r="CK409" s="6"/>
      <c r="CL409" s="6"/>
    </row>
    <row r="410">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c r="AA410" s="6"/>
      <c r="AB410" s="6"/>
      <c r="AC410" s="6"/>
      <c r="AD410" s="7"/>
      <c r="AE410" s="8"/>
      <c r="AF410" s="6"/>
      <c r="AG410" s="6"/>
      <c r="AH410" s="6"/>
      <c r="AI410" s="6"/>
      <c r="AJ410" s="6"/>
      <c r="AK410" s="6"/>
      <c r="AL410" s="6"/>
      <c r="AM410" s="6"/>
      <c r="AN410" s="6"/>
      <c r="AO410" s="6"/>
      <c r="AP410" s="6"/>
      <c r="AQ410" s="6"/>
      <c r="AR410" s="6"/>
      <c r="AS410" s="6"/>
      <c r="AT410" s="6"/>
      <c r="AU410" s="6"/>
      <c r="AV410" s="6"/>
      <c r="AW410" s="6"/>
      <c r="AX410" s="6"/>
      <c r="AY410" s="6"/>
      <c r="AZ410" s="6"/>
      <c r="BA410" s="6"/>
      <c r="BB410" s="6"/>
      <c r="BC410" s="6"/>
      <c r="BD410" s="6"/>
      <c r="BE410" s="6"/>
      <c r="BF410" s="6"/>
      <c r="BG410" s="6"/>
      <c r="BH410" s="6"/>
      <c r="BI410" s="6"/>
      <c r="BJ410" s="6"/>
      <c r="BK410" s="6"/>
      <c r="BL410" s="6"/>
      <c r="BM410" s="6"/>
      <c r="BN410" s="6"/>
      <c r="BO410" s="6"/>
      <c r="BP410" s="6"/>
      <c r="BQ410" s="6"/>
      <c r="BR410" s="6"/>
      <c r="BS410" s="6"/>
      <c r="BT410" s="6"/>
      <c r="BU410" s="6"/>
      <c r="BV410" s="6"/>
      <c r="BW410" s="6"/>
      <c r="BX410" s="6"/>
      <c r="BY410" s="6"/>
      <c r="BZ410" s="6"/>
      <c r="CA410" s="6"/>
      <c r="CB410" s="6"/>
      <c r="CC410" s="6"/>
      <c r="CD410" s="6"/>
      <c r="CE410" s="6"/>
      <c r="CF410" s="6"/>
      <c r="CG410" s="6"/>
      <c r="CH410" s="6"/>
      <c r="CI410" s="6"/>
      <c r="CJ410" s="6"/>
      <c r="CK410" s="6"/>
      <c r="CL410" s="6"/>
    </row>
    <row r="411">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c r="AA411" s="6"/>
      <c r="AB411" s="6"/>
      <c r="AC411" s="6"/>
      <c r="AD411" s="7"/>
      <c r="AE411" s="8"/>
      <c r="AF411" s="6"/>
      <c r="AG411" s="6"/>
      <c r="AH411" s="6"/>
      <c r="AI411" s="6"/>
      <c r="AJ411" s="6"/>
      <c r="AK411" s="6"/>
      <c r="AL411" s="6"/>
      <c r="AM411" s="6"/>
      <c r="AN411" s="6"/>
      <c r="AO411" s="6"/>
      <c r="AP411" s="6"/>
      <c r="AQ411" s="6"/>
      <c r="AR411" s="6"/>
      <c r="AS411" s="6"/>
      <c r="AT411" s="6"/>
      <c r="AU411" s="6"/>
      <c r="AV411" s="6"/>
      <c r="AW411" s="6"/>
      <c r="AX411" s="6"/>
      <c r="AY411" s="6"/>
      <c r="AZ411" s="6"/>
      <c r="BA411" s="6"/>
      <c r="BB411" s="6"/>
      <c r="BC411" s="6"/>
      <c r="BD411" s="6"/>
      <c r="BE411" s="6"/>
      <c r="BF411" s="6"/>
      <c r="BG411" s="6"/>
      <c r="BH411" s="6"/>
      <c r="BI411" s="6"/>
      <c r="BJ411" s="6"/>
      <c r="BK411" s="6"/>
      <c r="BL411" s="6"/>
      <c r="BM411" s="6"/>
      <c r="BN411" s="6"/>
      <c r="BO411" s="6"/>
      <c r="BP411" s="6"/>
      <c r="BQ411" s="6"/>
      <c r="BR411" s="6"/>
      <c r="BS411" s="6"/>
      <c r="BT411" s="6"/>
      <c r="BU411" s="6"/>
      <c r="BV411" s="6"/>
      <c r="BW411" s="6"/>
      <c r="BX411" s="6"/>
      <c r="BY411" s="6"/>
      <c r="BZ411" s="6"/>
      <c r="CA411" s="6"/>
      <c r="CB411" s="6"/>
      <c r="CC411" s="6"/>
      <c r="CD411" s="6"/>
      <c r="CE411" s="6"/>
      <c r="CF411" s="6"/>
      <c r="CG411" s="6"/>
      <c r="CH411" s="6"/>
      <c r="CI411" s="6"/>
      <c r="CJ411" s="6"/>
      <c r="CK411" s="6"/>
      <c r="CL411" s="6"/>
    </row>
    <row r="412">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c r="AA412" s="6"/>
      <c r="AB412" s="6"/>
      <c r="AC412" s="6"/>
      <c r="AD412" s="7"/>
      <c r="AE412" s="8"/>
      <c r="AF412" s="6"/>
      <c r="AG412" s="6"/>
      <c r="AH412" s="6"/>
      <c r="AI412" s="6"/>
      <c r="AJ412" s="6"/>
      <c r="AK412" s="6"/>
      <c r="AL412" s="6"/>
      <c r="AM412" s="6"/>
      <c r="AN412" s="6"/>
      <c r="AO412" s="6"/>
      <c r="AP412" s="6"/>
      <c r="AQ412" s="6"/>
      <c r="AR412" s="6"/>
      <c r="AS412" s="6"/>
      <c r="AT412" s="6"/>
      <c r="AU412" s="6"/>
      <c r="AV412" s="6"/>
      <c r="AW412" s="6"/>
      <c r="AX412" s="6"/>
      <c r="AY412" s="6"/>
      <c r="AZ412" s="6"/>
      <c r="BA412" s="6"/>
      <c r="BB412" s="6"/>
      <c r="BC412" s="6"/>
      <c r="BD412" s="6"/>
      <c r="BE412" s="6"/>
      <c r="BF412" s="6"/>
      <c r="BG412" s="6"/>
      <c r="BH412" s="6"/>
      <c r="BI412" s="6"/>
      <c r="BJ412" s="6"/>
      <c r="BK412" s="6"/>
      <c r="BL412" s="6"/>
      <c r="BM412" s="6"/>
      <c r="BN412" s="6"/>
      <c r="BO412" s="6"/>
      <c r="BP412" s="6"/>
      <c r="BQ412" s="6"/>
      <c r="BR412" s="6"/>
      <c r="BS412" s="6"/>
      <c r="BT412" s="6"/>
      <c r="BU412" s="6"/>
      <c r="BV412" s="6"/>
      <c r="BW412" s="6"/>
      <c r="BX412" s="6"/>
      <c r="BY412" s="6"/>
      <c r="BZ412" s="6"/>
      <c r="CA412" s="6"/>
      <c r="CB412" s="6"/>
      <c r="CC412" s="6"/>
      <c r="CD412" s="6"/>
      <c r="CE412" s="6"/>
      <c r="CF412" s="6"/>
      <c r="CG412" s="6"/>
      <c r="CH412" s="6"/>
      <c r="CI412" s="6"/>
      <c r="CJ412" s="6"/>
      <c r="CK412" s="6"/>
      <c r="CL412" s="6"/>
    </row>
    <row r="413">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c r="AA413" s="6"/>
      <c r="AB413" s="6"/>
      <c r="AC413" s="6"/>
      <c r="AD413" s="7"/>
      <c r="AE413" s="8"/>
      <c r="AF413" s="6"/>
      <c r="AG413" s="6"/>
      <c r="AH413" s="6"/>
      <c r="AI413" s="6"/>
      <c r="AJ413" s="6"/>
      <c r="AK413" s="6"/>
      <c r="AL413" s="6"/>
      <c r="AM413" s="6"/>
      <c r="AN413" s="6"/>
      <c r="AO413" s="6"/>
      <c r="AP413" s="6"/>
      <c r="AQ413" s="6"/>
      <c r="AR413" s="6"/>
      <c r="AS413" s="6"/>
      <c r="AT413" s="6"/>
      <c r="AU413" s="6"/>
      <c r="AV413" s="6"/>
      <c r="AW413" s="6"/>
      <c r="AX413" s="6"/>
      <c r="AY413" s="6"/>
      <c r="AZ413" s="6"/>
      <c r="BA413" s="6"/>
      <c r="BB413" s="6"/>
      <c r="BC413" s="6"/>
      <c r="BD413" s="6"/>
      <c r="BE413" s="6"/>
      <c r="BF413" s="6"/>
      <c r="BG413" s="6"/>
      <c r="BH413" s="6"/>
      <c r="BI413" s="6"/>
      <c r="BJ413" s="6"/>
      <c r="BK413" s="6"/>
      <c r="BL413" s="6"/>
      <c r="BM413" s="6"/>
      <c r="BN413" s="6"/>
      <c r="BO413" s="6"/>
      <c r="BP413" s="6"/>
      <c r="BQ413" s="6"/>
      <c r="BR413" s="6"/>
      <c r="BS413" s="6"/>
      <c r="BT413" s="6"/>
      <c r="BU413" s="6"/>
      <c r="BV413" s="6"/>
      <c r="BW413" s="6"/>
      <c r="BX413" s="6"/>
      <c r="BY413" s="6"/>
      <c r="BZ413" s="6"/>
      <c r="CA413" s="6"/>
      <c r="CB413" s="6"/>
      <c r="CC413" s="6"/>
      <c r="CD413" s="6"/>
      <c r="CE413" s="6"/>
      <c r="CF413" s="6"/>
      <c r="CG413" s="6"/>
      <c r="CH413" s="6"/>
      <c r="CI413" s="6"/>
      <c r="CJ413" s="6"/>
      <c r="CK413" s="6"/>
      <c r="CL413" s="6"/>
    </row>
    <row r="414">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c r="AA414" s="6"/>
      <c r="AB414" s="6"/>
      <c r="AC414" s="6"/>
      <c r="AD414" s="7"/>
      <c r="AE414" s="8"/>
      <c r="AF414" s="6"/>
      <c r="AG414" s="6"/>
      <c r="AH414" s="6"/>
      <c r="AI414" s="6"/>
      <c r="AJ414" s="6"/>
      <c r="AK414" s="6"/>
      <c r="AL414" s="6"/>
      <c r="AM414" s="6"/>
      <c r="AN414" s="6"/>
      <c r="AO414" s="6"/>
      <c r="AP414" s="6"/>
      <c r="AQ414" s="6"/>
      <c r="AR414" s="6"/>
      <c r="AS414" s="6"/>
      <c r="AT414" s="6"/>
      <c r="AU414" s="6"/>
      <c r="AV414" s="6"/>
      <c r="AW414" s="6"/>
      <c r="AX414" s="6"/>
      <c r="AY414" s="6"/>
      <c r="AZ414" s="6"/>
      <c r="BA414" s="6"/>
      <c r="BB414" s="6"/>
      <c r="BC414" s="6"/>
      <c r="BD414" s="6"/>
      <c r="BE414" s="6"/>
      <c r="BF414" s="6"/>
      <c r="BG414" s="6"/>
      <c r="BH414" s="6"/>
      <c r="BI414" s="6"/>
      <c r="BJ414" s="6"/>
      <c r="BK414" s="6"/>
      <c r="BL414" s="6"/>
      <c r="BM414" s="6"/>
      <c r="BN414" s="6"/>
      <c r="BO414" s="6"/>
      <c r="BP414" s="6"/>
      <c r="BQ414" s="6"/>
      <c r="BR414" s="6"/>
      <c r="BS414" s="6"/>
      <c r="BT414" s="6"/>
      <c r="BU414" s="6"/>
      <c r="BV414" s="6"/>
      <c r="BW414" s="6"/>
      <c r="BX414" s="6"/>
      <c r="BY414" s="6"/>
      <c r="BZ414" s="6"/>
      <c r="CA414" s="6"/>
      <c r="CB414" s="6"/>
      <c r="CC414" s="6"/>
      <c r="CD414" s="6"/>
      <c r="CE414" s="6"/>
      <c r="CF414" s="6"/>
      <c r="CG414" s="6"/>
      <c r="CH414" s="6"/>
      <c r="CI414" s="6"/>
      <c r="CJ414" s="6"/>
      <c r="CK414" s="6"/>
      <c r="CL414" s="6"/>
    </row>
    <row r="415">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c r="AA415" s="6"/>
      <c r="AB415" s="6"/>
      <c r="AC415" s="6"/>
      <c r="AD415" s="7"/>
      <c r="AE415" s="8"/>
      <c r="AF415" s="6"/>
      <c r="AG415" s="6"/>
      <c r="AH415" s="6"/>
      <c r="AI415" s="6"/>
      <c r="AJ415" s="6"/>
      <c r="AK415" s="6"/>
      <c r="AL415" s="6"/>
      <c r="AM415" s="6"/>
      <c r="AN415" s="6"/>
      <c r="AO415" s="6"/>
      <c r="AP415" s="6"/>
      <c r="AQ415" s="6"/>
      <c r="AR415" s="6"/>
      <c r="AS415" s="6"/>
      <c r="AT415" s="6"/>
      <c r="AU415" s="6"/>
      <c r="AV415" s="6"/>
      <c r="AW415" s="6"/>
      <c r="AX415" s="6"/>
      <c r="AY415" s="6"/>
      <c r="AZ415" s="6"/>
      <c r="BA415" s="6"/>
      <c r="BB415" s="6"/>
      <c r="BC415" s="6"/>
      <c r="BD415" s="6"/>
      <c r="BE415" s="6"/>
      <c r="BF415" s="6"/>
      <c r="BG415" s="6"/>
      <c r="BH415" s="6"/>
      <c r="BI415" s="6"/>
      <c r="BJ415" s="6"/>
      <c r="BK415" s="6"/>
      <c r="BL415" s="6"/>
      <c r="BM415" s="6"/>
      <c r="BN415" s="6"/>
      <c r="BO415" s="6"/>
      <c r="BP415" s="6"/>
      <c r="BQ415" s="6"/>
      <c r="BR415" s="6"/>
      <c r="BS415" s="6"/>
      <c r="BT415" s="6"/>
      <c r="BU415" s="6"/>
      <c r="BV415" s="6"/>
      <c r="BW415" s="6"/>
      <c r="BX415" s="6"/>
      <c r="BY415" s="6"/>
      <c r="BZ415" s="6"/>
      <c r="CA415" s="6"/>
      <c r="CB415" s="6"/>
      <c r="CC415" s="6"/>
      <c r="CD415" s="6"/>
      <c r="CE415" s="6"/>
      <c r="CF415" s="6"/>
      <c r="CG415" s="6"/>
      <c r="CH415" s="6"/>
      <c r="CI415" s="6"/>
      <c r="CJ415" s="6"/>
      <c r="CK415" s="6"/>
      <c r="CL415" s="6"/>
    </row>
    <row r="416">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c r="AA416" s="6"/>
      <c r="AB416" s="6"/>
      <c r="AC416" s="6"/>
      <c r="AD416" s="7"/>
      <c r="AE416" s="8"/>
      <c r="AF416" s="6"/>
      <c r="AG416" s="6"/>
      <c r="AH416" s="6"/>
      <c r="AI416" s="6"/>
      <c r="AJ416" s="6"/>
      <c r="AK416" s="6"/>
      <c r="AL416" s="6"/>
      <c r="AM416" s="6"/>
      <c r="AN416" s="6"/>
      <c r="AO416" s="6"/>
      <c r="AP416" s="6"/>
      <c r="AQ416" s="6"/>
      <c r="AR416" s="6"/>
      <c r="AS416" s="6"/>
      <c r="AT416" s="6"/>
      <c r="AU416" s="6"/>
      <c r="AV416" s="6"/>
      <c r="AW416" s="6"/>
      <c r="AX416" s="6"/>
      <c r="AY416" s="6"/>
      <c r="AZ416" s="6"/>
      <c r="BA416" s="6"/>
      <c r="BB416" s="6"/>
      <c r="BC416" s="6"/>
      <c r="BD416" s="6"/>
      <c r="BE416" s="6"/>
      <c r="BF416" s="6"/>
      <c r="BG416" s="6"/>
      <c r="BH416" s="6"/>
      <c r="BI416" s="6"/>
      <c r="BJ416" s="6"/>
      <c r="BK416" s="6"/>
      <c r="BL416" s="6"/>
      <c r="BM416" s="6"/>
      <c r="BN416" s="6"/>
      <c r="BO416" s="6"/>
      <c r="BP416" s="6"/>
      <c r="BQ416" s="6"/>
      <c r="BR416" s="6"/>
      <c r="BS416" s="6"/>
      <c r="BT416" s="6"/>
      <c r="BU416" s="6"/>
      <c r="BV416" s="6"/>
      <c r="BW416" s="6"/>
      <c r="BX416" s="6"/>
      <c r="BY416" s="6"/>
      <c r="BZ416" s="6"/>
      <c r="CA416" s="6"/>
      <c r="CB416" s="6"/>
      <c r="CC416" s="6"/>
      <c r="CD416" s="6"/>
      <c r="CE416" s="6"/>
      <c r="CF416" s="6"/>
      <c r="CG416" s="6"/>
      <c r="CH416" s="6"/>
      <c r="CI416" s="6"/>
      <c r="CJ416" s="6"/>
      <c r="CK416" s="6"/>
      <c r="CL416" s="6"/>
    </row>
    <row r="417">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c r="AA417" s="6"/>
      <c r="AB417" s="6"/>
      <c r="AC417" s="6"/>
      <c r="AD417" s="7"/>
      <c r="AE417" s="8"/>
      <c r="AF417" s="6"/>
      <c r="AG417" s="6"/>
      <c r="AH417" s="6"/>
      <c r="AI417" s="6"/>
      <c r="AJ417" s="6"/>
      <c r="AK417" s="6"/>
      <c r="AL417" s="6"/>
      <c r="AM417" s="6"/>
      <c r="AN417" s="6"/>
      <c r="AO417" s="6"/>
      <c r="AP417" s="6"/>
      <c r="AQ417" s="6"/>
      <c r="AR417" s="6"/>
      <c r="AS417" s="6"/>
      <c r="AT417" s="6"/>
      <c r="AU417" s="6"/>
      <c r="AV417" s="6"/>
      <c r="AW417" s="6"/>
      <c r="AX417" s="6"/>
      <c r="AY417" s="6"/>
      <c r="AZ417" s="6"/>
      <c r="BA417" s="6"/>
      <c r="BB417" s="6"/>
      <c r="BC417" s="6"/>
      <c r="BD417" s="6"/>
      <c r="BE417" s="6"/>
      <c r="BF417" s="6"/>
      <c r="BG417" s="6"/>
      <c r="BH417" s="6"/>
      <c r="BI417" s="6"/>
      <c r="BJ417" s="6"/>
      <c r="BK417" s="6"/>
      <c r="BL417" s="6"/>
      <c r="BM417" s="6"/>
      <c r="BN417" s="6"/>
      <c r="BO417" s="6"/>
      <c r="BP417" s="6"/>
      <c r="BQ417" s="6"/>
      <c r="BR417" s="6"/>
      <c r="BS417" s="6"/>
      <c r="BT417" s="6"/>
      <c r="BU417" s="6"/>
      <c r="BV417" s="6"/>
      <c r="BW417" s="6"/>
      <c r="BX417" s="6"/>
      <c r="BY417" s="6"/>
      <c r="BZ417" s="6"/>
      <c r="CA417" s="6"/>
      <c r="CB417" s="6"/>
      <c r="CC417" s="6"/>
      <c r="CD417" s="6"/>
      <c r="CE417" s="6"/>
      <c r="CF417" s="6"/>
      <c r="CG417" s="6"/>
      <c r="CH417" s="6"/>
      <c r="CI417" s="6"/>
      <c r="CJ417" s="6"/>
      <c r="CK417" s="6"/>
      <c r="CL417" s="6"/>
    </row>
    <row r="418">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c r="AA418" s="6"/>
      <c r="AB418" s="6"/>
      <c r="AC418" s="6"/>
      <c r="AD418" s="7"/>
      <c r="AE418" s="8"/>
      <c r="AF418" s="6"/>
      <c r="AG418" s="6"/>
      <c r="AH418" s="6"/>
      <c r="AI418" s="6"/>
      <c r="AJ418" s="6"/>
      <c r="AK418" s="6"/>
      <c r="AL418" s="6"/>
      <c r="AM418" s="6"/>
      <c r="AN418" s="6"/>
      <c r="AO418" s="6"/>
      <c r="AP418" s="6"/>
      <c r="AQ418" s="6"/>
      <c r="AR418" s="6"/>
      <c r="AS418" s="6"/>
      <c r="AT418" s="6"/>
      <c r="AU418" s="6"/>
      <c r="AV418" s="6"/>
      <c r="AW418" s="6"/>
      <c r="AX418" s="6"/>
      <c r="AY418" s="6"/>
      <c r="AZ418" s="6"/>
      <c r="BA418" s="6"/>
      <c r="BB418" s="6"/>
      <c r="BC418" s="6"/>
      <c r="BD418" s="6"/>
      <c r="BE418" s="6"/>
      <c r="BF418" s="6"/>
      <c r="BG418" s="6"/>
      <c r="BH418" s="6"/>
      <c r="BI418" s="6"/>
      <c r="BJ418" s="6"/>
      <c r="BK418" s="6"/>
      <c r="BL418" s="6"/>
      <c r="BM418" s="6"/>
      <c r="BN418" s="6"/>
      <c r="BO418" s="6"/>
      <c r="BP418" s="6"/>
      <c r="BQ418" s="6"/>
      <c r="BR418" s="6"/>
      <c r="BS418" s="6"/>
      <c r="BT418" s="6"/>
      <c r="BU418" s="6"/>
      <c r="BV418" s="6"/>
      <c r="BW418" s="6"/>
      <c r="BX418" s="6"/>
      <c r="BY418" s="6"/>
      <c r="BZ418" s="6"/>
      <c r="CA418" s="6"/>
      <c r="CB418" s="6"/>
      <c r="CC418" s="6"/>
      <c r="CD418" s="6"/>
      <c r="CE418" s="6"/>
      <c r="CF418" s="6"/>
      <c r="CG418" s="6"/>
      <c r="CH418" s="6"/>
      <c r="CI418" s="6"/>
      <c r="CJ418" s="6"/>
      <c r="CK418" s="6"/>
      <c r="CL418" s="6"/>
    </row>
    <row r="419">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c r="AA419" s="6"/>
      <c r="AB419" s="6"/>
      <c r="AC419" s="6"/>
      <c r="AD419" s="7"/>
      <c r="AE419" s="8"/>
      <c r="AF419" s="6"/>
      <c r="AG419" s="6"/>
      <c r="AH419" s="6"/>
      <c r="AI419" s="6"/>
      <c r="AJ419" s="6"/>
      <c r="AK419" s="6"/>
      <c r="AL419" s="6"/>
      <c r="AM419" s="6"/>
      <c r="AN419" s="6"/>
      <c r="AO419" s="6"/>
      <c r="AP419" s="6"/>
      <c r="AQ419" s="6"/>
      <c r="AR419" s="6"/>
      <c r="AS419" s="6"/>
      <c r="AT419" s="6"/>
      <c r="AU419" s="6"/>
      <c r="AV419" s="6"/>
      <c r="AW419" s="6"/>
      <c r="AX419" s="6"/>
      <c r="AY419" s="6"/>
      <c r="AZ419" s="6"/>
      <c r="BA419" s="6"/>
      <c r="BB419" s="6"/>
      <c r="BC419" s="6"/>
      <c r="BD419" s="6"/>
      <c r="BE419" s="6"/>
      <c r="BF419" s="6"/>
      <c r="BG419" s="6"/>
      <c r="BH419" s="6"/>
      <c r="BI419" s="6"/>
      <c r="BJ419" s="6"/>
      <c r="BK419" s="6"/>
      <c r="BL419" s="6"/>
      <c r="BM419" s="6"/>
      <c r="BN419" s="6"/>
      <c r="BO419" s="6"/>
      <c r="BP419" s="6"/>
      <c r="BQ419" s="6"/>
      <c r="BR419" s="6"/>
      <c r="BS419" s="6"/>
      <c r="BT419" s="6"/>
      <c r="BU419" s="6"/>
      <c r="BV419" s="6"/>
      <c r="BW419" s="6"/>
      <c r="BX419" s="6"/>
      <c r="BY419" s="6"/>
      <c r="BZ419" s="6"/>
      <c r="CA419" s="6"/>
      <c r="CB419" s="6"/>
      <c r="CC419" s="6"/>
      <c r="CD419" s="6"/>
      <c r="CE419" s="6"/>
      <c r="CF419" s="6"/>
      <c r="CG419" s="6"/>
      <c r="CH419" s="6"/>
      <c r="CI419" s="6"/>
      <c r="CJ419" s="6"/>
      <c r="CK419" s="6"/>
      <c r="CL419" s="6"/>
    </row>
    <row r="420">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c r="AA420" s="6"/>
      <c r="AB420" s="6"/>
      <c r="AC420" s="6"/>
      <c r="AD420" s="7"/>
      <c r="AE420" s="8"/>
      <c r="AF420" s="6"/>
      <c r="AG420" s="6"/>
      <c r="AH420" s="6"/>
      <c r="AI420" s="6"/>
      <c r="AJ420" s="6"/>
      <c r="AK420" s="6"/>
      <c r="AL420" s="6"/>
      <c r="AM420" s="6"/>
      <c r="AN420" s="6"/>
      <c r="AO420" s="6"/>
      <c r="AP420" s="6"/>
      <c r="AQ420" s="6"/>
      <c r="AR420" s="6"/>
      <c r="AS420" s="6"/>
      <c r="AT420" s="6"/>
      <c r="AU420" s="6"/>
      <c r="AV420" s="6"/>
      <c r="AW420" s="6"/>
      <c r="AX420" s="6"/>
      <c r="AY420" s="6"/>
      <c r="AZ420" s="6"/>
      <c r="BA420" s="6"/>
      <c r="BB420" s="6"/>
      <c r="BC420" s="6"/>
      <c r="BD420" s="6"/>
      <c r="BE420" s="6"/>
      <c r="BF420" s="6"/>
      <c r="BG420" s="6"/>
      <c r="BH420" s="6"/>
      <c r="BI420" s="6"/>
      <c r="BJ420" s="6"/>
      <c r="BK420" s="6"/>
      <c r="BL420" s="6"/>
      <c r="BM420" s="6"/>
      <c r="BN420" s="6"/>
      <c r="BO420" s="6"/>
      <c r="BP420" s="6"/>
      <c r="BQ420" s="6"/>
      <c r="BR420" s="6"/>
      <c r="BS420" s="6"/>
      <c r="BT420" s="6"/>
      <c r="BU420" s="6"/>
      <c r="BV420" s="6"/>
      <c r="BW420" s="6"/>
      <c r="BX420" s="6"/>
      <c r="BY420" s="6"/>
      <c r="BZ420" s="6"/>
      <c r="CA420" s="6"/>
      <c r="CB420" s="6"/>
      <c r="CC420" s="6"/>
      <c r="CD420" s="6"/>
      <c r="CE420" s="6"/>
      <c r="CF420" s="6"/>
      <c r="CG420" s="6"/>
      <c r="CH420" s="6"/>
      <c r="CI420" s="6"/>
      <c r="CJ420" s="6"/>
      <c r="CK420" s="6"/>
      <c r="CL420" s="6"/>
    </row>
    <row r="421">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c r="AA421" s="6"/>
      <c r="AB421" s="6"/>
      <c r="AC421" s="6"/>
      <c r="AD421" s="7"/>
      <c r="AE421" s="8"/>
      <c r="AF421" s="6"/>
      <c r="AG421" s="6"/>
      <c r="AH421" s="6"/>
      <c r="AI421" s="6"/>
      <c r="AJ421" s="6"/>
      <c r="AK421" s="6"/>
      <c r="AL421" s="6"/>
      <c r="AM421" s="6"/>
      <c r="AN421" s="6"/>
      <c r="AO421" s="6"/>
      <c r="AP421" s="6"/>
      <c r="AQ421" s="6"/>
      <c r="AR421" s="6"/>
      <c r="AS421" s="6"/>
      <c r="AT421" s="6"/>
      <c r="AU421" s="6"/>
      <c r="AV421" s="6"/>
      <c r="AW421" s="6"/>
      <c r="AX421" s="6"/>
      <c r="AY421" s="6"/>
      <c r="AZ421" s="6"/>
      <c r="BA421" s="6"/>
      <c r="BB421" s="6"/>
      <c r="BC421" s="6"/>
      <c r="BD421" s="6"/>
      <c r="BE421" s="6"/>
      <c r="BF421" s="6"/>
      <c r="BG421" s="6"/>
      <c r="BH421" s="6"/>
      <c r="BI421" s="6"/>
      <c r="BJ421" s="6"/>
      <c r="BK421" s="6"/>
      <c r="BL421" s="6"/>
      <c r="BM421" s="6"/>
      <c r="BN421" s="6"/>
      <c r="BO421" s="6"/>
      <c r="BP421" s="6"/>
      <c r="BQ421" s="6"/>
      <c r="BR421" s="6"/>
      <c r="BS421" s="6"/>
      <c r="BT421" s="6"/>
      <c r="BU421" s="6"/>
      <c r="BV421" s="6"/>
      <c r="BW421" s="6"/>
      <c r="BX421" s="6"/>
      <c r="BY421" s="6"/>
      <c r="BZ421" s="6"/>
      <c r="CA421" s="6"/>
      <c r="CB421" s="6"/>
      <c r="CC421" s="6"/>
      <c r="CD421" s="6"/>
      <c r="CE421" s="6"/>
      <c r="CF421" s="6"/>
      <c r="CG421" s="6"/>
      <c r="CH421" s="6"/>
      <c r="CI421" s="6"/>
      <c r="CJ421" s="6"/>
      <c r="CK421" s="6"/>
      <c r="CL421" s="6"/>
    </row>
    <row r="422">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c r="AA422" s="6"/>
      <c r="AB422" s="6"/>
      <c r="AC422" s="6"/>
      <c r="AD422" s="7"/>
      <c r="AE422" s="8"/>
      <c r="AF422" s="6"/>
      <c r="AG422" s="6"/>
      <c r="AH422" s="6"/>
      <c r="AI422" s="6"/>
      <c r="AJ422" s="6"/>
      <c r="AK422" s="6"/>
      <c r="AL422" s="6"/>
      <c r="AM422" s="6"/>
      <c r="AN422" s="6"/>
      <c r="AO422" s="6"/>
      <c r="AP422" s="6"/>
      <c r="AQ422" s="6"/>
      <c r="AR422" s="6"/>
      <c r="AS422" s="6"/>
      <c r="AT422" s="6"/>
      <c r="AU422" s="6"/>
      <c r="AV422" s="6"/>
      <c r="AW422" s="6"/>
      <c r="AX422" s="6"/>
      <c r="AY422" s="6"/>
      <c r="AZ422" s="6"/>
      <c r="BA422" s="6"/>
      <c r="BB422" s="6"/>
      <c r="BC422" s="6"/>
      <c r="BD422" s="6"/>
      <c r="BE422" s="6"/>
      <c r="BF422" s="6"/>
      <c r="BG422" s="6"/>
      <c r="BH422" s="6"/>
      <c r="BI422" s="6"/>
      <c r="BJ422" s="6"/>
      <c r="BK422" s="6"/>
      <c r="BL422" s="6"/>
      <c r="BM422" s="6"/>
      <c r="BN422" s="6"/>
      <c r="BO422" s="6"/>
      <c r="BP422" s="6"/>
      <c r="BQ422" s="6"/>
      <c r="BR422" s="6"/>
      <c r="BS422" s="6"/>
      <c r="BT422" s="6"/>
      <c r="BU422" s="6"/>
      <c r="BV422" s="6"/>
      <c r="BW422" s="6"/>
      <c r="BX422" s="6"/>
      <c r="BY422" s="6"/>
      <c r="BZ422" s="6"/>
      <c r="CA422" s="6"/>
      <c r="CB422" s="6"/>
      <c r="CC422" s="6"/>
      <c r="CD422" s="6"/>
      <c r="CE422" s="6"/>
      <c r="CF422" s="6"/>
      <c r="CG422" s="6"/>
      <c r="CH422" s="6"/>
      <c r="CI422" s="6"/>
      <c r="CJ422" s="6"/>
      <c r="CK422" s="6"/>
      <c r="CL422" s="6"/>
    </row>
    <row r="423">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c r="AA423" s="6"/>
      <c r="AB423" s="6"/>
      <c r="AC423" s="6"/>
      <c r="AD423" s="7"/>
      <c r="AE423" s="8"/>
      <c r="AF423" s="6"/>
      <c r="AG423" s="6"/>
      <c r="AH423" s="6"/>
      <c r="AI423" s="6"/>
      <c r="AJ423" s="6"/>
      <c r="AK423" s="6"/>
      <c r="AL423" s="6"/>
      <c r="AM423" s="6"/>
      <c r="AN423" s="6"/>
      <c r="AO423" s="6"/>
      <c r="AP423" s="6"/>
      <c r="AQ423" s="6"/>
      <c r="AR423" s="6"/>
      <c r="AS423" s="6"/>
      <c r="AT423" s="6"/>
      <c r="AU423" s="6"/>
      <c r="AV423" s="6"/>
      <c r="AW423" s="6"/>
      <c r="AX423" s="6"/>
      <c r="AY423" s="6"/>
      <c r="AZ423" s="6"/>
      <c r="BA423" s="6"/>
      <c r="BB423" s="6"/>
      <c r="BC423" s="6"/>
      <c r="BD423" s="6"/>
      <c r="BE423" s="6"/>
      <c r="BF423" s="6"/>
      <c r="BG423" s="6"/>
      <c r="BH423" s="6"/>
      <c r="BI423" s="6"/>
      <c r="BJ423" s="6"/>
      <c r="BK423" s="6"/>
      <c r="BL423" s="6"/>
      <c r="BM423" s="6"/>
      <c r="BN423" s="6"/>
      <c r="BO423" s="6"/>
      <c r="BP423" s="6"/>
      <c r="BQ423" s="6"/>
      <c r="BR423" s="6"/>
      <c r="BS423" s="6"/>
      <c r="BT423" s="6"/>
      <c r="BU423" s="6"/>
      <c r="BV423" s="6"/>
      <c r="BW423" s="6"/>
      <c r="BX423" s="6"/>
      <c r="BY423" s="6"/>
      <c r="BZ423" s="6"/>
      <c r="CA423" s="6"/>
      <c r="CB423" s="6"/>
      <c r="CC423" s="6"/>
      <c r="CD423" s="6"/>
      <c r="CE423" s="6"/>
      <c r="CF423" s="6"/>
      <c r="CG423" s="6"/>
      <c r="CH423" s="6"/>
      <c r="CI423" s="6"/>
      <c r="CJ423" s="6"/>
      <c r="CK423" s="6"/>
      <c r="CL423" s="6"/>
    </row>
    <row r="424">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c r="AA424" s="6"/>
      <c r="AB424" s="6"/>
      <c r="AC424" s="6"/>
      <c r="AD424" s="7"/>
      <c r="AE424" s="8"/>
      <c r="AF424" s="6"/>
      <c r="AG424" s="6"/>
      <c r="AH424" s="6"/>
      <c r="AI424" s="6"/>
      <c r="AJ424" s="6"/>
      <c r="AK424" s="6"/>
      <c r="AL424" s="6"/>
      <c r="AM424" s="6"/>
      <c r="AN424" s="6"/>
      <c r="AO424" s="6"/>
      <c r="AP424" s="6"/>
      <c r="AQ424" s="6"/>
      <c r="AR424" s="6"/>
      <c r="AS424" s="6"/>
      <c r="AT424" s="6"/>
      <c r="AU424" s="6"/>
      <c r="AV424" s="6"/>
      <c r="AW424" s="6"/>
      <c r="AX424" s="6"/>
      <c r="AY424" s="6"/>
      <c r="AZ424" s="6"/>
      <c r="BA424" s="6"/>
      <c r="BB424" s="6"/>
      <c r="BC424" s="6"/>
      <c r="BD424" s="6"/>
      <c r="BE424" s="6"/>
      <c r="BF424" s="6"/>
      <c r="BG424" s="6"/>
      <c r="BH424" s="6"/>
      <c r="BI424" s="6"/>
      <c r="BJ424" s="6"/>
      <c r="BK424" s="6"/>
      <c r="BL424" s="6"/>
      <c r="BM424" s="6"/>
      <c r="BN424" s="6"/>
      <c r="BO424" s="6"/>
      <c r="BP424" s="6"/>
      <c r="BQ424" s="6"/>
      <c r="BR424" s="6"/>
      <c r="BS424" s="6"/>
      <c r="BT424" s="6"/>
      <c r="BU424" s="6"/>
      <c r="BV424" s="6"/>
      <c r="BW424" s="6"/>
      <c r="BX424" s="6"/>
      <c r="BY424" s="6"/>
      <c r="BZ424" s="6"/>
      <c r="CA424" s="6"/>
      <c r="CB424" s="6"/>
      <c r="CC424" s="6"/>
      <c r="CD424" s="6"/>
      <c r="CE424" s="6"/>
      <c r="CF424" s="6"/>
      <c r="CG424" s="6"/>
      <c r="CH424" s="6"/>
      <c r="CI424" s="6"/>
      <c r="CJ424" s="6"/>
      <c r="CK424" s="6"/>
      <c r="CL424" s="6"/>
    </row>
    <row r="425">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c r="AA425" s="6"/>
      <c r="AB425" s="6"/>
      <c r="AC425" s="6"/>
      <c r="AD425" s="7"/>
      <c r="AE425" s="8"/>
      <c r="AF425" s="6"/>
      <c r="AG425" s="6"/>
      <c r="AH425" s="6"/>
      <c r="AI425" s="6"/>
      <c r="AJ425" s="6"/>
      <c r="AK425" s="6"/>
      <c r="AL425" s="6"/>
      <c r="AM425" s="6"/>
      <c r="AN425" s="6"/>
      <c r="AO425" s="6"/>
      <c r="AP425" s="6"/>
      <c r="AQ425" s="6"/>
      <c r="AR425" s="6"/>
      <c r="AS425" s="6"/>
      <c r="AT425" s="6"/>
      <c r="AU425" s="6"/>
      <c r="AV425" s="6"/>
      <c r="AW425" s="6"/>
      <c r="AX425" s="6"/>
      <c r="AY425" s="6"/>
      <c r="AZ425" s="6"/>
      <c r="BA425" s="6"/>
      <c r="BB425" s="6"/>
      <c r="BC425" s="6"/>
      <c r="BD425" s="6"/>
      <c r="BE425" s="6"/>
      <c r="BF425" s="6"/>
      <c r="BG425" s="6"/>
      <c r="BH425" s="6"/>
      <c r="BI425" s="6"/>
      <c r="BJ425" s="6"/>
      <c r="BK425" s="6"/>
      <c r="BL425" s="6"/>
      <c r="BM425" s="6"/>
      <c r="BN425" s="6"/>
      <c r="BO425" s="6"/>
      <c r="BP425" s="6"/>
      <c r="BQ425" s="6"/>
      <c r="BR425" s="6"/>
      <c r="BS425" s="6"/>
      <c r="BT425" s="6"/>
      <c r="BU425" s="6"/>
      <c r="BV425" s="6"/>
      <c r="BW425" s="6"/>
      <c r="BX425" s="6"/>
      <c r="BY425" s="6"/>
      <c r="BZ425" s="6"/>
      <c r="CA425" s="6"/>
      <c r="CB425" s="6"/>
      <c r="CC425" s="6"/>
      <c r="CD425" s="6"/>
      <c r="CE425" s="6"/>
      <c r="CF425" s="6"/>
      <c r="CG425" s="6"/>
      <c r="CH425" s="6"/>
      <c r="CI425" s="6"/>
      <c r="CJ425" s="6"/>
      <c r="CK425" s="6"/>
      <c r="CL425" s="6"/>
    </row>
    <row r="426">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c r="AA426" s="6"/>
      <c r="AB426" s="6"/>
      <c r="AC426" s="6"/>
      <c r="AD426" s="7"/>
      <c r="AE426" s="8"/>
      <c r="AF426" s="6"/>
      <c r="AG426" s="6"/>
      <c r="AH426" s="6"/>
      <c r="AI426" s="6"/>
      <c r="AJ426" s="6"/>
      <c r="AK426" s="6"/>
      <c r="AL426" s="6"/>
      <c r="AM426" s="6"/>
      <c r="AN426" s="6"/>
      <c r="AO426" s="6"/>
      <c r="AP426" s="6"/>
      <c r="AQ426" s="6"/>
      <c r="AR426" s="6"/>
      <c r="AS426" s="6"/>
      <c r="AT426" s="6"/>
      <c r="AU426" s="6"/>
      <c r="AV426" s="6"/>
      <c r="AW426" s="6"/>
      <c r="AX426" s="6"/>
      <c r="AY426" s="6"/>
      <c r="AZ426" s="6"/>
      <c r="BA426" s="6"/>
      <c r="BB426" s="6"/>
      <c r="BC426" s="6"/>
      <c r="BD426" s="6"/>
      <c r="BE426" s="6"/>
      <c r="BF426" s="6"/>
      <c r="BG426" s="6"/>
      <c r="BH426" s="6"/>
      <c r="BI426" s="6"/>
      <c r="BJ426" s="6"/>
      <c r="BK426" s="6"/>
      <c r="BL426" s="6"/>
      <c r="BM426" s="6"/>
      <c r="BN426" s="6"/>
      <c r="BO426" s="6"/>
      <c r="BP426" s="6"/>
      <c r="BQ426" s="6"/>
      <c r="BR426" s="6"/>
      <c r="BS426" s="6"/>
      <c r="BT426" s="6"/>
      <c r="BU426" s="6"/>
      <c r="BV426" s="6"/>
      <c r="BW426" s="6"/>
      <c r="BX426" s="6"/>
      <c r="BY426" s="6"/>
      <c r="BZ426" s="6"/>
      <c r="CA426" s="6"/>
      <c r="CB426" s="6"/>
      <c r="CC426" s="6"/>
      <c r="CD426" s="6"/>
      <c r="CE426" s="6"/>
      <c r="CF426" s="6"/>
      <c r="CG426" s="6"/>
      <c r="CH426" s="6"/>
      <c r="CI426" s="6"/>
      <c r="CJ426" s="6"/>
      <c r="CK426" s="6"/>
      <c r="CL426" s="6"/>
    </row>
    <row r="427">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c r="AA427" s="6"/>
      <c r="AB427" s="6"/>
      <c r="AC427" s="6"/>
      <c r="AD427" s="7"/>
      <c r="AE427" s="8"/>
      <c r="AF427" s="6"/>
      <c r="AG427" s="6"/>
      <c r="AH427" s="6"/>
      <c r="AI427" s="6"/>
      <c r="AJ427" s="6"/>
      <c r="AK427" s="6"/>
      <c r="AL427" s="6"/>
      <c r="AM427" s="6"/>
      <c r="AN427" s="6"/>
      <c r="AO427" s="6"/>
      <c r="AP427" s="6"/>
      <c r="AQ427" s="6"/>
      <c r="AR427" s="6"/>
      <c r="AS427" s="6"/>
      <c r="AT427" s="6"/>
      <c r="AU427" s="6"/>
      <c r="AV427" s="6"/>
      <c r="AW427" s="6"/>
      <c r="AX427" s="6"/>
      <c r="AY427" s="6"/>
      <c r="AZ427" s="6"/>
      <c r="BA427" s="6"/>
      <c r="BB427" s="6"/>
      <c r="BC427" s="6"/>
      <c r="BD427" s="6"/>
      <c r="BE427" s="6"/>
      <c r="BF427" s="6"/>
      <c r="BG427" s="6"/>
      <c r="BH427" s="6"/>
      <c r="BI427" s="6"/>
      <c r="BJ427" s="6"/>
      <c r="BK427" s="6"/>
      <c r="BL427" s="6"/>
      <c r="BM427" s="6"/>
      <c r="BN427" s="6"/>
      <c r="BO427" s="6"/>
      <c r="BP427" s="6"/>
      <c r="BQ427" s="6"/>
      <c r="BR427" s="6"/>
      <c r="BS427" s="6"/>
      <c r="BT427" s="6"/>
      <c r="BU427" s="6"/>
      <c r="BV427" s="6"/>
      <c r="BW427" s="6"/>
      <c r="BX427" s="6"/>
      <c r="BY427" s="6"/>
      <c r="BZ427" s="6"/>
      <c r="CA427" s="6"/>
      <c r="CB427" s="6"/>
      <c r="CC427" s="6"/>
      <c r="CD427" s="6"/>
      <c r="CE427" s="6"/>
      <c r="CF427" s="6"/>
      <c r="CG427" s="6"/>
      <c r="CH427" s="6"/>
      <c r="CI427" s="6"/>
      <c r="CJ427" s="6"/>
      <c r="CK427" s="6"/>
      <c r="CL427" s="6"/>
    </row>
    <row r="428">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c r="AA428" s="6"/>
      <c r="AB428" s="6"/>
      <c r="AC428" s="6"/>
      <c r="AD428" s="7"/>
      <c r="AE428" s="8"/>
      <c r="AF428" s="6"/>
      <c r="AG428" s="6"/>
      <c r="AH428" s="6"/>
      <c r="AI428" s="6"/>
      <c r="AJ428" s="6"/>
      <c r="AK428" s="6"/>
      <c r="AL428" s="6"/>
      <c r="AM428" s="6"/>
      <c r="AN428" s="6"/>
      <c r="AO428" s="6"/>
      <c r="AP428" s="6"/>
      <c r="AQ428" s="6"/>
      <c r="AR428" s="6"/>
      <c r="AS428" s="6"/>
      <c r="AT428" s="6"/>
      <c r="AU428" s="6"/>
      <c r="AV428" s="6"/>
      <c r="AW428" s="6"/>
      <c r="AX428" s="6"/>
      <c r="AY428" s="6"/>
      <c r="AZ428" s="6"/>
      <c r="BA428" s="6"/>
      <c r="BB428" s="6"/>
      <c r="BC428" s="6"/>
      <c r="BD428" s="6"/>
      <c r="BE428" s="6"/>
      <c r="BF428" s="6"/>
      <c r="BG428" s="6"/>
      <c r="BH428" s="6"/>
      <c r="BI428" s="6"/>
      <c r="BJ428" s="6"/>
      <c r="BK428" s="6"/>
      <c r="BL428" s="6"/>
      <c r="BM428" s="6"/>
      <c r="BN428" s="6"/>
      <c r="BO428" s="6"/>
      <c r="BP428" s="6"/>
      <c r="BQ428" s="6"/>
      <c r="BR428" s="6"/>
      <c r="BS428" s="6"/>
      <c r="BT428" s="6"/>
      <c r="BU428" s="6"/>
      <c r="BV428" s="6"/>
      <c r="BW428" s="6"/>
      <c r="BX428" s="6"/>
      <c r="BY428" s="6"/>
      <c r="BZ428" s="6"/>
      <c r="CA428" s="6"/>
      <c r="CB428" s="6"/>
      <c r="CC428" s="6"/>
      <c r="CD428" s="6"/>
      <c r="CE428" s="6"/>
      <c r="CF428" s="6"/>
      <c r="CG428" s="6"/>
      <c r="CH428" s="6"/>
      <c r="CI428" s="6"/>
      <c r="CJ428" s="6"/>
      <c r="CK428" s="6"/>
      <c r="CL428" s="6"/>
    </row>
    <row r="429">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c r="AA429" s="6"/>
      <c r="AB429" s="6"/>
      <c r="AC429" s="6"/>
      <c r="AD429" s="7"/>
      <c r="AE429" s="8"/>
      <c r="AF429" s="6"/>
      <c r="AG429" s="6"/>
      <c r="AH429" s="6"/>
      <c r="AI429" s="6"/>
      <c r="AJ429" s="6"/>
      <c r="AK429" s="6"/>
      <c r="AL429" s="6"/>
      <c r="AM429" s="6"/>
      <c r="AN429" s="6"/>
      <c r="AO429" s="6"/>
      <c r="AP429" s="6"/>
      <c r="AQ429" s="6"/>
      <c r="AR429" s="6"/>
      <c r="AS429" s="6"/>
      <c r="AT429" s="6"/>
      <c r="AU429" s="6"/>
      <c r="AV429" s="6"/>
      <c r="AW429" s="6"/>
      <c r="AX429" s="6"/>
      <c r="AY429" s="6"/>
      <c r="AZ429" s="6"/>
      <c r="BA429" s="6"/>
      <c r="BB429" s="6"/>
      <c r="BC429" s="6"/>
      <c r="BD429" s="6"/>
      <c r="BE429" s="6"/>
      <c r="BF429" s="6"/>
      <c r="BG429" s="6"/>
      <c r="BH429" s="6"/>
      <c r="BI429" s="6"/>
      <c r="BJ429" s="6"/>
      <c r="BK429" s="6"/>
      <c r="BL429" s="6"/>
      <c r="BM429" s="6"/>
      <c r="BN429" s="6"/>
      <c r="BO429" s="6"/>
      <c r="BP429" s="6"/>
      <c r="BQ429" s="6"/>
      <c r="BR429" s="6"/>
      <c r="BS429" s="6"/>
      <c r="BT429" s="6"/>
      <c r="BU429" s="6"/>
      <c r="BV429" s="6"/>
      <c r="BW429" s="6"/>
      <c r="BX429" s="6"/>
      <c r="BY429" s="6"/>
      <c r="BZ429" s="6"/>
      <c r="CA429" s="6"/>
      <c r="CB429" s="6"/>
      <c r="CC429" s="6"/>
      <c r="CD429" s="6"/>
      <c r="CE429" s="6"/>
      <c r="CF429" s="6"/>
      <c r="CG429" s="6"/>
      <c r="CH429" s="6"/>
      <c r="CI429" s="6"/>
      <c r="CJ429" s="6"/>
      <c r="CK429" s="6"/>
      <c r="CL429" s="6"/>
    </row>
    <row r="430">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c r="AA430" s="6"/>
      <c r="AB430" s="6"/>
      <c r="AC430" s="6"/>
      <c r="AD430" s="7"/>
      <c r="AE430" s="8"/>
      <c r="AF430" s="6"/>
      <c r="AG430" s="6"/>
      <c r="AH430" s="6"/>
      <c r="AI430" s="6"/>
      <c r="AJ430" s="6"/>
      <c r="AK430" s="6"/>
      <c r="AL430" s="6"/>
      <c r="AM430" s="6"/>
      <c r="AN430" s="6"/>
      <c r="AO430" s="6"/>
      <c r="AP430" s="6"/>
      <c r="AQ430" s="6"/>
      <c r="AR430" s="6"/>
      <c r="AS430" s="6"/>
      <c r="AT430" s="6"/>
      <c r="AU430" s="6"/>
      <c r="AV430" s="6"/>
      <c r="AW430" s="6"/>
      <c r="AX430" s="6"/>
      <c r="AY430" s="6"/>
      <c r="AZ430" s="6"/>
      <c r="BA430" s="6"/>
      <c r="BB430" s="6"/>
      <c r="BC430" s="6"/>
      <c r="BD430" s="6"/>
      <c r="BE430" s="6"/>
      <c r="BF430" s="6"/>
      <c r="BG430" s="6"/>
      <c r="BH430" s="6"/>
      <c r="BI430" s="6"/>
      <c r="BJ430" s="6"/>
      <c r="BK430" s="6"/>
      <c r="BL430" s="6"/>
      <c r="BM430" s="6"/>
      <c r="BN430" s="6"/>
      <c r="BO430" s="6"/>
      <c r="BP430" s="6"/>
      <c r="BQ430" s="6"/>
      <c r="BR430" s="6"/>
      <c r="BS430" s="6"/>
      <c r="BT430" s="6"/>
      <c r="BU430" s="6"/>
      <c r="BV430" s="6"/>
      <c r="BW430" s="6"/>
      <c r="BX430" s="6"/>
      <c r="BY430" s="6"/>
      <c r="BZ430" s="6"/>
      <c r="CA430" s="6"/>
      <c r="CB430" s="6"/>
      <c r="CC430" s="6"/>
      <c r="CD430" s="6"/>
      <c r="CE430" s="6"/>
      <c r="CF430" s="6"/>
      <c r="CG430" s="6"/>
      <c r="CH430" s="6"/>
      <c r="CI430" s="6"/>
      <c r="CJ430" s="6"/>
      <c r="CK430" s="6"/>
      <c r="CL430" s="6"/>
    </row>
    <row r="431">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c r="AA431" s="6"/>
      <c r="AB431" s="6"/>
      <c r="AC431" s="6"/>
      <c r="AD431" s="7"/>
      <c r="AE431" s="8"/>
      <c r="AF431" s="6"/>
      <c r="AG431" s="6"/>
      <c r="AH431" s="6"/>
      <c r="AI431" s="6"/>
      <c r="AJ431" s="6"/>
      <c r="AK431" s="6"/>
      <c r="AL431" s="6"/>
      <c r="AM431" s="6"/>
      <c r="AN431" s="6"/>
      <c r="AO431" s="6"/>
      <c r="AP431" s="6"/>
      <c r="AQ431" s="6"/>
      <c r="AR431" s="6"/>
      <c r="AS431" s="6"/>
      <c r="AT431" s="6"/>
      <c r="AU431" s="6"/>
      <c r="AV431" s="6"/>
      <c r="AW431" s="6"/>
      <c r="AX431" s="6"/>
      <c r="AY431" s="6"/>
      <c r="AZ431" s="6"/>
      <c r="BA431" s="6"/>
      <c r="BB431" s="6"/>
      <c r="BC431" s="6"/>
      <c r="BD431" s="6"/>
      <c r="BE431" s="6"/>
      <c r="BF431" s="6"/>
      <c r="BG431" s="6"/>
      <c r="BH431" s="6"/>
      <c r="BI431" s="6"/>
      <c r="BJ431" s="6"/>
      <c r="BK431" s="6"/>
      <c r="BL431" s="6"/>
      <c r="BM431" s="6"/>
      <c r="BN431" s="6"/>
      <c r="BO431" s="6"/>
      <c r="BP431" s="6"/>
      <c r="BQ431" s="6"/>
      <c r="BR431" s="6"/>
      <c r="BS431" s="6"/>
      <c r="BT431" s="6"/>
      <c r="BU431" s="6"/>
      <c r="BV431" s="6"/>
      <c r="BW431" s="6"/>
      <c r="BX431" s="6"/>
      <c r="BY431" s="6"/>
      <c r="BZ431" s="6"/>
      <c r="CA431" s="6"/>
      <c r="CB431" s="6"/>
      <c r="CC431" s="6"/>
      <c r="CD431" s="6"/>
      <c r="CE431" s="6"/>
      <c r="CF431" s="6"/>
      <c r="CG431" s="6"/>
      <c r="CH431" s="6"/>
      <c r="CI431" s="6"/>
      <c r="CJ431" s="6"/>
      <c r="CK431" s="6"/>
      <c r="CL431" s="6"/>
    </row>
    <row r="432">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c r="AA432" s="6"/>
      <c r="AB432" s="6"/>
      <c r="AC432" s="6"/>
      <c r="AD432" s="7"/>
      <c r="AE432" s="8"/>
      <c r="AF432" s="6"/>
      <c r="AG432" s="6"/>
      <c r="AH432" s="6"/>
      <c r="AI432" s="6"/>
      <c r="AJ432" s="6"/>
      <c r="AK432" s="6"/>
      <c r="AL432" s="6"/>
      <c r="AM432" s="6"/>
      <c r="AN432" s="6"/>
      <c r="AO432" s="6"/>
      <c r="AP432" s="6"/>
      <c r="AQ432" s="6"/>
      <c r="AR432" s="6"/>
      <c r="AS432" s="6"/>
      <c r="AT432" s="6"/>
      <c r="AU432" s="6"/>
      <c r="AV432" s="6"/>
      <c r="AW432" s="6"/>
      <c r="AX432" s="6"/>
      <c r="AY432" s="6"/>
      <c r="AZ432" s="6"/>
      <c r="BA432" s="6"/>
      <c r="BB432" s="6"/>
      <c r="BC432" s="6"/>
      <c r="BD432" s="6"/>
      <c r="BE432" s="6"/>
      <c r="BF432" s="6"/>
      <c r="BG432" s="6"/>
      <c r="BH432" s="6"/>
      <c r="BI432" s="6"/>
      <c r="BJ432" s="6"/>
      <c r="BK432" s="6"/>
      <c r="BL432" s="6"/>
      <c r="BM432" s="6"/>
      <c r="BN432" s="6"/>
      <c r="BO432" s="6"/>
      <c r="BP432" s="6"/>
      <c r="BQ432" s="6"/>
      <c r="BR432" s="6"/>
      <c r="BS432" s="6"/>
      <c r="BT432" s="6"/>
      <c r="BU432" s="6"/>
      <c r="BV432" s="6"/>
      <c r="BW432" s="6"/>
      <c r="BX432" s="6"/>
      <c r="BY432" s="6"/>
      <c r="BZ432" s="6"/>
      <c r="CA432" s="6"/>
      <c r="CB432" s="6"/>
      <c r="CC432" s="6"/>
      <c r="CD432" s="6"/>
      <c r="CE432" s="6"/>
      <c r="CF432" s="6"/>
      <c r="CG432" s="6"/>
      <c r="CH432" s="6"/>
      <c r="CI432" s="6"/>
      <c r="CJ432" s="6"/>
      <c r="CK432" s="6"/>
      <c r="CL432" s="6"/>
    </row>
    <row r="433">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c r="AA433" s="6"/>
      <c r="AB433" s="6"/>
      <c r="AC433" s="6"/>
      <c r="AD433" s="7"/>
      <c r="AE433" s="8"/>
      <c r="AF433" s="6"/>
      <c r="AG433" s="6"/>
      <c r="AH433" s="6"/>
      <c r="AI433" s="6"/>
      <c r="AJ433" s="6"/>
      <c r="AK433" s="6"/>
      <c r="AL433" s="6"/>
      <c r="AM433" s="6"/>
      <c r="AN433" s="6"/>
      <c r="AO433" s="6"/>
      <c r="AP433" s="6"/>
      <c r="AQ433" s="6"/>
      <c r="AR433" s="6"/>
      <c r="AS433" s="6"/>
      <c r="AT433" s="6"/>
      <c r="AU433" s="6"/>
      <c r="AV433" s="6"/>
      <c r="AW433" s="6"/>
      <c r="AX433" s="6"/>
      <c r="AY433" s="6"/>
      <c r="AZ433" s="6"/>
      <c r="BA433" s="6"/>
      <c r="BB433" s="6"/>
      <c r="BC433" s="6"/>
      <c r="BD433" s="6"/>
      <c r="BE433" s="6"/>
      <c r="BF433" s="6"/>
      <c r="BG433" s="6"/>
      <c r="BH433" s="6"/>
      <c r="BI433" s="6"/>
      <c r="BJ433" s="6"/>
      <c r="BK433" s="6"/>
      <c r="BL433" s="6"/>
      <c r="BM433" s="6"/>
      <c r="BN433" s="6"/>
      <c r="BO433" s="6"/>
      <c r="BP433" s="6"/>
      <c r="BQ433" s="6"/>
      <c r="BR433" s="6"/>
      <c r="BS433" s="6"/>
      <c r="BT433" s="6"/>
      <c r="BU433" s="6"/>
      <c r="BV433" s="6"/>
      <c r="BW433" s="6"/>
      <c r="BX433" s="6"/>
      <c r="BY433" s="6"/>
      <c r="BZ433" s="6"/>
      <c r="CA433" s="6"/>
      <c r="CB433" s="6"/>
      <c r="CC433" s="6"/>
      <c r="CD433" s="6"/>
      <c r="CE433" s="6"/>
      <c r="CF433" s="6"/>
      <c r="CG433" s="6"/>
      <c r="CH433" s="6"/>
      <c r="CI433" s="6"/>
      <c r="CJ433" s="6"/>
      <c r="CK433" s="6"/>
      <c r="CL433" s="6"/>
    </row>
    <row r="434">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c r="AA434" s="6"/>
      <c r="AB434" s="6"/>
      <c r="AC434" s="6"/>
      <c r="AD434" s="7"/>
      <c r="AE434" s="8"/>
      <c r="AF434" s="6"/>
      <c r="AG434" s="6"/>
      <c r="AH434" s="6"/>
      <c r="AI434" s="6"/>
      <c r="AJ434" s="6"/>
      <c r="AK434" s="6"/>
      <c r="AL434" s="6"/>
      <c r="AM434" s="6"/>
      <c r="AN434" s="6"/>
      <c r="AO434" s="6"/>
      <c r="AP434" s="6"/>
      <c r="AQ434" s="6"/>
      <c r="AR434" s="6"/>
      <c r="AS434" s="6"/>
      <c r="AT434" s="6"/>
      <c r="AU434" s="6"/>
      <c r="AV434" s="6"/>
      <c r="AW434" s="6"/>
      <c r="AX434" s="6"/>
      <c r="AY434" s="6"/>
      <c r="AZ434" s="6"/>
      <c r="BA434" s="6"/>
      <c r="BB434" s="6"/>
      <c r="BC434" s="6"/>
      <c r="BD434" s="6"/>
      <c r="BE434" s="6"/>
      <c r="BF434" s="6"/>
      <c r="BG434" s="6"/>
      <c r="BH434" s="6"/>
      <c r="BI434" s="6"/>
      <c r="BJ434" s="6"/>
      <c r="BK434" s="6"/>
      <c r="BL434" s="6"/>
      <c r="BM434" s="6"/>
      <c r="BN434" s="6"/>
      <c r="BO434" s="6"/>
      <c r="BP434" s="6"/>
      <c r="BQ434" s="6"/>
      <c r="BR434" s="6"/>
      <c r="BS434" s="6"/>
      <c r="BT434" s="6"/>
      <c r="BU434" s="6"/>
      <c r="BV434" s="6"/>
      <c r="BW434" s="6"/>
      <c r="BX434" s="6"/>
      <c r="BY434" s="6"/>
      <c r="BZ434" s="6"/>
      <c r="CA434" s="6"/>
      <c r="CB434" s="6"/>
      <c r="CC434" s="6"/>
      <c r="CD434" s="6"/>
      <c r="CE434" s="6"/>
      <c r="CF434" s="6"/>
      <c r="CG434" s="6"/>
      <c r="CH434" s="6"/>
      <c r="CI434" s="6"/>
      <c r="CJ434" s="6"/>
      <c r="CK434" s="6"/>
      <c r="CL434" s="6"/>
    </row>
    <row r="435">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c r="AA435" s="6"/>
      <c r="AB435" s="6"/>
      <c r="AC435" s="6"/>
      <c r="AD435" s="7"/>
      <c r="AE435" s="8"/>
      <c r="AF435" s="6"/>
      <c r="AG435" s="6"/>
      <c r="AH435" s="6"/>
      <c r="AI435" s="6"/>
      <c r="AJ435" s="6"/>
      <c r="AK435" s="6"/>
      <c r="AL435" s="6"/>
      <c r="AM435" s="6"/>
      <c r="AN435" s="6"/>
      <c r="AO435" s="6"/>
      <c r="AP435" s="6"/>
      <c r="AQ435" s="6"/>
      <c r="AR435" s="6"/>
      <c r="AS435" s="6"/>
      <c r="AT435" s="6"/>
      <c r="AU435" s="6"/>
      <c r="AV435" s="6"/>
      <c r="AW435" s="6"/>
      <c r="AX435" s="6"/>
      <c r="AY435" s="6"/>
      <c r="AZ435" s="6"/>
      <c r="BA435" s="6"/>
      <c r="BB435" s="6"/>
      <c r="BC435" s="6"/>
      <c r="BD435" s="6"/>
      <c r="BE435" s="6"/>
      <c r="BF435" s="6"/>
      <c r="BG435" s="6"/>
      <c r="BH435" s="6"/>
      <c r="BI435" s="6"/>
      <c r="BJ435" s="6"/>
      <c r="BK435" s="6"/>
      <c r="BL435" s="6"/>
      <c r="BM435" s="6"/>
      <c r="BN435" s="6"/>
      <c r="BO435" s="6"/>
      <c r="BP435" s="6"/>
      <c r="BQ435" s="6"/>
      <c r="BR435" s="6"/>
      <c r="BS435" s="6"/>
      <c r="BT435" s="6"/>
      <c r="BU435" s="6"/>
      <c r="BV435" s="6"/>
      <c r="BW435" s="6"/>
      <c r="BX435" s="6"/>
      <c r="BY435" s="6"/>
      <c r="BZ435" s="6"/>
      <c r="CA435" s="6"/>
      <c r="CB435" s="6"/>
      <c r="CC435" s="6"/>
      <c r="CD435" s="6"/>
      <c r="CE435" s="6"/>
      <c r="CF435" s="6"/>
      <c r="CG435" s="6"/>
      <c r="CH435" s="6"/>
      <c r="CI435" s="6"/>
      <c r="CJ435" s="6"/>
      <c r="CK435" s="6"/>
      <c r="CL435" s="6"/>
    </row>
    <row r="436">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c r="AA436" s="6"/>
      <c r="AB436" s="6"/>
      <c r="AC436" s="6"/>
      <c r="AD436" s="7"/>
      <c r="AE436" s="8"/>
      <c r="AF436" s="6"/>
      <c r="AG436" s="6"/>
      <c r="AH436" s="6"/>
      <c r="AI436" s="6"/>
      <c r="AJ436" s="6"/>
      <c r="AK436" s="6"/>
      <c r="AL436" s="6"/>
      <c r="AM436" s="6"/>
      <c r="AN436" s="6"/>
      <c r="AO436" s="6"/>
      <c r="AP436" s="6"/>
      <c r="AQ436" s="6"/>
      <c r="AR436" s="6"/>
      <c r="AS436" s="6"/>
      <c r="AT436" s="6"/>
      <c r="AU436" s="6"/>
      <c r="AV436" s="6"/>
      <c r="AW436" s="6"/>
      <c r="AX436" s="6"/>
      <c r="AY436" s="6"/>
      <c r="AZ436" s="6"/>
      <c r="BA436" s="6"/>
      <c r="BB436" s="6"/>
      <c r="BC436" s="6"/>
      <c r="BD436" s="6"/>
      <c r="BE436" s="6"/>
      <c r="BF436" s="6"/>
      <c r="BG436" s="6"/>
      <c r="BH436" s="6"/>
      <c r="BI436" s="6"/>
      <c r="BJ436" s="6"/>
      <c r="BK436" s="6"/>
      <c r="BL436" s="6"/>
      <c r="BM436" s="6"/>
      <c r="BN436" s="6"/>
      <c r="BO436" s="6"/>
      <c r="BP436" s="6"/>
      <c r="BQ436" s="6"/>
      <c r="BR436" s="6"/>
      <c r="BS436" s="6"/>
      <c r="BT436" s="6"/>
      <c r="BU436" s="6"/>
      <c r="BV436" s="6"/>
      <c r="BW436" s="6"/>
      <c r="BX436" s="6"/>
      <c r="BY436" s="6"/>
      <c r="BZ436" s="6"/>
      <c r="CA436" s="6"/>
      <c r="CB436" s="6"/>
      <c r="CC436" s="6"/>
      <c r="CD436" s="6"/>
      <c r="CE436" s="6"/>
      <c r="CF436" s="6"/>
      <c r="CG436" s="6"/>
      <c r="CH436" s="6"/>
      <c r="CI436" s="6"/>
      <c r="CJ436" s="6"/>
      <c r="CK436" s="6"/>
      <c r="CL436" s="6"/>
    </row>
    <row r="437">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c r="AA437" s="6"/>
      <c r="AB437" s="6"/>
      <c r="AC437" s="6"/>
      <c r="AD437" s="7"/>
      <c r="AE437" s="8"/>
      <c r="AF437" s="6"/>
      <c r="AG437" s="6"/>
      <c r="AH437" s="6"/>
      <c r="AI437" s="6"/>
      <c r="AJ437" s="6"/>
      <c r="AK437" s="6"/>
      <c r="AL437" s="6"/>
      <c r="AM437" s="6"/>
      <c r="AN437" s="6"/>
      <c r="AO437" s="6"/>
      <c r="AP437" s="6"/>
      <c r="AQ437" s="6"/>
      <c r="AR437" s="6"/>
      <c r="AS437" s="6"/>
      <c r="AT437" s="6"/>
      <c r="AU437" s="6"/>
      <c r="AV437" s="6"/>
      <c r="AW437" s="6"/>
      <c r="AX437" s="6"/>
      <c r="AY437" s="6"/>
      <c r="AZ437" s="6"/>
      <c r="BA437" s="6"/>
      <c r="BB437" s="6"/>
      <c r="BC437" s="6"/>
      <c r="BD437" s="6"/>
      <c r="BE437" s="6"/>
      <c r="BF437" s="6"/>
      <c r="BG437" s="6"/>
      <c r="BH437" s="6"/>
      <c r="BI437" s="6"/>
      <c r="BJ437" s="6"/>
      <c r="BK437" s="6"/>
      <c r="BL437" s="6"/>
      <c r="BM437" s="6"/>
      <c r="BN437" s="6"/>
      <c r="BO437" s="6"/>
      <c r="BP437" s="6"/>
      <c r="BQ437" s="6"/>
      <c r="BR437" s="6"/>
      <c r="BS437" s="6"/>
      <c r="BT437" s="6"/>
      <c r="BU437" s="6"/>
      <c r="BV437" s="6"/>
      <c r="BW437" s="6"/>
      <c r="BX437" s="6"/>
      <c r="BY437" s="6"/>
      <c r="BZ437" s="6"/>
      <c r="CA437" s="6"/>
      <c r="CB437" s="6"/>
      <c r="CC437" s="6"/>
      <c r="CD437" s="6"/>
      <c r="CE437" s="6"/>
      <c r="CF437" s="6"/>
      <c r="CG437" s="6"/>
      <c r="CH437" s="6"/>
      <c r="CI437" s="6"/>
      <c r="CJ437" s="6"/>
      <c r="CK437" s="6"/>
      <c r="CL437" s="6"/>
    </row>
    <row r="438">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c r="AA438" s="6"/>
      <c r="AB438" s="6"/>
      <c r="AC438" s="6"/>
      <c r="AD438" s="7"/>
      <c r="AE438" s="8"/>
      <c r="AF438" s="6"/>
      <c r="AG438" s="6"/>
      <c r="AH438" s="6"/>
      <c r="AI438" s="6"/>
      <c r="AJ438" s="6"/>
      <c r="AK438" s="6"/>
      <c r="AL438" s="6"/>
      <c r="AM438" s="6"/>
      <c r="AN438" s="6"/>
      <c r="AO438" s="6"/>
      <c r="AP438" s="6"/>
      <c r="AQ438" s="6"/>
      <c r="AR438" s="6"/>
      <c r="AS438" s="6"/>
      <c r="AT438" s="6"/>
      <c r="AU438" s="6"/>
      <c r="AV438" s="6"/>
      <c r="AW438" s="6"/>
      <c r="AX438" s="6"/>
      <c r="AY438" s="6"/>
      <c r="AZ438" s="6"/>
      <c r="BA438" s="6"/>
      <c r="BB438" s="6"/>
      <c r="BC438" s="6"/>
      <c r="BD438" s="6"/>
      <c r="BE438" s="6"/>
      <c r="BF438" s="6"/>
      <c r="BG438" s="6"/>
      <c r="BH438" s="6"/>
      <c r="BI438" s="6"/>
      <c r="BJ438" s="6"/>
      <c r="BK438" s="6"/>
      <c r="BL438" s="6"/>
      <c r="BM438" s="6"/>
      <c r="BN438" s="6"/>
      <c r="BO438" s="6"/>
      <c r="BP438" s="6"/>
      <c r="BQ438" s="6"/>
      <c r="BR438" s="6"/>
      <c r="BS438" s="6"/>
      <c r="BT438" s="6"/>
      <c r="BU438" s="6"/>
      <c r="BV438" s="6"/>
      <c r="BW438" s="6"/>
      <c r="BX438" s="6"/>
      <c r="BY438" s="6"/>
      <c r="BZ438" s="6"/>
      <c r="CA438" s="6"/>
      <c r="CB438" s="6"/>
      <c r="CC438" s="6"/>
      <c r="CD438" s="6"/>
      <c r="CE438" s="6"/>
      <c r="CF438" s="6"/>
      <c r="CG438" s="6"/>
      <c r="CH438" s="6"/>
      <c r="CI438" s="6"/>
      <c r="CJ438" s="6"/>
      <c r="CK438" s="6"/>
      <c r="CL438" s="6"/>
    </row>
    <row r="439">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c r="AA439" s="6"/>
      <c r="AB439" s="6"/>
      <c r="AC439" s="6"/>
      <c r="AD439" s="7"/>
      <c r="AE439" s="8"/>
      <c r="AF439" s="6"/>
      <c r="AG439" s="6"/>
      <c r="AH439" s="6"/>
      <c r="AI439" s="6"/>
      <c r="AJ439" s="6"/>
      <c r="AK439" s="6"/>
      <c r="AL439" s="6"/>
      <c r="AM439" s="6"/>
      <c r="AN439" s="6"/>
      <c r="AO439" s="6"/>
      <c r="AP439" s="6"/>
      <c r="AQ439" s="6"/>
      <c r="AR439" s="6"/>
      <c r="AS439" s="6"/>
      <c r="AT439" s="6"/>
      <c r="AU439" s="6"/>
      <c r="AV439" s="6"/>
      <c r="AW439" s="6"/>
      <c r="AX439" s="6"/>
      <c r="AY439" s="6"/>
      <c r="AZ439" s="6"/>
      <c r="BA439" s="6"/>
      <c r="BB439" s="6"/>
      <c r="BC439" s="6"/>
      <c r="BD439" s="6"/>
      <c r="BE439" s="6"/>
      <c r="BF439" s="6"/>
      <c r="BG439" s="6"/>
      <c r="BH439" s="6"/>
      <c r="BI439" s="6"/>
      <c r="BJ439" s="6"/>
      <c r="BK439" s="6"/>
      <c r="BL439" s="6"/>
      <c r="BM439" s="6"/>
      <c r="BN439" s="6"/>
      <c r="BO439" s="6"/>
      <c r="BP439" s="6"/>
      <c r="BQ439" s="6"/>
      <c r="BR439" s="6"/>
      <c r="BS439" s="6"/>
      <c r="BT439" s="6"/>
      <c r="BU439" s="6"/>
      <c r="BV439" s="6"/>
      <c r="BW439" s="6"/>
      <c r="BX439" s="6"/>
      <c r="BY439" s="6"/>
      <c r="BZ439" s="6"/>
      <c r="CA439" s="6"/>
      <c r="CB439" s="6"/>
      <c r="CC439" s="6"/>
      <c r="CD439" s="6"/>
      <c r="CE439" s="6"/>
      <c r="CF439" s="6"/>
      <c r="CG439" s="6"/>
      <c r="CH439" s="6"/>
      <c r="CI439" s="6"/>
      <c r="CJ439" s="6"/>
      <c r="CK439" s="6"/>
      <c r="CL439" s="6"/>
    </row>
    <row r="440">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c r="AA440" s="6"/>
      <c r="AB440" s="6"/>
      <c r="AC440" s="6"/>
      <c r="AD440" s="7"/>
      <c r="AE440" s="8"/>
      <c r="AF440" s="6"/>
      <c r="AG440" s="6"/>
      <c r="AH440" s="6"/>
      <c r="AI440" s="6"/>
      <c r="AJ440" s="6"/>
      <c r="AK440" s="6"/>
      <c r="AL440" s="6"/>
      <c r="AM440" s="6"/>
      <c r="AN440" s="6"/>
      <c r="AO440" s="6"/>
      <c r="AP440" s="6"/>
      <c r="AQ440" s="6"/>
      <c r="AR440" s="6"/>
      <c r="AS440" s="6"/>
      <c r="AT440" s="6"/>
      <c r="AU440" s="6"/>
      <c r="AV440" s="6"/>
      <c r="AW440" s="6"/>
      <c r="AX440" s="6"/>
      <c r="AY440" s="6"/>
      <c r="AZ440" s="6"/>
      <c r="BA440" s="6"/>
      <c r="BB440" s="6"/>
      <c r="BC440" s="6"/>
      <c r="BD440" s="6"/>
      <c r="BE440" s="6"/>
      <c r="BF440" s="6"/>
      <c r="BG440" s="6"/>
      <c r="BH440" s="6"/>
      <c r="BI440" s="6"/>
      <c r="BJ440" s="6"/>
      <c r="BK440" s="6"/>
      <c r="BL440" s="6"/>
      <c r="BM440" s="6"/>
      <c r="BN440" s="6"/>
      <c r="BO440" s="6"/>
      <c r="BP440" s="6"/>
      <c r="BQ440" s="6"/>
      <c r="BR440" s="6"/>
      <c r="BS440" s="6"/>
      <c r="BT440" s="6"/>
      <c r="BU440" s="6"/>
      <c r="BV440" s="6"/>
      <c r="BW440" s="6"/>
      <c r="BX440" s="6"/>
      <c r="BY440" s="6"/>
      <c r="BZ440" s="6"/>
      <c r="CA440" s="6"/>
      <c r="CB440" s="6"/>
      <c r="CC440" s="6"/>
      <c r="CD440" s="6"/>
      <c r="CE440" s="6"/>
      <c r="CF440" s="6"/>
      <c r="CG440" s="6"/>
      <c r="CH440" s="6"/>
      <c r="CI440" s="6"/>
      <c r="CJ440" s="6"/>
      <c r="CK440" s="6"/>
      <c r="CL440" s="6"/>
    </row>
    <row r="441">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c r="AA441" s="6"/>
      <c r="AB441" s="6"/>
      <c r="AC441" s="6"/>
      <c r="AD441" s="7"/>
      <c r="AE441" s="8"/>
      <c r="AF441" s="6"/>
      <c r="AG441" s="6"/>
      <c r="AH441" s="6"/>
      <c r="AI441" s="6"/>
      <c r="AJ441" s="6"/>
      <c r="AK441" s="6"/>
      <c r="AL441" s="6"/>
      <c r="AM441" s="6"/>
      <c r="AN441" s="6"/>
      <c r="AO441" s="6"/>
      <c r="AP441" s="6"/>
      <c r="AQ441" s="6"/>
      <c r="AR441" s="6"/>
      <c r="AS441" s="6"/>
      <c r="AT441" s="6"/>
      <c r="AU441" s="6"/>
      <c r="AV441" s="6"/>
      <c r="AW441" s="6"/>
      <c r="AX441" s="6"/>
      <c r="AY441" s="6"/>
      <c r="AZ441" s="6"/>
      <c r="BA441" s="6"/>
      <c r="BB441" s="6"/>
      <c r="BC441" s="6"/>
      <c r="BD441" s="6"/>
      <c r="BE441" s="6"/>
      <c r="BF441" s="6"/>
      <c r="BG441" s="6"/>
      <c r="BH441" s="6"/>
      <c r="BI441" s="6"/>
      <c r="BJ441" s="6"/>
      <c r="BK441" s="6"/>
      <c r="BL441" s="6"/>
      <c r="BM441" s="6"/>
      <c r="BN441" s="6"/>
      <c r="BO441" s="6"/>
      <c r="BP441" s="6"/>
      <c r="BQ441" s="6"/>
      <c r="BR441" s="6"/>
      <c r="BS441" s="6"/>
      <c r="BT441" s="6"/>
      <c r="BU441" s="6"/>
      <c r="BV441" s="6"/>
      <c r="BW441" s="6"/>
      <c r="BX441" s="6"/>
      <c r="BY441" s="6"/>
      <c r="BZ441" s="6"/>
      <c r="CA441" s="6"/>
      <c r="CB441" s="6"/>
      <c r="CC441" s="6"/>
      <c r="CD441" s="6"/>
      <c r="CE441" s="6"/>
      <c r="CF441" s="6"/>
      <c r="CG441" s="6"/>
      <c r="CH441" s="6"/>
      <c r="CI441" s="6"/>
      <c r="CJ441" s="6"/>
      <c r="CK441" s="6"/>
      <c r="CL441" s="6"/>
    </row>
    <row r="442">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c r="AA442" s="6"/>
      <c r="AB442" s="6"/>
      <c r="AC442" s="6"/>
      <c r="AD442" s="7"/>
      <c r="AE442" s="8"/>
      <c r="AF442" s="6"/>
      <c r="AG442" s="6"/>
      <c r="AH442" s="6"/>
      <c r="AI442" s="6"/>
      <c r="AJ442" s="6"/>
      <c r="AK442" s="6"/>
      <c r="AL442" s="6"/>
      <c r="AM442" s="6"/>
      <c r="AN442" s="6"/>
      <c r="AO442" s="6"/>
      <c r="AP442" s="6"/>
      <c r="AQ442" s="6"/>
      <c r="AR442" s="6"/>
      <c r="AS442" s="6"/>
      <c r="AT442" s="6"/>
      <c r="AU442" s="6"/>
      <c r="AV442" s="6"/>
      <c r="AW442" s="6"/>
      <c r="AX442" s="6"/>
      <c r="AY442" s="6"/>
      <c r="AZ442" s="6"/>
      <c r="BA442" s="6"/>
      <c r="BB442" s="6"/>
      <c r="BC442" s="6"/>
      <c r="BD442" s="6"/>
      <c r="BE442" s="6"/>
      <c r="BF442" s="6"/>
      <c r="BG442" s="6"/>
      <c r="BH442" s="6"/>
      <c r="BI442" s="6"/>
      <c r="BJ442" s="6"/>
      <c r="BK442" s="6"/>
      <c r="BL442" s="6"/>
      <c r="BM442" s="6"/>
      <c r="BN442" s="6"/>
      <c r="BO442" s="6"/>
      <c r="BP442" s="6"/>
      <c r="BQ442" s="6"/>
      <c r="BR442" s="6"/>
      <c r="BS442" s="6"/>
      <c r="BT442" s="6"/>
      <c r="BU442" s="6"/>
      <c r="BV442" s="6"/>
      <c r="BW442" s="6"/>
      <c r="BX442" s="6"/>
      <c r="BY442" s="6"/>
      <c r="BZ442" s="6"/>
      <c r="CA442" s="6"/>
      <c r="CB442" s="6"/>
      <c r="CC442" s="6"/>
      <c r="CD442" s="6"/>
      <c r="CE442" s="6"/>
      <c r="CF442" s="6"/>
      <c r="CG442" s="6"/>
      <c r="CH442" s="6"/>
      <c r="CI442" s="6"/>
      <c r="CJ442" s="6"/>
      <c r="CK442" s="6"/>
      <c r="CL442" s="6"/>
    </row>
    <row r="443">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c r="AA443" s="6"/>
      <c r="AB443" s="6"/>
      <c r="AC443" s="6"/>
      <c r="AD443" s="7"/>
      <c r="AE443" s="8"/>
      <c r="AF443" s="6"/>
      <c r="AG443" s="6"/>
      <c r="AH443" s="6"/>
      <c r="AI443" s="6"/>
      <c r="AJ443" s="6"/>
      <c r="AK443" s="6"/>
      <c r="AL443" s="6"/>
      <c r="AM443" s="6"/>
      <c r="AN443" s="6"/>
      <c r="AO443" s="6"/>
      <c r="AP443" s="6"/>
      <c r="AQ443" s="6"/>
      <c r="AR443" s="6"/>
      <c r="AS443" s="6"/>
      <c r="AT443" s="6"/>
      <c r="AU443" s="6"/>
      <c r="AV443" s="6"/>
      <c r="AW443" s="6"/>
      <c r="AX443" s="6"/>
      <c r="AY443" s="6"/>
      <c r="AZ443" s="6"/>
      <c r="BA443" s="6"/>
      <c r="BB443" s="6"/>
      <c r="BC443" s="6"/>
      <c r="BD443" s="6"/>
      <c r="BE443" s="6"/>
      <c r="BF443" s="6"/>
      <c r="BG443" s="6"/>
      <c r="BH443" s="6"/>
      <c r="BI443" s="6"/>
      <c r="BJ443" s="6"/>
      <c r="BK443" s="6"/>
      <c r="BL443" s="6"/>
      <c r="BM443" s="6"/>
      <c r="BN443" s="6"/>
      <c r="BO443" s="6"/>
      <c r="BP443" s="6"/>
      <c r="BQ443" s="6"/>
      <c r="BR443" s="6"/>
      <c r="BS443" s="6"/>
      <c r="BT443" s="6"/>
      <c r="BU443" s="6"/>
      <c r="BV443" s="6"/>
      <c r="BW443" s="6"/>
      <c r="BX443" s="6"/>
      <c r="BY443" s="6"/>
      <c r="BZ443" s="6"/>
      <c r="CA443" s="6"/>
      <c r="CB443" s="6"/>
      <c r="CC443" s="6"/>
      <c r="CD443" s="6"/>
      <c r="CE443" s="6"/>
      <c r="CF443" s="6"/>
      <c r="CG443" s="6"/>
      <c r="CH443" s="6"/>
      <c r="CI443" s="6"/>
      <c r="CJ443" s="6"/>
      <c r="CK443" s="6"/>
      <c r="CL443" s="6"/>
    </row>
    <row r="444">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c r="AA444" s="6"/>
      <c r="AB444" s="6"/>
      <c r="AC444" s="6"/>
      <c r="AD444" s="7"/>
      <c r="AE444" s="8"/>
      <c r="AF444" s="6"/>
      <c r="AG444" s="6"/>
      <c r="AH444" s="6"/>
      <c r="AI444" s="6"/>
      <c r="AJ444" s="6"/>
      <c r="AK444" s="6"/>
      <c r="AL444" s="6"/>
      <c r="AM444" s="6"/>
      <c r="AN444" s="6"/>
      <c r="AO444" s="6"/>
      <c r="AP444" s="6"/>
      <c r="AQ444" s="6"/>
      <c r="AR444" s="6"/>
      <c r="AS444" s="6"/>
      <c r="AT444" s="6"/>
      <c r="AU444" s="6"/>
      <c r="AV444" s="6"/>
      <c r="AW444" s="6"/>
      <c r="AX444" s="6"/>
      <c r="AY444" s="6"/>
      <c r="AZ444" s="6"/>
      <c r="BA444" s="6"/>
      <c r="BB444" s="6"/>
      <c r="BC444" s="6"/>
      <c r="BD444" s="6"/>
      <c r="BE444" s="6"/>
      <c r="BF444" s="6"/>
      <c r="BG444" s="6"/>
      <c r="BH444" s="6"/>
      <c r="BI444" s="6"/>
      <c r="BJ444" s="6"/>
      <c r="BK444" s="6"/>
      <c r="BL444" s="6"/>
      <c r="BM444" s="6"/>
      <c r="BN444" s="6"/>
      <c r="BO444" s="6"/>
      <c r="BP444" s="6"/>
      <c r="BQ444" s="6"/>
      <c r="BR444" s="6"/>
      <c r="BS444" s="6"/>
      <c r="BT444" s="6"/>
      <c r="BU444" s="6"/>
      <c r="BV444" s="6"/>
      <c r="BW444" s="6"/>
      <c r="BX444" s="6"/>
      <c r="BY444" s="6"/>
      <c r="BZ444" s="6"/>
      <c r="CA444" s="6"/>
      <c r="CB444" s="6"/>
      <c r="CC444" s="6"/>
      <c r="CD444" s="6"/>
      <c r="CE444" s="6"/>
      <c r="CF444" s="6"/>
      <c r="CG444" s="6"/>
      <c r="CH444" s="6"/>
      <c r="CI444" s="6"/>
      <c r="CJ444" s="6"/>
      <c r="CK444" s="6"/>
      <c r="CL444" s="6"/>
    </row>
    <row r="445">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c r="AA445" s="6"/>
      <c r="AB445" s="6"/>
      <c r="AC445" s="6"/>
      <c r="AD445" s="7"/>
      <c r="AE445" s="8"/>
      <c r="AF445" s="6"/>
      <c r="AG445" s="6"/>
      <c r="AH445" s="6"/>
      <c r="AI445" s="6"/>
      <c r="AJ445" s="6"/>
      <c r="AK445" s="6"/>
      <c r="AL445" s="6"/>
      <c r="AM445" s="6"/>
      <c r="AN445" s="6"/>
      <c r="AO445" s="6"/>
      <c r="AP445" s="6"/>
      <c r="AQ445" s="6"/>
      <c r="AR445" s="6"/>
      <c r="AS445" s="6"/>
      <c r="AT445" s="6"/>
      <c r="AU445" s="6"/>
      <c r="AV445" s="6"/>
      <c r="AW445" s="6"/>
      <c r="AX445" s="6"/>
      <c r="AY445" s="6"/>
      <c r="AZ445" s="6"/>
      <c r="BA445" s="6"/>
      <c r="BB445" s="6"/>
      <c r="BC445" s="6"/>
      <c r="BD445" s="6"/>
      <c r="BE445" s="6"/>
      <c r="BF445" s="6"/>
      <c r="BG445" s="6"/>
      <c r="BH445" s="6"/>
      <c r="BI445" s="6"/>
      <c r="BJ445" s="6"/>
      <c r="BK445" s="6"/>
      <c r="BL445" s="6"/>
      <c r="BM445" s="6"/>
      <c r="BN445" s="6"/>
      <c r="BO445" s="6"/>
      <c r="BP445" s="6"/>
      <c r="BQ445" s="6"/>
      <c r="BR445" s="6"/>
      <c r="BS445" s="6"/>
      <c r="BT445" s="6"/>
      <c r="BU445" s="6"/>
      <c r="BV445" s="6"/>
      <c r="BW445" s="6"/>
      <c r="BX445" s="6"/>
      <c r="BY445" s="6"/>
      <c r="BZ445" s="6"/>
      <c r="CA445" s="6"/>
      <c r="CB445" s="6"/>
      <c r="CC445" s="6"/>
      <c r="CD445" s="6"/>
      <c r="CE445" s="6"/>
      <c r="CF445" s="6"/>
      <c r="CG445" s="6"/>
      <c r="CH445" s="6"/>
      <c r="CI445" s="6"/>
      <c r="CJ445" s="6"/>
      <c r="CK445" s="6"/>
      <c r="CL445" s="6"/>
    </row>
    <row r="446">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c r="AA446" s="6"/>
      <c r="AB446" s="6"/>
      <c r="AC446" s="6"/>
      <c r="AD446" s="7"/>
      <c r="AE446" s="8"/>
      <c r="AF446" s="6"/>
      <c r="AG446" s="6"/>
      <c r="AH446" s="6"/>
      <c r="AI446" s="6"/>
      <c r="AJ446" s="6"/>
      <c r="AK446" s="6"/>
      <c r="AL446" s="6"/>
      <c r="AM446" s="6"/>
      <c r="AN446" s="6"/>
      <c r="AO446" s="6"/>
      <c r="AP446" s="6"/>
      <c r="AQ446" s="6"/>
      <c r="AR446" s="6"/>
      <c r="AS446" s="6"/>
      <c r="AT446" s="6"/>
      <c r="AU446" s="6"/>
      <c r="AV446" s="6"/>
      <c r="AW446" s="6"/>
      <c r="AX446" s="6"/>
      <c r="AY446" s="6"/>
      <c r="AZ446" s="6"/>
      <c r="BA446" s="6"/>
      <c r="BB446" s="6"/>
      <c r="BC446" s="6"/>
      <c r="BD446" s="6"/>
      <c r="BE446" s="6"/>
      <c r="BF446" s="6"/>
      <c r="BG446" s="6"/>
      <c r="BH446" s="6"/>
      <c r="BI446" s="6"/>
      <c r="BJ446" s="6"/>
      <c r="BK446" s="6"/>
      <c r="BL446" s="6"/>
      <c r="BM446" s="6"/>
      <c r="BN446" s="6"/>
      <c r="BO446" s="6"/>
      <c r="BP446" s="6"/>
      <c r="BQ446" s="6"/>
      <c r="BR446" s="6"/>
      <c r="BS446" s="6"/>
      <c r="BT446" s="6"/>
      <c r="BU446" s="6"/>
      <c r="BV446" s="6"/>
      <c r="BW446" s="6"/>
      <c r="BX446" s="6"/>
      <c r="BY446" s="6"/>
      <c r="BZ446" s="6"/>
      <c r="CA446" s="6"/>
      <c r="CB446" s="6"/>
      <c r="CC446" s="6"/>
      <c r="CD446" s="6"/>
      <c r="CE446" s="6"/>
      <c r="CF446" s="6"/>
      <c r="CG446" s="6"/>
      <c r="CH446" s="6"/>
      <c r="CI446" s="6"/>
      <c r="CJ446" s="6"/>
      <c r="CK446" s="6"/>
      <c r="CL446" s="6"/>
    </row>
    <row r="447">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c r="AA447" s="6"/>
      <c r="AB447" s="6"/>
      <c r="AC447" s="6"/>
      <c r="AD447" s="7"/>
      <c r="AE447" s="8"/>
      <c r="AF447" s="6"/>
      <c r="AG447" s="6"/>
      <c r="AH447" s="6"/>
      <c r="AI447" s="6"/>
      <c r="AJ447" s="6"/>
      <c r="AK447" s="6"/>
      <c r="AL447" s="6"/>
      <c r="AM447" s="6"/>
      <c r="AN447" s="6"/>
      <c r="AO447" s="6"/>
      <c r="AP447" s="6"/>
      <c r="AQ447" s="6"/>
      <c r="AR447" s="6"/>
      <c r="AS447" s="6"/>
      <c r="AT447" s="6"/>
      <c r="AU447" s="6"/>
      <c r="AV447" s="6"/>
      <c r="AW447" s="6"/>
      <c r="AX447" s="6"/>
      <c r="AY447" s="6"/>
      <c r="AZ447" s="6"/>
      <c r="BA447" s="6"/>
      <c r="BB447" s="6"/>
      <c r="BC447" s="6"/>
      <c r="BD447" s="6"/>
      <c r="BE447" s="6"/>
      <c r="BF447" s="6"/>
      <c r="BG447" s="6"/>
      <c r="BH447" s="6"/>
      <c r="BI447" s="6"/>
      <c r="BJ447" s="6"/>
      <c r="BK447" s="6"/>
      <c r="BL447" s="6"/>
      <c r="BM447" s="6"/>
      <c r="BN447" s="6"/>
      <c r="BO447" s="6"/>
      <c r="BP447" s="6"/>
      <c r="BQ447" s="6"/>
      <c r="BR447" s="6"/>
      <c r="BS447" s="6"/>
      <c r="BT447" s="6"/>
      <c r="BU447" s="6"/>
      <c r="BV447" s="6"/>
      <c r="BW447" s="6"/>
      <c r="BX447" s="6"/>
      <c r="BY447" s="6"/>
      <c r="BZ447" s="6"/>
      <c r="CA447" s="6"/>
      <c r="CB447" s="6"/>
      <c r="CC447" s="6"/>
      <c r="CD447" s="6"/>
      <c r="CE447" s="6"/>
      <c r="CF447" s="6"/>
      <c r="CG447" s="6"/>
      <c r="CH447" s="6"/>
      <c r="CI447" s="6"/>
      <c r="CJ447" s="6"/>
      <c r="CK447" s="6"/>
      <c r="CL447" s="6"/>
    </row>
    <row r="448">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c r="AA448" s="6"/>
      <c r="AB448" s="6"/>
      <c r="AC448" s="6"/>
      <c r="AD448" s="7"/>
      <c r="AE448" s="8"/>
      <c r="AF448" s="6"/>
      <c r="AG448" s="6"/>
      <c r="AH448" s="6"/>
      <c r="AI448" s="6"/>
      <c r="AJ448" s="6"/>
      <c r="AK448" s="6"/>
      <c r="AL448" s="6"/>
      <c r="AM448" s="6"/>
      <c r="AN448" s="6"/>
      <c r="AO448" s="6"/>
      <c r="AP448" s="6"/>
      <c r="AQ448" s="6"/>
      <c r="AR448" s="6"/>
      <c r="AS448" s="6"/>
      <c r="AT448" s="6"/>
      <c r="AU448" s="6"/>
      <c r="AV448" s="6"/>
      <c r="AW448" s="6"/>
      <c r="AX448" s="6"/>
      <c r="AY448" s="6"/>
      <c r="AZ448" s="6"/>
      <c r="BA448" s="6"/>
      <c r="BB448" s="6"/>
      <c r="BC448" s="6"/>
      <c r="BD448" s="6"/>
      <c r="BE448" s="6"/>
      <c r="BF448" s="6"/>
      <c r="BG448" s="6"/>
      <c r="BH448" s="6"/>
      <c r="BI448" s="6"/>
      <c r="BJ448" s="6"/>
      <c r="BK448" s="6"/>
      <c r="BL448" s="6"/>
      <c r="BM448" s="6"/>
      <c r="BN448" s="6"/>
      <c r="BO448" s="6"/>
      <c r="BP448" s="6"/>
      <c r="BQ448" s="6"/>
      <c r="BR448" s="6"/>
      <c r="BS448" s="6"/>
      <c r="BT448" s="6"/>
      <c r="BU448" s="6"/>
      <c r="BV448" s="6"/>
      <c r="BW448" s="6"/>
      <c r="BX448" s="6"/>
      <c r="BY448" s="6"/>
      <c r="BZ448" s="6"/>
      <c r="CA448" s="6"/>
      <c r="CB448" s="6"/>
      <c r="CC448" s="6"/>
      <c r="CD448" s="6"/>
      <c r="CE448" s="6"/>
      <c r="CF448" s="6"/>
      <c r="CG448" s="6"/>
      <c r="CH448" s="6"/>
      <c r="CI448" s="6"/>
      <c r="CJ448" s="6"/>
      <c r="CK448" s="6"/>
      <c r="CL448" s="6"/>
    </row>
    <row r="449">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c r="AA449" s="6"/>
      <c r="AB449" s="6"/>
      <c r="AC449" s="6"/>
      <c r="AD449" s="7"/>
      <c r="AE449" s="8"/>
      <c r="AF449" s="6"/>
      <c r="AG449" s="6"/>
      <c r="AH449" s="6"/>
      <c r="AI449" s="6"/>
      <c r="AJ449" s="6"/>
      <c r="AK449" s="6"/>
      <c r="AL449" s="6"/>
      <c r="AM449" s="6"/>
      <c r="AN449" s="6"/>
      <c r="AO449" s="6"/>
      <c r="AP449" s="6"/>
      <c r="AQ449" s="6"/>
      <c r="AR449" s="6"/>
      <c r="AS449" s="6"/>
      <c r="AT449" s="6"/>
      <c r="AU449" s="6"/>
      <c r="AV449" s="6"/>
      <c r="AW449" s="6"/>
      <c r="AX449" s="6"/>
      <c r="AY449" s="6"/>
      <c r="AZ449" s="6"/>
      <c r="BA449" s="6"/>
      <c r="BB449" s="6"/>
      <c r="BC449" s="6"/>
      <c r="BD449" s="6"/>
      <c r="BE449" s="6"/>
      <c r="BF449" s="6"/>
      <c r="BG449" s="6"/>
      <c r="BH449" s="6"/>
      <c r="BI449" s="6"/>
      <c r="BJ449" s="6"/>
      <c r="BK449" s="6"/>
      <c r="BL449" s="6"/>
      <c r="BM449" s="6"/>
      <c r="BN449" s="6"/>
      <c r="BO449" s="6"/>
      <c r="BP449" s="6"/>
      <c r="BQ449" s="6"/>
      <c r="BR449" s="6"/>
      <c r="BS449" s="6"/>
      <c r="BT449" s="6"/>
      <c r="BU449" s="6"/>
      <c r="BV449" s="6"/>
      <c r="BW449" s="6"/>
      <c r="BX449" s="6"/>
      <c r="BY449" s="6"/>
      <c r="BZ449" s="6"/>
      <c r="CA449" s="6"/>
      <c r="CB449" s="6"/>
      <c r="CC449" s="6"/>
      <c r="CD449" s="6"/>
      <c r="CE449" s="6"/>
      <c r="CF449" s="6"/>
      <c r="CG449" s="6"/>
      <c r="CH449" s="6"/>
      <c r="CI449" s="6"/>
      <c r="CJ449" s="6"/>
      <c r="CK449" s="6"/>
      <c r="CL449" s="6"/>
    </row>
    <row r="450">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c r="AA450" s="6"/>
      <c r="AB450" s="6"/>
      <c r="AC450" s="6"/>
      <c r="AD450" s="7"/>
      <c r="AE450" s="8"/>
      <c r="AF450" s="6"/>
      <c r="AG450" s="6"/>
      <c r="AH450" s="6"/>
      <c r="AI450" s="6"/>
      <c r="AJ450" s="6"/>
      <c r="AK450" s="6"/>
      <c r="AL450" s="6"/>
      <c r="AM450" s="6"/>
      <c r="AN450" s="6"/>
      <c r="AO450" s="6"/>
      <c r="AP450" s="6"/>
      <c r="AQ450" s="6"/>
      <c r="AR450" s="6"/>
      <c r="AS450" s="6"/>
      <c r="AT450" s="6"/>
      <c r="AU450" s="6"/>
      <c r="AV450" s="6"/>
      <c r="AW450" s="6"/>
      <c r="AX450" s="6"/>
      <c r="AY450" s="6"/>
      <c r="AZ450" s="6"/>
      <c r="BA450" s="6"/>
      <c r="BB450" s="6"/>
      <c r="BC450" s="6"/>
      <c r="BD450" s="6"/>
      <c r="BE450" s="6"/>
      <c r="BF450" s="6"/>
      <c r="BG450" s="6"/>
      <c r="BH450" s="6"/>
      <c r="BI450" s="6"/>
      <c r="BJ450" s="6"/>
      <c r="BK450" s="6"/>
      <c r="BL450" s="6"/>
      <c r="BM450" s="6"/>
      <c r="BN450" s="6"/>
      <c r="BO450" s="6"/>
      <c r="BP450" s="6"/>
      <c r="BQ450" s="6"/>
      <c r="BR450" s="6"/>
      <c r="BS450" s="6"/>
      <c r="BT450" s="6"/>
      <c r="BU450" s="6"/>
      <c r="BV450" s="6"/>
      <c r="BW450" s="6"/>
      <c r="BX450" s="6"/>
      <c r="BY450" s="6"/>
      <c r="BZ450" s="6"/>
      <c r="CA450" s="6"/>
      <c r="CB450" s="6"/>
      <c r="CC450" s="6"/>
      <c r="CD450" s="6"/>
      <c r="CE450" s="6"/>
      <c r="CF450" s="6"/>
      <c r="CG450" s="6"/>
      <c r="CH450" s="6"/>
      <c r="CI450" s="6"/>
      <c r="CJ450" s="6"/>
      <c r="CK450" s="6"/>
      <c r="CL450" s="6"/>
    </row>
    <row r="451">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c r="AA451" s="6"/>
      <c r="AB451" s="6"/>
      <c r="AC451" s="6"/>
      <c r="AD451" s="7"/>
      <c r="AE451" s="8"/>
      <c r="AF451" s="6"/>
      <c r="AG451" s="6"/>
      <c r="AH451" s="6"/>
      <c r="AI451" s="6"/>
      <c r="AJ451" s="6"/>
      <c r="AK451" s="6"/>
      <c r="AL451" s="6"/>
      <c r="AM451" s="6"/>
      <c r="AN451" s="6"/>
      <c r="AO451" s="6"/>
      <c r="AP451" s="6"/>
      <c r="AQ451" s="6"/>
      <c r="AR451" s="6"/>
      <c r="AS451" s="6"/>
      <c r="AT451" s="6"/>
      <c r="AU451" s="6"/>
      <c r="AV451" s="6"/>
      <c r="AW451" s="6"/>
      <c r="AX451" s="6"/>
      <c r="AY451" s="6"/>
      <c r="AZ451" s="6"/>
      <c r="BA451" s="6"/>
      <c r="BB451" s="6"/>
      <c r="BC451" s="6"/>
      <c r="BD451" s="6"/>
      <c r="BE451" s="6"/>
      <c r="BF451" s="6"/>
      <c r="BG451" s="6"/>
      <c r="BH451" s="6"/>
      <c r="BI451" s="6"/>
      <c r="BJ451" s="6"/>
      <c r="BK451" s="6"/>
      <c r="BL451" s="6"/>
      <c r="BM451" s="6"/>
      <c r="BN451" s="6"/>
      <c r="BO451" s="6"/>
      <c r="BP451" s="6"/>
      <c r="BQ451" s="6"/>
      <c r="BR451" s="6"/>
      <c r="BS451" s="6"/>
      <c r="BT451" s="6"/>
      <c r="BU451" s="6"/>
      <c r="BV451" s="6"/>
      <c r="BW451" s="6"/>
      <c r="BX451" s="6"/>
      <c r="BY451" s="6"/>
      <c r="BZ451" s="6"/>
      <c r="CA451" s="6"/>
      <c r="CB451" s="6"/>
      <c r="CC451" s="6"/>
      <c r="CD451" s="6"/>
      <c r="CE451" s="6"/>
      <c r="CF451" s="6"/>
      <c r="CG451" s="6"/>
      <c r="CH451" s="6"/>
      <c r="CI451" s="6"/>
      <c r="CJ451" s="6"/>
      <c r="CK451" s="6"/>
      <c r="CL451" s="6"/>
    </row>
    <row r="452">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c r="AA452" s="6"/>
      <c r="AB452" s="6"/>
      <c r="AC452" s="6"/>
      <c r="AD452" s="7"/>
      <c r="AE452" s="8"/>
      <c r="AF452" s="6"/>
      <c r="AG452" s="6"/>
      <c r="AH452" s="6"/>
      <c r="AI452" s="6"/>
      <c r="AJ452" s="6"/>
      <c r="AK452" s="6"/>
      <c r="AL452" s="6"/>
      <c r="AM452" s="6"/>
      <c r="AN452" s="6"/>
      <c r="AO452" s="6"/>
      <c r="AP452" s="6"/>
      <c r="AQ452" s="6"/>
      <c r="AR452" s="6"/>
      <c r="AS452" s="6"/>
      <c r="AT452" s="6"/>
      <c r="AU452" s="6"/>
      <c r="AV452" s="6"/>
      <c r="AW452" s="6"/>
      <c r="AX452" s="6"/>
      <c r="AY452" s="6"/>
      <c r="AZ452" s="6"/>
      <c r="BA452" s="6"/>
      <c r="BB452" s="6"/>
      <c r="BC452" s="6"/>
      <c r="BD452" s="6"/>
      <c r="BE452" s="6"/>
      <c r="BF452" s="6"/>
      <c r="BG452" s="6"/>
      <c r="BH452" s="6"/>
      <c r="BI452" s="6"/>
      <c r="BJ452" s="6"/>
      <c r="BK452" s="6"/>
      <c r="BL452" s="6"/>
      <c r="BM452" s="6"/>
      <c r="BN452" s="6"/>
      <c r="BO452" s="6"/>
      <c r="BP452" s="6"/>
      <c r="BQ452" s="6"/>
      <c r="BR452" s="6"/>
      <c r="BS452" s="6"/>
      <c r="BT452" s="6"/>
      <c r="BU452" s="6"/>
      <c r="BV452" s="6"/>
      <c r="BW452" s="6"/>
      <c r="BX452" s="6"/>
      <c r="BY452" s="6"/>
      <c r="BZ452" s="6"/>
      <c r="CA452" s="6"/>
      <c r="CB452" s="6"/>
      <c r="CC452" s="6"/>
      <c r="CD452" s="6"/>
      <c r="CE452" s="6"/>
      <c r="CF452" s="6"/>
      <c r="CG452" s="6"/>
      <c r="CH452" s="6"/>
      <c r="CI452" s="6"/>
      <c r="CJ452" s="6"/>
      <c r="CK452" s="6"/>
      <c r="CL452" s="6"/>
    </row>
    <row r="453">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c r="AA453" s="6"/>
      <c r="AB453" s="6"/>
      <c r="AC453" s="6"/>
      <c r="AD453" s="7"/>
      <c r="AE453" s="8"/>
      <c r="AF453" s="6"/>
      <c r="AG453" s="6"/>
      <c r="AH453" s="6"/>
      <c r="AI453" s="6"/>
      <c r="AJ453" s="6"/>
      <c r="AK453" s="6"/>
      <c r="AL453" s="6"/>
      <c r="AM453" s="6"/>
      <c r="AN453" s="6"/>
      <c r="AO453" s="6"/>
      <c r="AP453" s="6"/>
      <c r="AQ453" s="6"/>
      <c r="AR453" s="6"/>
      <c r="AS453" s="6"/>
      <c r="AT453" s="6"/>
      <c r="AU453" s="6"/>
      <c r="AV453" s="6"/>
      <c r="AW453" s="6"/>
      <c r="AX453" s="6"/>
      <c r="AY453" s="6"/>
      <c r="AZ453" s="6"/>
      <c r="BA453" s="6"/>
      <c r="BB453" s="6"/>
      <c r="BC453" s="6"/>
      <c r="BD453" s="6"/>
      <c r="BE453" s="6"/>
      <c r="BF453" s="6"/>
      <c r="BG453" s="6"/>
      <c r="BH453" s="6"/>
      <c r="BI453" s="6"/>
      <c r="BJ453" s="6"/>
      <c r="BK453" s="6"/>
      <c r="BL453" s="6"/>
      <c r="BM453" s="6"/>
      <c r="BN453" s="6"/>
      <c r="BO453" s="6"/>
      <c r="BP453" s="6"/>
      <c r="BQ453" s="6"/>
      <c r="BR453" s="6"/>
      <c r="BS453" s="6"/>
      <c r="BT453" s="6"/>
      <c r="BU453" s="6"/>
      <c r="BV453" s="6"/>
      <c r="BW453" s="6"/>
      <c r="BX453" s="6"/>
      <c r="BY453" s="6"/>
      <c r="BZ453" s="6"/>
      <c r="CA453" s="6"/>
      <c r="CB453" s="6"/>
      <c r="CC453" s="6"/>
      <c r="CD453" s="6"/>
      <c r="CE453" s="6"/>
      <c r="CF453" s="6"/>
      <c r="CG453" s="6"/>
      <c r="CH453" s="6"/>
      <c r="CI453" s="6"/>
      <c r="CJ453" s="6"/>
      <c r="CK453" s="6"/>
      <c r="CL453" s="6"/>
    </row>
    <row r="454">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c r="AA454" s="6"/>
      <c r="AB454" s="6"/>
      <c r="AC454" s="6"/>
      <c r="AD454" s="7"/>
      <c r="AE454" s="8"/>
      <c r="AF454" s="6"/>
      <c r="AG454" s="6"/>
      <c r="AH454" s="6"/>
      <c r="AI454" s="6"/>
      <c r="AJ454" s="6"/>
      <c r="AK454" s="6"/>
      <c r="AL454" s="6"/>
      <c r="AM454" s="6"/>
      <c r="AN454" s="6"/>
      <c r="AO454" s="6"/>
      <c r="AP454" s="6"/>
      <c r="AQ454" s="6"/>
      <c r="AR454" s="6"/>
      <c r="AS454" s="6"/>
      <c r="AT454" s="6"/>
      <c r="AU454" s="6"/>
      <c r="AV454" s="6"/>
      <c r="AW454" s="6"/>
      <c r="AX454" s="6"/>
      <c r="AY454" s="6"/>
      <c r="AZ454" s="6"/>
      <c r="BA454" s="6"/>
      <c r="BB454" s="6"/>
      <c r="BC454" s="6"/>
      <c r="BD454" s="6"/>
      <c r="BE454" s="6"/>
      <c r="BF454" s="6"/>
      <c r="BG454" s="6"/>
      <c r="BH454" s="6"/>
      <c r="BI454" s="6"/>
      <c r="BJ454" s="6"/>
      <c r="BK454" s="6"/>
      <c r="BL454" s="6"/>
      <c r="BM454" s="6"/>
      <c r="BN454" s="6"/>
      <c r="BO454" s="6"/>
      <c r="BP454" s="6"/>
      <c r="BQ454" s="6"/>
      <c r="BR454" s="6"/>
      <c r="BS454" s="6"/>
      <c r="BT454" s="6"/>
      <c r="BU454" s="6"/>
      <c r="BV454" s="6"/>
      <c r="BW454" s="6"/>
      <c r="BX454" s="6"/>
      <c r="BY454" s="6"/>
      <c r="BZ454" s="6"/>
      <c r="CA454" s="6"/>
      <c r="CB454" s="6"/>
      <c r="CC454" s="6"/>
      <c r="CD454" s="6"/>
      <c r="CE454" s="6"/>
      <c r="CF454" s="6"/>
      <c r="CG454" s="6"/>
      <c r="CH454" s="6"/>
      <c r="CI454" s="6"/>
      <c r="CJ454" s="6"/>
      <c r="CK454" s="6"/>
      <c r="CL454" s="6"/>
    </row>
    <row r="455">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c r="AA455" s="6"/>
      <c r="AB455" s="6"/>
      <c r="AC455" s="6"/>
      <c r="AD455" s="7"/>
      <c r="AE455" s="8"/>
      <c r="AF455" s="6"/>
      <c r="AG455" s="6"/>
      <c r="AH455" s="6"/>
      <c r="AI455" s="6"/>
      <c r="AJ455" s="6"/>
      <c r="AK455" s="6"/>
      <c r="AL455" s="6"/>
      <c r="AM455" s="6"/>
      <c r="AN455" s="6"/>
      <c r="AO455" s="6"/>
      <c r="AP455" s="6"/>
      <c r="AQ455" s="6"/>
      <c r="AR455" s="6"/>
      <c r="AS455" s="6"/>
      <c r="AT455" s="6"/>
      <c r="AU455" s="6"/>
      <c r="AV455" s="6"/>
      <c r="AW455" s="6"/>
      <c r="AX455" s="6"/>
      <c r="AY455" s="6"/>
      <c r="AZ455" s="6"/>
      <c r="BA455" s="6"/>
      <c r="BB455" s="6"/>
      <c r="BC455" s="6"/>
      <c r="BD455" s="6"/>
      <c r="BE455" s="6"/>
      <c r="BF455" s="6"/>
      <c r="BG455" s="6"/>
      <c r="BH455" s="6"/>
      <c r="BI455" s="6"/>
      <c r="BJ455" s="6"/>
      <c r="BK455" s="6"/>
      <c r="BL455" s="6"/>
      <c r="BM455" s="6"/>
      <c r="BN455" s="6"/>
      <c r="BO455" s="6"/>
      <c r="BP455" s="6"/>
      <c r="BQ455" s="6"/>
      <c r="BR455" s="6"/>
      <c r="BS455" s="6"/>
      <c r="BT455" s="6"/>
      <c r="BU455" s="6"/>
      <c r="BV455" s="6"/>
      <c r="BW455" s="6"/>
      <c r="BX455" s="6"/>
      <c r="BY455" s="6"/>
      <c r="BZ455" s="6"/>
      <c r="CA455" s="6"/>
      <c r="CB455" s="6"/>
      <c r="CC455" s="6"/>
      <c r="CD455" s="6"/>
      <c r="CE455" s="6"/>
      <c r="CF455" s="6"/>
      <c r="CG455" s="6"/>
      <c r="CH455" s="6"/>
      <c r="CI455" s="6"/>
      <c r="CJ455" s="6"/>
      <c r="CK455" s="6"/>
      <c r="CL455" s="6"/>
    </row>
    <row r="456">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c r="AA456" s="6"/>
      <c r="AB456" s="6"/>
      <c r="AC456" s="6"/>
      <c r="AD456" s="7"/>
      <c r="AE456" s="8"/>
      <c r="AF456" s="6"/>
      <c r="AG456" s="6"/>
      <c r="AH456" s="6"/>
      <c r="AI456" s="6"/>
      <c r="AJ456" s="6"/>
      <c r="AK456" s="6"/>
      <c r="AL456" s="6"/>
      <c r="AM456" s="6"/>
      <c r="AN456" s="6"/>
      <c r="AO456" s="6"/>
      <c r="AP456" s="6"/>
      <c r="AQ456" s="6"/>
      <c r="AR456" s="6"/>
      <c r="AS456" s="6"/>
      <c r="AT456" s="6"/>
      <c r="AU456" s="6"/>
      <c r="AV456" s="6"/>
      <c r="AW456" s="6"/>
      <c r="AX456" s="6"/>
      <c r="AY456" s="6"/>
      <c r="AZ456" s="6"/>
      <c r="BA456" s="6"/>
      <c r="BB456" s="6"/>
      <c r="BC456" s="6"/>
      <c r="BD456" s="6"/>
      <c r="BE456" s="6"/>
      <c r="BF456" s="6"/>
      <c r="BG456" s="6"/>
      <c r="BH456" s="6"/>
      <c r="BI456" s="6"/>
      <c r="BJ456" s="6"/>
      <c r="BK456" s="6"/>
      <c r="BL456" s="6"/>
      <c r="BM456" s="6"/>
      <c r="BN456" s="6"/>
      <c r="BO456" s="6"/>
      <c r="BP456" s="6"/>
      <c r="BQ456" s="6"/>
      <c r="BR456" s="6"/>
      <c r="BS456" s="6"/>
      <c r="BT456" s="6"/>
      <c r="BU456" s="6"/>
      <c r="BV456" s="6"/>
      <c r="BW456" s="6"/>
      <c r="BX456" s="6"/>
      <c r="BY456" s="6"/>
      <c r="BZ456" s="6"/>
      <c r="CA456" s="6"/>
      <c r="CB456" s="6"/>
      <c r="CC456" s="6"/>
      <c r="CD456" s="6"/>
      <c r="CE456" s="6"/>
      <c r="CF456" s="6"/>
      <c r="CG456" s="6"/>
      <c r="CH456" s="6"/>
      <c r="CI456" s="6"/>
      <c r="CJ456" s="6"/>
      <c r="CK456" s="6"/>
      <c r="CL456" s="6"/>
    </row>
    <row r="457">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c r="AA457" s="6"/>
      <c r="AB457" s="6"/>
      <c r="AC457" s="6"/>
      <c r="AD457" s="7"/>
      <c r="AE457" s="8"/>
      <c r="AF457" s="6"/>
      <c r="AG457" s="6"/>
      <c r="AH457" s="6"/>
      <c r="AI457" s="6"/>
      <c r="AJ457" s="6"/>
      <c r="AK457" s="6"/>
      <c r="AL457" s="6"/>
      <c r="AM457" s="6"/>
      <c r="AN457" s="6"/>
      <c r="AO457" s="6"/>
      <c r="AP457" s="6"/>
      <c r="AQ457" s="6"/>
      <c r="AR457" s="6"/>
      <c r="AS457" s="6"/>
      <c r="AT457" s="6"/>
      <c r="AU457" s="6"/>
      <c r="AV457" s="6"/>
      <c r="AW457" s="6"/>
      <c r="AX457" s="6"/>
      <c r="AY457" s="6"/>
      <c r="AZ457" s="6"/>
      <c r="BA457" s="6"/>
      <c r="BB457" s="6"/>
      <c r="BC457" s="6"/>
      <c r="BD457" s="6"/>
      <c r="BE457" s="6"/>
      <c r="BF457" s="6"/>
      <c r="BG457" s="6"/>
      <c r="BH457" s="6"/>
      <c r="BI457" s="6"/>
      <c r="BJ457" s="6"/>
      <c r="BK457" s="6"/>
      <c r="BL457" s="6"/>
      <c r="BM457" s="6"/>
      <c r="BN457" s="6"/>
      <c r="BO457" s="6"/>
      <c r="BP457" s="6"/>
      <c r="BQ457" s="6"/>
      <c r="BR457" s="6"/>
      <c r="BS457" s="6"/>
      <c r="BT457" s="6"/>
      <c r="BU457" s="6"/>
      <c r="BV457" s="6"/>
      <c r="BW457" s="6"/>
      <c r="BX457" s="6"/>
      <c r="BY457" s="6"/>
      <c r="BZ457" s="6"/>
      <c r="CA457" s="6"/>
      <c r="CB457" s="6"/>
      <c r="CC457" s="6"/>
      <c r="CD457" s="6"/>
      <c r="CE457" s="6"/>
      <c r="CF457" s="6"/>
      <c r="CG457" s="6"/>
      <c r="CH457" s="6"/>
      <c r="CI457" s="6"/>
      <c r="CJ457" s="6"/>
      <c r="CK457" s="6"/>
      <c r="CL457" s="6"/>
    </row>
    <row r="458">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c r="AA458" s="6"/>
      <c r="AB458" s="6"/>
      <c r="AC458" s="6"/>
      <c r="AD458" s="7"/>
      <c r="AE458" s="8"/>
      <c r="AF458" s="6"/>
      <c r="AG458" s="6"/>
      <c r="AH458" s="6"/>
      <c r="AI458" s="6"/>
      <c r="AJ458" s="6"/>
      <c r="AK458" s="6"/>
      <c r="AL458" s="6"/>
      <c r="AM458" s="6"/>
      <c r="AN458" s="6"/>
      <c r="AO458" s="6"/>
      <c r="AP458" s="6"/>
      <c r="AQ458" s="6"/>
      <c r="AR458" s="6"/>
      <c r="AS458" s="6"/>
      <c r="AT458" s="6"/>
      <c r="AU458" s="6"/>
      <c r="AV458" s="6"/>
      <c r="AW458" s="6"/>
      <c r="AX458" s="6"/>
      <c r="AY458" s="6"/>
      <c r="AZ458" s="6"/>
      <c r="BA458" s="6"/>
      <c r="BB458" s="6"/>
      <c r="BC458" s="6"/>
      <c r="BD458" s="6"/>
      <c r="BE458" s="6"/>
      <c r="BF458" s="6"/>
      <c r="BG458" s="6"/>
      <c r="BH458" s="6"/>
      <c r="BI458" s="6"/>
      <c r="BJ458" s="6"/>
      <c r="BK458" s="6"/>
      <c r="BL458" s="6"/>
      <c r="BM458" s="6"/>
      <c r="BN458" s="6"/>
      <c r="BO458" s="6"/>
      <c r="BP458" s="6"/>
      <c r="BQ458" s="6"/>
      <c r="BR458" s="6"/>
      <c r="BS458" s="6"/>
      <c r="BT458" s="6"/>
      <c r="BU458" s="6"/>
      <c r="BV458" s="6"/>
      <c r="BW458" s="6"/>
      <c r="BX458" s="6"/>
      <c r="BY458" s="6"/>
      <c r="BZ458" s="6"/>
      <c r="CA458" s="6"/>
      <c r="CB458" s="6"/>
      <c r="CC458" s="6"/>
      <c r="CD458" s="6"/>
      <c r="CE458" s="6"/>
      <c r="CF458" s="6"/>
      <c r="CG458" s="6"/>
      <c r="CH458" s="6"/>
      <c r="CI458" s="6"/>
      <c r="CJ458" s="6"/>
      <c r="CK458" s="6"/>
      <c r="CL458" s="6"/>
    </row>
    <row r="459">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c r="AA459" s="6"/>
      <c r="AB459" s="6"/>
      <c r="AC459" s="6"/>
      <c r="AD459" s="7"/>
      <c r="AE459" s="8"/>
      <c r="AF459" s="6"/>
      <c r="AG459" s="6"/>
      <c r="AH459" s="6"/>
      <c r="AI459" s="6"/>
      <c r="AJ459" s="6"/>
      <c r="AK459" s="6"/>
      <c r="AL459" s="6"/>
      <c r="AM459" s="6"/>
      <c r="AN459" s="6"/>
      <c r="AO459" s="6"/>
      <c r="AP459" s="6"/>
      <c r="AQ459" s="6"/>
      <c r="AR459" s="6"/>
      <c r="AS459" s="6"/>
      <c r="AT459" s="6"/>
      <c r="AU459" s="6"/>
      <c r="AV459" s="6"/>
      <c r="AW459" s="6"/>
      <c r="AX459" s="6"/>
      <c r="AY459" s="6"/>
      <c r="AZ459" s="6"/>
      <c r="BA459" s="6"/>
      <c r="BB459" s="6"/>
      <c r="BC459" s="6"/>
      <c r="BD459" s="6"/>
      <c r="BE459" s="6"/>
      <c r="BF459" s="6"/>
      <c r="BG459" s="6"/>
      <c r="BH459" s="6"/>
      <c r="BI459" s="6"/>
      <c r="BJ459" s="6"/>
      <c r="BK459" s="6"/>
      <c r="BL459" s="6"/>
      <c r="BM459" s="6"/>
      <c r="BN459" s="6"/>
      <c r="BO459" s="6"/>
      <c r="BP459" s="6"/>
      <c r="BQ459" s="6"/>
      <c r="BR459" s="6"/>
      <c r="BS459" s="6"/>
      <c r="BT459" s="6"/>
      <c r="BU459" s="6"/>
      <c r="BV459" s="6"/>
      <c r="BW459" s="6"/>
      <c r="BX459" s="6"/>
      <c r="BY459" s="6"/>
      <c r="BZ459" s="6"/>
      <c r="CA459" s="6"/>
      <c r="CB459" s="6"/>
      <c r="CC459" s="6"/>
      <c r="CD459" s="6"/>
      <c r="CE459" s="6"/>
      <c r="CF459" s="6"/>
      <c r="CG459" s="6"/>
      <c r="CH459" s="6"/>
      <c r="CI459" s="6"/>
      <c r="CJ459" s="6"/>
      <c r="CK459" s="6"/>
      <c r="CL459" s="6"/>
    </row>
    <row r="460">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c r="AA460" s="6"/>
      <c r="AB460" s="6"/>
      <c r="AC460" s="6"/>
      <c r="AD460" s="7"/>
      <c r="AE460" s="8"/>
      <c r="AF460" s="6"/>
      <c r="AG460" s="6"/>
      <c r="AH460" s="6"/>
      <c r="AI460" s="6"/>
      <c r="AJ460" s="6"/>
      <c r="AK460" s="6"/>
      <c r="AL460" s="6"/>
      <c r="AM460" s="6"/>
      <c r="AN460" s="6"/>
      <c r="AO460" s="6"/>
      <c r="AP460" s="6"/>
      <c r="AQ460" s="6"/>
      <c r="AR460" s="6"/>
      <c r="AS460" s="6"/>
      <c r="AT460" s="6"/>
      <c r="AU460" s="6"/>
      <c r="AV460" s="6"/>
      <c r="AW460" s="6"/>
      <c r="AX460" s="6"/>
      <c r="AY460" s="6"/>
      <c r="AZ460" s="6"/>
      <c r="BA460" s="6"/>
      <c r="BB460" s="6"/>
      <c r="BC460" s="6"/>
      <c r="BD460" s="6"/>
      <c r="BE460" s="6"/>
      <c r="BF460" s="6"/>
      <c r="BG460" s="6"/>
      <c r="BH460" s="6"/>
      <c r="BI460" s="6"/>
      <c r="BJ460" s="6"/>
      <c r="BK460" s="6"/>
      <c r="BL460" s="6"/>
      <c r="BM460" s="6"/>
      <c r="BN460" s="6"/>
      <c r="BO460" s="6"/>
      <c r="BP460" s="6"/>
      <c r="BQ460" s="6"/>
      <c r="BR460" s="6"/>
      <c r="BS460" s="6"/>
      <c r="BT460" s="6"/>
      <c r="BU460" s="6"/>
      <c r="BV460" s="6"/>
      <c r="BW460" s="6"/>
      <c r="BX460" s="6"/>
      <c r="BY460" s="6"/>
      <c r="BZ460" s="6"/>
      <c r="CA460" s="6"/>
      <c r="CB460" s="6"/>
      <c r="CC460" s="6"/>
      <c r="CD460" s="6"/>
      <c r="CE460" s="6"/>
      <c r="CF460" s="6"/>
      <c r="CG460" s="6"/>
      <c r="CH460" s="6"/>
      <c r="CI460" s="6"/>
      <c r="CJ460" s="6"/>
      <c r="CK460" s="6"/>
      <c r="CL460" s="6"/>
    </row>
    <row r="461">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c r="AA461" s="6"/>
      <c r="AB461" s="6"/>
      <c r="AC461" s="6"/>
      <c r="AD461" s="7"/>
      <c r="AE461" s="8"/>
      <c r="AF461" s="6"/>
      <c r="AG461" s="6"/>
      <c r="AH461" s="6"/>
      <c r="AI461" s="6"/>
      <c r="AJ461" s="6"/>
      <c r="AK461" s="6"/>
      <c r="AL461" s="6"/>
      <c r="AM461" s="6"/>
      <c r="AN461" s="6"/>
      <c r="AO461" s="6"/>
      <c r="AP461" s="6"/>
      <c r="AQ461" s="6"/>
      <c r="AR461" s="6"/>
      <c r="AS461" s="6"/>
      <c r="AT461" s="6"/>
      <c r="AU461" s="6"/>
      <c r="AV461" s="6"/>
      <c r="AW461" s="6"/>
      <c r="AX461" s="6"/>
      <c r="AY461" s="6"/>
      <c r="AZ461" s="6"/>
      <c r="BA461" s="6"/>
      <c r="BB461" s="6"/>
      <c r="BC461" s="6"/>
      <c r="BD461" s="6"/>
      <c r="BE461" s="6"/>
      <c r="BF461" s="6"/>
      <c r="BG461" s="6"/>
      <c r="BH461" s="6"/>
      <c r="BI461" s="6"/>
      <c r="BJ461" s="6"/>
      <c r="BK461" s="6"/>
      <c r="BL461" s="6"/>
      <c r="BM461" s="6"/>
      <c r="BN461" s="6"/>
      <c r="BO461" s="6"/>
      <c r="BP461" s="6"/>
      <c r="BQ461" s="6"/>
      <c r="BR461" s="6"/>
      <c r="BS461" s="6"/>
      <c r="BT461" s="6"/>
      <c r="BU461" s="6"/>
      <c r="BV461" s="6"/>
      <c r="BW461" s="6"/>
      <c r="BX461" s="6"/>
      <c r="BY461" s="6"/>
      <c r="BZ461" s="6"/>
      <c r="CA461" s="6"/>
      <c r="CB461" s="6"/>
      <c r="CC461" s="6"/>
      <c r="CD461" s="6"/>
      <c r="CE461" s="6"/>
      <c r="CF461" s="6"/>
      <c r="CG461" s="6"/>
      <c r="CH461" s="6"/>
      <c r="CI461" s="6"/>
      <c r="CJ461" s="6"/>
      <c r="CK461" s="6"/>
      <c r="CL461" s="6"/>
    </row>
    <row r="462">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c r="AA462" s="6"/>
      <c r="AB462" s="6"/>
      <c r="AC462" s="6"/>
      <c r="AD462" s="7"/>
      <c r="AE462" s="8"/>
      <c r="AF462" s="6"/>
      <c r="AG462" s="6"/>
      <c r="AH462" s="6"/>
      <c r="AI462" s="6"/>
      <c r="AJ462" s="6"/>
      <c r="AK462" s="6"/>
      <c r="AL462" s="6"/>
      <c r="AM462" s="6"/>
      <c r="AN462" s="6"/>
      <c r="AO462" s="6"/>
      <c r="AP462" s="6"/>
      <c r="AQ462" s="6"/>
      <c r="AR462" s="6"/>
      <c r="AS462" s="6"/>
      <c r="AT462" s="6"/>
      <c r="AU462" s="6"/>
      <c r="AV462" s="6"/>
      <c r="AW462" s="6"/>
      <c r="AX462" s="6"/>
      <c r="AY462" s="6"/>
      <c r="AZ462" s="6"/>
      <c r="BA462" s="6"/>
      <c r="BB462" s="6"/>
      <c r="BC462" s="6"/>
      <c r="BD462" s="6"/>
      <c r="BE462" s="6"/>
      <c r="BF462" s="6"/>
      <c r="BG462" s="6"/>
      <c r="BH462" s="6"/>
      <c r="BI462" s="6"/>
      <c r="BJ462" s="6"/>
      <c r="BK462" s="6"/>
      <c r="BL462" s="6"/>
      <c r="BM462" s="6"/>
      <c r="BN462" s="6"/>
      <c r="BO462" s="6"/>
      <c r="BP462" s="6"/>
      <c r="BQ462" s="6"/>
      <c r="BR462" s="6"/>
      <c r="BS462" s="6"/>
      <c r="BT462" s="6"/>
      <c r="BU462" s="6"/>
      <c r="BV462" s="6"/>
      <c r="BW462" s="6"/>
      <c r="BX462" s="6"/>
      <c r="BY462" s="6"/>
      <c r="BZ462" s="6"/>
      <c r="CA462" s="6"/>
      <c r="CB462" s="6"/>
      <c r="CC462" s="6"/>
      <c r="CD462" s="6"/>
      <c r="CE462" s="6"/>
      <c r="CF462" s="6"/>
      <c r="CG462" s="6"/>
      <c r="CH462" s="6"/>
      <c r="CI462" s="6"/>
      <c r="CJ462" s="6"/>
      <c r="CK462" s="6"/>
      <c r="CL462" s="6"/>
    </row>
    <row r="463">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c r="AA463" s="6"/>
      <c r="AB463" s="6"/>
      <c r="AC463" s="6"/>
      <c r="AD463" s="7"/>
      <c r="AE463" s="8"/>
      <c r="AF463" s="6"/>
      <c r="AG463" s="6"/>
      <c r="AH463" s="6"/>
      <c r="AI463" s="6"/>
      <c r="AJ463" s="6"/>
      <c r="AK463" s="6"/>
      <c r="AL463" s="6"/>
      <c r="AM463" s="6"/>
      <c r="AN463" s="6"/>
      <c r="AO463" s="6"/>
      <c r="AP463" s="6"/>
      <c r="AQ463" s="6"/>
      <c r="AR463" s="6"/>
      <c r="AS463" s="6"/>
      <c r="AT463" s="6"/>
      <c r="AU463" s="6"/>
      <c r="AV463" s="6"/>
      <c r="AW463" s="6"/>
      <c r="AX463" s="6"/>
      <c r="AY463" s="6"/>
      <c r="AZ463" s="6"/>
      <c r="BA463" s="6"/>
      <c r="BB463" s="6"/>
      <c r="BC463" s="6"/>
      <c r="BD463" s="6"/>
      <c r="BE463" s="6"/>
      <c r="BF463" s="6"/>
      <c r="BG463" s="6"/>
      <c r="BH463" s="6"/>
      <c r="BI463" s="6"/>
      <c r="BJ463" s="6"/>
      <c r="BK463" s="6"/>
      <c r="BL463" s="6"/>
      <c r="BM463" s="6"/>
      <c r="BN463" s="6"/>
      <c r="BO463" s="6"/>
      <c r="BP463" s="6"/>
      <c r="BQ463" s="6"/>
      <c r="BR463" s="6"/>
      <c r="BS463" s="6"/>
      <c r="BT463" s="6"/>
      <c r="BU463" s="6"/>
      <c r="BV463" s="6"/>
      <c r="BW463" s="6"/>
      <c r="BX463" s="6"/>
      <c r="BY463" s="6"/>
      <c r="BZ463" s="6"/>
      <c r="CA463" s="6"/>
      <c r="CB463" s="6"/>
      <c r="CC463" s="6"/>
      <c r="CD463" s="6"/>
      <c r="CE463" s="6"/>
      <c r="CF463" s="6"/>
      <c r="CG463" s="6"/>
      <c r="CH463" s="6"/>
      <c r="CI463" s="6"/>
      <c r="CJ463" s="6"/>
      <c r="CK463" s="6"/>
      <c r="CL463" s="6"/>
    </row>
    <row r="464">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c r="AA464" s="6"/>
      <c r="AB464" s="6"/>
      <c r="AC464" s="6"/>
      <c r="AD464" s="7"/>
      <c r="AE464" s="8"/>
      <c r="AF464" s="6"/>
      <c r="AG464" s="6"/>
      <c r="AH464" s="6"/>
      <c r="AI464" s="6"/>
      <c r="AJ464" s="6"/>
      <c r="AK464" s="6"/>
      <c r="AL464" s="6"/>
      <c r="AM464" s="6"/>
      <c r="AN464" s="6"/>
      <c r="AO464" s="6"/>
      <c r="AP464" s="6"/>
      <c r="AQ464" s="6"/>
      <c r="AR464" s="6"/>
      <c r="AS464" s="6"/>
      <c r="AT464" s="6"/>
      <c r="AU464" s="6"/>
      <c r="AV464" s="6"/>
      <c r="AW464" s="6"/>
      <c r="AX464" s="6"/>
      <c r="AY464" s="6"/>
      <c r="AZ464" s="6"/>
      <c r="BA464" s="6"/>
      <c r="BB464" s="6"/>
      <c r="BC464" s="6"/>
      <c r="BD464" s="6"/>
      <c r="BE464" s="6"/>
      <c r="BF464" s="6"/>
      <c r="BG464" s="6"/>
      <c r="BH464" s="6"/>
      <c r="BI464" s="6"/>
      <c r="BJ464" s="6"/>
      <c r="BK464" s="6"/>
      <c r="BL464" s="6"/>
      <c r="BM464" s="6"/>
      <c r="BN464" s="6"/>
      <c r="BO464" s="6"/>
      <c r="BP464" s="6"/>
      <c r="BQ464" s="6"/>
      <c r="BR464" s="6"/>
      <c r="BS464" s="6"/>
      <c r="BT464" s="6"/>
      <c r="BU464" s="6"/>
      <c r="BV464" s="6"/>
      <c r="BW464" s="6"/>
      <c r="BX464" s="6"/>
      <c r="BY464" s="6"/>
      <c r="BZ464" s="6"/>
      <c r="CA464" s="6"/>
      <c r="CB464" s="6"/>
      <c r="CC464" s="6"/>
      <c r="CD464" s="6"/>
      <c r="CE464" s="6"/>
      <c r="CF464" s="6"/>
      <c r="CG464" s="6"/>
      <c r="CH464" s="6"/>
      <c r="CI464" s="6"/>
      <c r="CJ464" s="6"/>
      <c r="CK464" s="6"/>
      <c r="CL464" s="6"/>
    </row>
    <row r="465">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c r="AA465" s="6"/>
      <c r="AB465" s="6"/>
      <c r="AC465" s="6"/>
      <c r="AD465" s="7"/>
      <c r="AE465" s="8"/>
      <c r="AF465" s="6"/>
      <c r="AG465" s="6"/>
      <c r="AH465" s="6"/>
      <c r="AI465" s="6"/>
      <c r="AJ465" s="6"/>
      <c r="AK465" s="6"/>
      <c r="AL465" s="6"/>
      <c r="AM465" s="6"/>
      <c r="AN465" s="6"/>
      <c r="AO465" s="6"/>
      <c r="AP465" s="6"/>
      <c r="AQ465" s="6"/>
      <c r="AR465" s="6"/>
      <c r="AS465" s="6"/>
      <c r="AT465" s="6"/>
      <c r="AU465" s="6"/>
      <c r="AV465" s="6"/>
      <c r="AW465" s="6"/>
      <c r="AX465" s="6"/>
      <c r="AY465" s="6"/>
      <c r="AZ465" s="6"/>
      <c r="BA465" s="6"/>
      <c r="BB465" s="6"/>
      <c r="BC465" s="6"/>
      <c r="BD465" s="6"/>
      <c r="BE465" s="6"/>
      <c r="BF465" s="6"/>
      <c r="BG465" s="6"/>
      <c r="BH465" s="6"/>
      <c r="BI465" s="6"/>
      <c r="BJ465" s="6"/>
      <c r="BK465" s="6"/>
      <c r="BL465" s="6"/>
      <c r="BM465" s="6"/>
      <c r="BN465" s="6"/>
      <c r="BO465" s="6"/>
      <c r="BP465" s="6"/>
      <c r="BQ465" s="6"/>
      <c r="BR465" s="6"/>
      <c r="BS465" s="6"/>
      <c r="BT465" s="6"/>
      <c r="BU465" s="6"/>
      <c r="BV465" s="6"/>
      <c r="BW465" s="6"/>
      <c r="BX465" s="6"/>
      <c r="BY465" s="6"/>
      <c r="BZ465" s="6"/>
      <c r="CA465" s="6"/>
      <c r="CB465" s="6"/>
      <c r="CC465" s="6"/>
      <c r="CD465" s="6"/>
      <c r="CE465" s="6"/>
      <c r="CF465" s="6"/>
      <c r="CG465" s="6"/>
      <c r="CH465" s="6"/>
      <c r="CI465" s="6"/>
      <c r="CJ465" s="6"/>
      <c r="CK465" s="6"/>
      <c r="CL465" s="6"/>
    </row>
    <row r="466">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c r="AA466" s="6"/>
      <c r="AB466" s="6"/>
      <c r="AC466" s="6"/>
      <c r="AD466" s="7"/>
      <c r="AE466" s="8"/>
      <c r="AF466" s="6"/>
      <c r="AG466" s="6"/>
      <c r="AH466" s="6"/>
      <c r="AI466" s="6"/>
      <c r="AJ466" s="6"/>
      <c r="AK466" s="6"/>
      <c r="AL466" s="6"/>
      <c r="AM466" s="6"/>
      <c r="AN466" s="6"/>
      <c r="AO466" s="6"/>
      <c r="AP466" s="6"/>
      <c r="AQ466" s="6"/>
      <c r="AR466" s="6"/>
      <c r="AS466" s="6"/>
      <c r="AT466" s="6"/>
      <c r="AU466" s="6"/>
      <c r="AV466" s="6"/>
      <c r="AW466" s="6"/>
      <c r="AX466" s="6"/>
      <c r="AY466" s="6"/>
      <c r="AZ466" s="6"/>
      <c r="BA466" s="6"/>
      <c r="BB466" s="6"/>
      <c r="BC466" s="6"/>
      <c r="BD466" s="6"/>
      <c r="BE466" s="6"/>
      <c r="BF466" s="6"/>
      <c r="BG466" s="6"/>
      <c r="BH466" s="6"/>
      <c r="BI466" s="6"/>
      <c r="BJ466" s="6"/>
      <c r="BK466" s="6"/>
      <c r="BL466" s="6"/>
      <c r="BM466" s="6"/>
      <c r="BN466" s="6"/>
      <c r="BO466" s="6"/>
      <c r="BP466" s="6"/>
      <c r="BQ466" s="6"/>
      <c r="BR466" s="6"/>
      <c r="BS466" s="6"/>
      <c r="BT466" s="6"/>
      <c r="BU466" s="6"/>
      <c r="BV466" s="6"/>
      <c r="BW466" s="6"/>
      <c r="BX466" s="6"/>
      <c r="BY466" s="6"/>
      <c r="BZ466" s="6"/>
      <c r="CA466" s="6"/>
      <c r="CB466" s="6"/>
      <c r="CC466" s="6"/>
      <c r="CD466" s="6"/>
      <c r="CE466" s="6"/>
      <c r="CF466" s="6"/>
      <c r="CG466" s="6"/>
      <c r="CH466" s="6"/>
      <c r="CI466" s="6"/>
      <c r="CJ466" s="6"/>
      <c r="CK466" s="6"/>
      <c r="CL466" s="6"/>
    </row>
    <row r="467">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c r="AA467" s="6"/>
      <c r="AB467" s="6"/>
      <c r="AC467" s="6"/>
      <c r="AD467" s="7"/>
      <c r="AE467" s="8"/>
      <c r="AF467" s="6"/>
      <c r="AG467" s="6"/>
      <c r="AH467" s="6"/>
      <c r="AI467" s="6"/>
      <c r="AJ467" s="6"/>
      <c r="AK467" s="6"/>
      <c r="AL467" s="6"/>
      <c r="AM467" s="6"/>
      <c r="AN467" s="6"/>
      <c r="AO467" s="6"/>
      <c r="AP467" s="6"/>
      <c r="AQ467" s="6"/>
      <c r="AR467" s="6"/>
      <c r="AS467" s="6"/>
      <c r="AT467" s="6"/>
      <c r="AU467" s="6"/>
      <c r="AV467" s="6"/>
      <c r="AW467" s="6"/>
      <c r="AX467" s="6"/>
      <c r="AY467" s="6"/>
      <c r="AZ467" s="6"/>
      <c r="BA467" s="6"/>
      <c r="BB467" s="6"/>
      <c r="BC467" s="6"/>
      <c r="BD467" s="6"/>
      <c r="BE467" s="6"/>
      <c r="BF467" s="6"/>
      <c r="BG467" s="6"/>
      <c r="BH467" s="6"/>
      <c r="BI467" s="6"/>
      <c r="BJ467" s="6"/>
      <c r="BK467" s="6"/>
      <c r="BL467" s="6"/>
      <c r="BM467" s="6"/>
      <c r="BN467" s="6"/>
      <c r="BO467" s="6"/>
      <c r="BP467" s="6"/>
      <c r="BQ467" s="6"/>
      <c r="BR467" s="6"/>
      <c r="BS467" s="6"/>
      <c r="BT467" s="6"/>
      <c r="BU467" s="6"/>
      <c r="BV467" s="6"/>
      <c r="BW467" s="6"/>
      <c r="BX467" s="6"/>
      <c r="BY467" s="6"/>
      <c r="BZ467" s="6"/>
      <c r="CA467" s="6"/>
      <c r="CB467" s="6"/>
      <c r="CC467" s="6"/>
      <c r="CD467" s="6"/>
      <c r="CE467" s="6"/>
      <c r="CF467" s="6"/>
      <c r="CG467" s="6"/>
      <c r="CH467" s="6"/>
      <c r="CI467" s="6"/>
      <c r="CJ467" s="6"/>
      <c r="CK467" s="6"/>
      <c r="CL467" s="6"/>
    </row>
    <row r="468">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c r="AA468" s="6"/>
      <c r="AB468" s="6"/>
      <c r="AC468" s="6"/>
      <c r="AD468" s="7"/>
      <c r="AE468" s="8"/>
      <c r="AF468" s="6"/>
      <c r="AG468" s="6"/>
      <c r="AH468" s="6"/>
      <c r="AI468" s="6"/>
      <c r="AJ468" s="6"/>
      <c r="AK468" s="6"/>
      <c r="AL468" s="6"/>
      <c r="AM468" s="6"/>
      <c r="AN468" s="6"/>
      <c r="AO468" s="6"/>
      <c r="AP468" s="6"/>
      <c r="AQ468" s="6"/>
      <c r="AR468" s="6"/>
      <c r="AS468" s="6"/>
      <c r="AT468" s="6"/>
      <c r="AU468" s="6"/>
      <c r="AV468" s="6"/>
      <c r="AW468" s="6"/>
      <c r="AX468" s="6"/>
      <c r="AY468" s="6"/>
      <c r="AZ468" s="6"/>
      <c r="BA468" s="6"/>
      <c r="BB468" s="6"/>
      <c r="BC468" s="6"/>
      <c r="BD468" s="6"/>
      <c r="BE468" s="6"/>
      <c r="BF468" s="6"/>
      <c r="BG468" s="6"/>
      <c r="BH468" s="6"/>
      <c r="BI468" s="6"/>
      <c r="BJ468" s="6"/>
      <c r="BK468" s="6"/>
      <c r="BL468" s="6"/>
      <c r="BM468" s="6"/>
      <c r="BN468" s="6"/>
      <c r="BO468" s="6"/>
      <c r="BP468" s="6"/>
      <c r="BQ468" s="6"/>
      <c r="BR468" s="6"/>
      <c r="BS468" s="6"/>
      <c r="BT468" s="6"/>
      <c r="BU468" s="6"/>
      <c r="BV468" s="6"/>
      <c r="BW468" s="6"/>
      <c r="BX468" s="6"/>
      <c r="BY468" s="6"/>
      <c r="BZ468" s="6"/>
      <c r="CA468" s="6"/>
      <c r="CB468" s="6"/>
      <c r="CC468" s="6"/>
      <c r="CD468" s="6"/>
      <c r="CE468" s="6"/>
      <c r="CF468" s="6"/>
      <c r="CG468" s="6"/>
      <c r="CH468" s="6"/>
      <c r="CI468" s="6"/>
      <c r="CJ468" s="6"/>
      <c r="CK468" s="6"/>
      <c r="CL468" s="6"/>
    </row>
    <row r="469">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c r="AA469" s="6"/>
      <c r="AB469" s="6"/>
      <c r="AC469" s="6"/>
      <c r="AD469" s="7"/>
      <c r="AE469" s="8"/>
      <c r="AF469" s="6"/>
      <c r="AG469" s="6"/>
      <c r="AH469" s="6"/>
      <c r="AI469" s="6"/>
      <c r="AJ469" s="6"/>
      <c r="AK469" s="6"/>
      <c r="AL469" s="6"/>
      <c r="AM469" s="6"/>
      <c r="AN469" s="6"/>
      <c r="AO469" s="6"/>
      <c r="AP469" s="6"/>
      <c r="AQ469" s="6"/>
      <c r="AR469" s="6"/>
      <c r="AS469" s="6"/>
      <c r="AT469" s="6"/>
      <c r="AU469" s="6"/>
      <c r="AV469" s="6"/>
      <c r="AW469" s="6"/>
      <c r="AX469" s="6"/>
      <c r="AY469" s="6"/>
      <c r="AZ469" s="6"/>
      <c r="BA469" s="6"/>
      <c r="BB469" s="6"/>
      <c r="BC469" s="6"/>
      <c r="BD469" s="6"/>
      <c r="BE469" s="6"/>
      <c r="BF469" s="6"/>
      <c r="BG469" s="6"/>
      <c r="BH469" s="6"/>
      <c r="BI469" s="6"/>
      <c r="BJ469" s="6"/>
      <c r="BK469" s="6"/>
      <c r="BL469" s="6"/>
      <c r="BM469" s="6"/>
      <c r="BN469" s="6"/>
      <c r="BO469" s="6"/>
      <c r="BP469" s="6"/>
      <c r="BQ469" s="6"/>
      <c r="BR469" s="6"/>
      <c r="BS469" s="6"/>
      <c r="BT469" s="6"/>
      <c r="BU469" s="6"/>
      <c r="BV469" s="6"/>
      <c r="BW469" s="6"/>
      <c r="BX469" s="6"/>
      <c r="BY469" s="6"/>
      <c r="BZ469" s="6"/>
      <c r="CA469" s="6"/>
      <c r="CB469" s="6"/>
      <c r="CC469" s="6"/>
      <c r="CD469" s="6"/>
      <c r="CE469" s="6"/>
      <c r="CF469" s="6"/>
      <c r="CG469" s="6"/>
      <c r="CH469" s="6"/>
      <c r="CI469" s="6"/>
      <c r="CJ469" s="6"/>
      <c r="CK469" s="6"/>
      <c r="CL469" s="6"/>
    </row>
    <row r="470">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c r="AA470" s="6"/>
      <c r="AB470" s="6"/>
      <c r="AC470" s="6"/>
      <c r="AD470" s="7"/>
      <c r="AE470" s="8"/>
      <c r="AF470" s="6"/>
      <c r="AG470" s="6"/>
      <c r="AH470" s="6"/>
      <c r="AI470" s="6"/>
      <c r="AJ470" s="6"/>
      <c r="AK470" s="6"/>
      <c r="AL470" s="6"/>
      <c r="AM470" s="6"/>
      <c r="AN470" s="6"/>
      <c r="AO470" s="6"/>
      <c r="AP470" s="6"/>
      <c r="AQ470" s="6"/>
      <c r="AR470" s="6"/>
      <c r="AS470" s="6"/>
      <c r="AT470" s="6"/>
      <c r="AU470" s="6"/>
      <c r="AV470" s="6"/>
      <c r="AW470" s="6"/>
      <c r="AX470" s="6"/>
      <c r="AY470" s="6"/>
      <c r="AZ470" s="6"/>
      <c r="BA470" s="6"/>
      <c r="BB470" s="6"/>
      <c r="BC470" s="6"/>
      <c r="BD470" s="6"/>
      <c r="BE470" s="6"/>
      <c r="BF470" s="6"/>
      <c r="BG470" s="6"/>
      <c r="BH470" s="6"/>
      <c r="BI470" s="6"/>
      <c r="BJ470" s="6"/>
      <c r="BK470" s="6"/>
      <c r="BL470" s="6"/>
      <c r="BM470" s="6"/>
      <c r="BN470" s="6"/>
      <c r="BO470" s="6"/>
      <c r="BP470" s="6"/>
      <c r="BQ470" s="6"/>
      <c r="BR470" s="6"/>
      <c r="BS470" s="6"/>
      <c r="BT470" s="6"/>
      <c r="BU470" s="6"/>
      <c r="BV470" s="6"/>
      <c r="BW470" s="6"/>
      <c r="BX470" s="6"/>
      <c r="BY470" s="6"/>
      <c r="BZ470" s="6"/>
      <c r="CA470" s="6"/>
      <c r="CB470" s="6"/>
      <c r="CC470" s="6"/>
      <c r="CD470" s="6"/>
      <c r="CE470" s="6"/>
      <c r="CF470" s="6"/>
      <c r="CG470" s="6"/>
      <c r="CH470" s="6"/>
      <c r="CI470" s="6"/>
      <c r="CJ470" s="6"/>
      <c r="CK470" s="6"/>
      <c r="CL470" s="6"/>
    </row>
    <row r="471">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c r="AA471" s="6"/>
      <c r="AB471" s="6"/>
      <c r="AC471" s="6"/>
      <c r="AD471" s="7"/>
      <c r="AE471" s="8"/>
      <c r="AF471" s="6"/>
      <c r="AG471" s="6"/>
      <c r="AH471" s="6"/>
      <c r="AI471" s="6"/>
      <c r="AJ471" s="6"/>
      <c r="AK471" s="6"/>
      <c r="AL471" s="6"/>
      <c r="AM471" s="6"/>
      <c r="AN471" s="6"/>
      <c r="AO471" s="6"/>
      <c r="AP471" s="6"/>
      <c r="AQ471" s="6"/>
      <c r="AR471" s="6"/>
      <c r="AS471" s="6"/>
      <c r="AT471" s="6"/>
      <c r="AU471" s="6"/>
      <c r="AV471" s="6"/>
      <c r="AW471" s="6"/>
      <c r="AX471" s="6"/>
      <c r="AY471" s="6"/>
      <c r="AZ471" s="6"/>
      <c r="BA471" s="6"/>
      <c r="BB471" s="6"/>
      <c r="BC471" s="6"/>
      <c r="BD471" s="6"/>
      <c r="BE471" s="6"/>
      <c r="BF471" s="6"/>
      <c r="BG471" s="6"/>
      <c r="BH471" s="6"/>
      <c r="BI471" s="6"/>
      <c r="BJ471" s="6"/>
      <c r="BK471" s="6"/>
      <c r="BL471" s="6"/>
      <c r="BM471" s="6"/>
      <c r="BN471" s="6"/>
      <c r="BO471" s="6"/>
      <c r="BP471" s="6"/>
      <c r="BQ471" s="6"/>
      <c r="BR471" s="6"/>
      <c r="BS471" s="6"/>
      <c r="BT471" s="6"/>
      <c r="BU471" s="6"/>
      <c r="BV471" s="6"/>
      <c r="BW471" s="6"/>
      <c r="BX471" s="6"/>
      <c r="BY471" s="6"/>
      <c r="BZ471" s="6"/>
      <c r="CA471" s="6"/>
      <c r="CB471" s="6"/>
      <c r="CC471" s="6"/>
      <c r="CD471" s="6"/>
      <c r="CE471" s="6"/>
      <c r="CF471" s="6"/>
      <c r="CG471" s="6"/>
      <c r="CH471" s="6"/>
      <c r="CI471" s="6"/>
      <c r="CJ471" s="6"/>
      <c r="CK471" s="6"/>
      <c r="CL471" s="6"/>
    </row>
    <row r="472">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c r="AA472" s="6"/>
      <c r="AB472" s="6"/>
      <c r="AC472" s="6"/>
      <c r="AD472" s="7"/>
      <c r="AE472" s="8"/>
      <c r="AF472" s="6"/>
      <c r="AG472" s="6"/>
      <c r="AH472" s="6"/>
      <c r="AI472" s="6"/>
      <c r="AJ472" s="6"/>
      <c r="AK472" s="6"/>
      <c r="AL472" s="6"/>
      <c r="AM472" s="6"/>
      <c r="AN472" s="6"/>
      <c r="AO472" s="6"/>
      <c r="AP472" s="6"/>
      <c r="AQ472" s="6"/>
      <c r="AR472" s="6"/>
      <c r="AS472" s="6"/>
      <c r="AT472" s="6"/>
      <c r="AU472" s="6"/>
      <c r="AV472" s="6"/>
      <c r="AW472" s="6"/>
      <c r="AX472" s="6"/>
      <c r="AY472" s="6"/>
      <c r="AZ472" s="6"/>
      <c r="BA472" s="6"/>
      <c r="BB472" s="6"/>
      <c r="BC472" s="6"/>
      <c r="BD472" s="6"/>
      <c r="BE472" s="6"/>
      <c r="BF472" s="6"/>
      <c r="BG472" s="6"/>
      <c r="BH472" s="6"/>
      <c r="BI472" s="6"/>
      <c r="BJ472" s="6"/>
      <c r="BK472" s="6"/>
      <c r="BL472" s="6"/>
      <c r="BM472" s="6"/>
      <c r="BN472" s="6"/>
      <c r="BO472" s="6"/>
      <c r="BP472" s="6"/>
      <c r="BQ472" s="6"/>
      <c r="BR472" s="6"/>
      <c r="BS472" s="6"/>
      <c r="BT472" s="6"/>
      <c r="BU472" s="6"/>
      <c r="BV472" s="6"/>
      <c r="BW472" s="6"/>
      <c r="BX472" s="6"/>
      <c r="BY472" s="6"/>
      <c r="BZ472" s="6"/>
      <c r="CA472" s="6"/>
      <c r="CB472" s="6"/>
      <c r="CC472" s="6"/>
      <c r="CD472" s="6"/>
      <c r="CE472" s="6"/>
      <c r="CF472" s="6"/>
      <c r="CG472" s="6"/>
      <c r="CH472" s="6"/>
      <c r="CI472" s="6"/>
      <c r="CJ472" s="6"/>
      <c r="CK472" s="6"/>
      <c r="CL472" s="6"/>
    </row>
    <row r="473">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c r="AA473" s="6"/>
      <c r="AB473" s="6"/>
      <c r="AC473" s="6"/>
      <c r="AD473" s="7"/>
      <c r="AE473" s="8"/>
      <c r="AF473" s="6"/>
      <c r="AG473" s="6"/>
      <c r="AH473" s="6"/>
      <c r="AI473" s="6"/>
      <c r="AJ473" s="6"/>
      <c r="AK473" s="6"/>
      <c r="AL473" s="6"/>
      <c r="AM473" s="6"/>
      <c r="AN473" s="6"/>
      <c r="AO473" s="6"/>
      <c r="AP473" s="6"/>
      <c r="AQ473" s="6"/>
      <c r="AR473" s="6"/>
      <c r="AS473" s="6"/>
      <c r="AT473" s="6"/>
      <c r="AU473" s="6"/>
      <c r="AV473" s="6"/>
      <c r="AW473" s="6"/>
      <c r="AX473" s="6"/>
      <c r="AY473" s="6"/>
      <c r="AZ473" s="6"/>
      <c r="BA473" s="6"/>
      <c r="BB473" s="6"/>
      <c r="BC473" s="6"/>
      <c r="BD473" s="6"/>
      <c r="BE473" s="6"/>
      <c r="BF473" s="6"/>
      <c r="BG473" s="6"/>
      <c r="BH473" s="6"/>
      <c r="BI473" s="6"/>
      <c r="BJ473" s="6"/>
      <c r="BK473" s="6"/>
      <c r="BL473" s="6"/>
      <c r="BM473" s="6"/>
      <c r="BN473" s="6"/>
      <c r="BO473" s="6"/>
      <c r="BP473" s="6"/>
      <c r="BQ473" s="6"/>
      <c r="BR473" s="6"/>
      <c r="BS473" s="6"/>
      <c r="BT473" s="6"/>
      <c r="BU473" s="6"/>
      <c r="BV473" s="6"/>
      <c r="BW473" s="6"/>
      <c r="BX473" s="6"/>
      <c r="BY473" s="6"/>
      <c r="BZ473" s="6"/>
      <c r="CA473" s="6"/>
      <c r="CB473" s="6"/>
      <c r="CC473" s="6"/>
      <c r="CD473" s="6"/>
      <c r="CE473" s="6"/>
      <c r="CF473" s="6"/>
      <c r="CG473" s="6"/>
      <c r="CH473" s="6"/>
      <c r="CI473" s="6"/>
      <c r="CJ473" s="6"/>
      <c r="CK473" s="6"/>
      <c r="CL473" s="6"/>
    </row>
    <row r="474">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c r="AA474" s="6"/>
      <c r="AB474" s="6"/>
      <c r="AC474" s="6"/>
      <c r="AD474" s="7"/>
      <c r="AE474" s="8"/>
      <c r="AF474" s="6"/>
      <c r="AG474" s="6"/>
      <c r="AH474" s="6"/>
      <c r="AI474" s="6"/>
      <c r="AJ474" s="6"/>
      <c r="AK474" s="6"/>
      <c r="AL474" s="6"/>
      <c r="AM474" s="6"/>
      <c r="AN474" s="6"/>
      <c r="AO474" s="6"/>
      <c r="AP474" s="6"/>
      <c r="AQ474" s="6"/>
      <c r="AR474" s="6"/>
      <c r="AS474" s="6"/>
      <c r="AT474" s="6"/>
      <c r="AU474" s="6"/>
      <c r="AV474" s="6"/>
      <c r="AW474" s="6"/>
      <c r="AX474" s="6"/>
      <c r="AY474" s="6"/>
      <c r="AZ474" s="6"/>
      <c r="BA474" s="6"/>
      <c r="BB474" s="6"/>
      <c r="BC474" s="6"/>
      <c r="BD474" s="6"/>
      <c r="BE474" s="6"/>
      <c r="BF474" s="6"/>
      <c r="BG474" s="6"/>
      <c r="BH474" s="6"/>
      <c r="BI474" s="6"/>
      <c r="BJ474" s="6"/>
      <c r="BK474" s="6"/>
      <c r="BL474" s="6"/>
      <c r="BM474" s="6"/>
      <c r="BN474" s="6"/>
      <c r="BO474" s="6"/>
      <c r="BP474" s="6"/>
      <c r="BQ474" s="6"/>
      <c r="BR474" s="6"/>
      <c r="BS474" s="6"/>
      <c r="BT474" s="6"/>
      <c r="BU474" s="6"/>
      <c r="BV474" s="6"/>
      <c r="BW474" s="6"/>
      <c r="BX474" s="6"/>
      <c r="BY474" s="6"/>
      <c r="BZ474" s="6"/>
      <c r="CA474" s="6"/>
      <c r="CB474" s="6"/>
      <c r="CC474" s="6"/>
      <c r="CD474" s="6"/>
      <c r="CE474" s="6"/>
      <c r="CF474" s="6"/>
      <c r="CG474" s="6"/>
      <c r="CH474" s="6"/>
      <c r="CI474" s="6"/>
      <c r="CJ474" s="6"/>
      <c r="CK474" s="6"/>
      <c r="CL474" s="6"/>
    </row>
    <row r="475">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c r="AA475" s="6"/>
      <c r="AB475" s="6"/>
      <c r="AC475" s="6"/>
      <c r="AD475" s="7"/>
      <c r="AE475" s="8"/>
      <c r="AF475" s="6"/>
      <c r="AG475" s="6"/>
      <c r="AH475" s="6"/>
      <c r="AI475" s="6"/>
      <c r="AJ475" s="6"/>
      <c r="AK475" s="6"/>
      <c r="AL475" s="6"/>
      <c r="AM475" s="6"/>
      <c r="AN475" s="6"/>
      <c r="AO475" s="6"/>
      <c r="AP475" s="6"/>
      <c r="AQ475" s="6"/>
      <c r="AR475" s="6"/>
      <c r="AS475" s="6"/>
      <c r="AT475" s="6"/>
      <c r="AU475" s="6"/>
      <c r="AV475" s="6"/>
      <c r="AW475" s="6"/>
      <c r="AX475" s="6"/>
      <c r="AY475" s="6"/>
      <c r="AZ475" s="6"/>
      <c r="BA475" s="6"/>
      <c r="BB475" s="6"/>
      <c r="BC475" s="6"/>
      <c r="BD475" s="6"/>
      <c r="BE475" s="6"/>
      <c r="BF475" s="6"/>
      <c r="BG475" s="6"/>
      <c r="BH475" s="6"/>
      <c r="BI475" s="6"/>
      <c r="BJ475" s="6"/>
      <c r="BK475" s="6"/>
      <c r="BL475" s="6"/>
      <c r="BM475" s="6"/>
      <c r="BN475" s="6"/>
      <c r="BO475" s="6"/>
      <c r="BP475" s="6"/>
      <c r="BQ475" s="6"/>
      <c r="BR475" s="6"/>
      <c r="BS475" s="6"/>
      <c r="BT475" s="6"/>
      <c r="BU475" s="6"/>
      <c r="BV475" s="6"/>
      <c r="BW475" s="6"/>
      <c r="BX475" s="6"/>
      <c r="BY475" s="6"/>
      <c r="BZ475" s="6"/>
      <c r="CA475" s="6"/>
      <c r="CB475" s="6"/>
      <c r="CC475" s="6"/>
      <c r="CD475" s="6"/>
      <c r="CE475" s="6"/>
      <c r="CF475" s="6"/>
      <c r="CG475" s="6"/>
      <c r="CH475" s="6"/>
      <c r="CI475" s="6"/>
      <c r="CJ475" s="6"/>
      <c r="CK475" s="6"/>
      <c r="CL475" s="6"/>
    </row>
    <row r="476">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c r="AA476" s="6"/>
      <c r="AB476" s="6"/>
      <c r="AC476" s="6"/>
      <c r="AD476" s="7"/>
      <c r="AE476" s="8"/>
      <c r="AF476" s="6"/>
      <c r="AG476" s="6"/>
      <c r="AH476" s="6"/>
      <c r="AI476" s="6"/>
      <c r="AJ476" s="6"/>
      <c r="AK476" s="6"/>
      <c r="AL476" s="6"/>
      <c r="AM476" s="6"/>
      <c r="AN476" s="6"/>
      <c r="AO476" s="6"/>
      <c r="AP476" s="6"/>
      <c r="AQ476" s="6"/>
      <c r="AR476" s="6"/>
      <c r="AS476" s="6"/>
      <c r="AT476" s="6"/>
      <c r="AU476" s="6"/>
      <c r="AV476" s="6"/>
      <c r="AW476" s="6"/>
      <c r="AX476" s="6"/>
      <c r="AY476" s="6"/>
      <c r="AZ476" s="6"/>
      <c r="BA476" s="6"/>
      <c r="BB476" s="6"/>
      <c r="BC476" s="6"/>
      <c r="BD476" s="6"/>
      <c r="BE476" s="6"/>
      <c r="BF476" s="6"/>
      <c r="BG476" s="6"/>
      <c r="BH476" s="6"/>
      <c r="BI476" s="6"/>
      <c r="BJ476" s="6"/>
      <c r="BK476" s="6"/>
      <c r="BL476" s="6"/>
      <c r="BM476" s="6"/>
      <c r="BN476" s="6"/>
      <c r="BO476" s="6"/>
      <c r="BP476" s="6"/>
      <c r="BQ476" s="6"/>
      <c r="BR476" s="6"/>
      <c r="BS476" s="6"/>
      <c r="BT476" s="6"/>
      <c r="BU476" s="6"/>
      <c r="BV476" s="6"/>
      <c r="BW476" s="6"/>
      <c r="BX476" s="6"/>
      <c r="BY476" s="6"/>
      <c r="BZ476" s="6"/>
      <c r="CA476" s="6"/>
      <c r="CB476" s="6"/>
      <c r="CC476" s="6"/>
      <c r="CD476" s="6"/>
      <c r="CE476" s="6"/>
      <c r="CF476" s="6"/>
      <c r="CG476" s="6"/>
      <c r="CH476" s="6"/>
      <c r="CI476" s="6"/>
      <c r="CJ476" s="6"/>
      <c r="CK476" s="6"/>
      <c r="CL476" s="6"/>
    </row>
    <row r="477">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c r="AA477" s="6"/>
      <c r="AB477" s="6"/>
      <c r="AC477" s="6"/>
      <c r="AD477" s="7"/>
      <c r="AE477" s="8"/>
      <c r="AF477" s="6"/>
      <c r="AG477" s="6"/>
      <c r="AH477" s="6"/>
      <c r="AI477" s="6"/>
      <c r="AJ477" s="6"/>
      <c r="AK477" s="6"/>
      <c r="AL477" s="6"/>
      <c r="AM477" s="6"/>
      <c r="AN477" s="6"/>
      <c r="AO477" s="6"/>
      <c r="AP477" s="6"/>
      <c r="AQ477" s="6"/>
      <c r="AR477" s="6"/>
      <c r="AS477" s="6"/>
      <c r="AT477" s="6"/>
      <c r="AU477" s="6"/>
      <c r="AV477" s="6"/>
      <c r="AW477" s="6"/>
      <c r="AX477" s="6"/>
      <c r="AY477" s="6"/>
      <c r="AZ477" s="6"/>
      <c r="BA477" s="6"/>
      <c r="BB477" s="6"/>
      <c r="BC477" s="6"/>
      <c r="BD477" s="6"/>
      <c r="BE477" s="6"/>
      <c r="BF477" s="6"/>
      <c r="BG477" s="6"/>
      <c r="BH477" s="6"/>
      <c r="BI477" s="6"/>
      <c r="BJ477" s="6"/>
      <c r="BK477" s="6"/>
      <c r="BL477" s="6"/>
      <c r="BM477" s="6"/>
      <c r="BN477" s="6"/>
      <c r="BO477" s="6"/>
      <c r="BP477" s="6"/>
      <c r="BQ477" s="6"/>
      <c r="BR477" s="6"/>
      <c r="BS477" s="6"/>
      <c r="BT477" s="6"/>
      <c r="BU477" s="6"/>
      <c r="BV477" s="6"/>
      <c r="BW477" s="6"/>
      <c r="BX477" s="6"/>
      <c r="BY477" s="6"/>
      <c r="BZ477" s="6"/>
      <c r="CA477" s="6"/>
      <c r="CB477" s="6"/>
      <c r="CC477" s="6"/>
      <c r="CD477" s="6"/>
      <c r="CE477" s="6"/>
      <c r="CF477" s="6"/>
      <c r="CG477" s="6"/>
      <c r="CH477" s="6"/>
      <c r="CI477" s="6"/>
      <c r="CJ477" s="6"/>
      <c r="CK477" s="6"/>
      <c r="CL477" s="6"/>
    </row>
    <row r="478">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c r="AA478" s="6"/>
      <c r="AB478" s="6"/>
      <c r="AC478" s="6"/>
      <c r="AD478" s="7"/>
      <c r="AE478" s="8"/>
      <c r="AF478" s="6"/>
      <c r="AG478" s="6"/>
      <c r="AH478" s="6"/>
      <c r="AI478" s="6"/>
      <c r="AJ478" s="6"/>
      <c r="AK478" s="6"/>
      <c r="AL478" s="6"/>
      <c r="AM478" s="6"/>
      <c r="AN478" s="6"/>
      <c r="AO478" s="6"/>
      <c r="AP478" s="6"/>
      <c r="AQ478" s="6"/>
      <c r="AR478" s="6"/>
      <c r="AS478" s="6"/>
      <c r="AT478" s="6"/>
      <c r="AU478" s="6"/>
      <c r="AV478" s="6"/>
      <c r="AW478" s="6"/>
      <c r="AX478" s="6"/>
      <c r="AY478" s="6"/>
      <c r="AZ478" s="6"/>
      <c r="BA478" s="6"/>
      <c r="BB478" s="6"/>
      <c r="BC478" s="6"/>
      <c r="BD478" s="6"/>
      <c r="BE478" s="6"/>
      <c r="BF478" s="6"/>
      <c r="BG478" s="6"/>
      <c r="BH478" s="6"/>
      <c r="BI478" s="6"/>
      <c r="BJ478" s="6"/>
      <c r="BK478" s="6"/>
      <c r="BL478" s="6"/>
      <c r="BM478" s="6"/>
      <c r="BN478" s="6"/>
      <c r="BO478" s="6"/>
      <c r="BP478" s="6"/>
      <c r="BQ478" s="6"/>
      <c r="BR478" s="6"/>
      <c r="BS478" s="6"/>
      <c r="BT478" s="6"/>
      <c r="BU478" s="6"/>
      <c r="BV478" s="6"/>
      <c r="BW478" s="6"/>
      <c r="BX478" s="6"/>
      <c r="BY478" s="6"/>
      <c r="BZ478" s="6"/>
      <c r="CA478" s="6"/>
      <c r="CB478" s="6"/>
      <c r="CC478" s="6"/>
      <c r="CD478" s="6"/>
      <c r="CE478" s="6"/>
      <c r="CF478" s="6"/>
      <c r="CG478" s="6"/>
      <c r="CH478" s="6"/>
      <c r="CI478" s="6"/>
      <c r="CJ478" s="6"/>
      <c r="CK478" s="6"/>
      <c r="CL478" s="6"/>
    </row>
    <row r="479">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c r="AA479" s="6"/>
      <c r="AB479" s="6"/>
      <c r="AC479" s="6"/>
      <c r="AD479" s="7"/>
      <c r="AE479" s="8"/>
      <c r="AF479" s="6"/>
      <c r="AG479" s="6"/>
      <c r="AH479" s="6"/>
      <c r="AI479" s="6"/>
      <c r="AJ479" s="6"/>
      <c r="AK479" s="6"/>
      <c r="AL479" s="6"/>
      <c r="AM479" s="6"/>
      <c r="AN479" s="6"/>
      <c r="AO479" s="6"/>
      <c r="AP479" s="6"/>
      <c r="AQ479" s="6"/>
      <c r="AR479" s="6"/>
      <c r="AS479" s="6"/>
      <c r="AT479" s="6"/>
      <c r="AU479" s="6"/>
      <c r="AV479" s="6"/>
      <c r="AW479" s="6"/>
      <c r="AX479" s="6"/>
      <c r="AY479" s="6"/>
      <c r="AZ479" s="6"/>
      <c r="BA479" s="6"/>
      <c r="BB479" s="6"/>
      <c r="BC479" s="6"/>
      <c r="BD479" s="6"/>
      <c r="BE479" s="6"/>
      <c r="BF479" s="6"/>
      <c r="BG479" s="6"/>
      <c r="BH479" s="6"/>
      <c r="BI479" s="6"/>
      <c r="BJ479" s="6"/>
      <c r="BK479" s="6"/>
      <c r="BL479" s="6"/>
      <c r="BM479" s="6"/>
      <c r="BN479" s="6"/>
      <c r="BO479" s="6"/>
      <c r="BP479" s="6"/>
      <c r="BQ479" s="6"/>
      <c r="BR479" s="6"/>
      <c r="BS479" s="6"/>
      <c r="BT479" s="6"/>
      <c r="BU479" s="6"/>
      <c r="BV479" s="6"/>
      <c r="BW479" s="6"/>
      <c r="BX479" s="6"/>
      <c r="BY479" s="6"/>
      <c r="BZ479" s="6"/>
      <c r="CA479" s="6"/>
      <c r="CB479" s="6"/>
      <c r="CC479" s="6"/>
      <c r="CD479" s="6"/>
      <c r="CE479" s="6"/>
      <c r="CF479" s="6"/>
      <c r="CG479" s="6"/>
      <c r="CH479" s="6"/>
      <c r="CI479" s="6"/>
      <c r="CJ479" s="6"/>
      <c r="CK479" s="6"/>
      <c r="CL479" s="6"/>
    </row>
    <row r="480">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c r="AA480" s="6"/>
      <c r="AB480" s="6"/>
      <c r="AC480" s="6"/>
      <c r="AD480" s="7"/>
      <c r="AE480" s="8"/>
      <c r="AF480" s="6"/>
      <c r="AG480" s="6"/>
      <c r="AH480" s="6"/>
      <c r="AI480" s="6"/>
      <c r="AJ480" s="6"/>
      <c r="AK480" s="6"/>
      <c r="AL480" s="6"/>
      <c r="AM480" s="6"/>
      <c r="AN480" s="6"/>
      <c r="AO480" s="6"/>
      <c r="AP480" s="6"/>
      <c r="AQ480" s="6"/>
      <c r="AR480" s="6"/>
      <c r="AS480" s="6"/>
      <c r="AT480" s="6"/>
      <c r="AU480" s="6"/>
      <c r="AV480" s="6"/>
      <c r="AW480" s="6"/>
      <c r="AX480" s="6"/>
      <c r="AY480" s="6"/>
      <c r="AZ480" s="6"/>
      <c r="BA480" s="6"/>
      <c r="BB480" s="6"/>
      <c r="BC480" s="6"/>
      <c r="BD480" s="6"/>
      <c r="BE480" s="6"/>
      <c r="BF480" s="6"/>
      <c r="BG480" s="6"/>
      <c r="BH480" s="6"/>
      <c r="BI480" s="6"/>
      <c r="BJ480" s="6"/>
      <c r="BK480" s="6"/>
      <c r="BL480" s="6"/>
      <c r="BM480" s="6"/>
      <c r="BN480" s="6"/>
      <c r="BO480" s="6"/>
      <c r="BP480" s="6"/>
      <c r="BQ480" s="6"/>
      <c r="BR480" s="6"/>
      <c r="BS480" s="6"/>
      <c r="BT480" s="6"/>
      <c r="BU480" s="6"/>
      <c r="BV480" s="6"/>
      <c r="BW480" s="6"/>
      <c r="BX480" s="6"/>
      <c r="BY480" s="6"/>
      <c r="BZ480" s="6"/>
      <c r="CA480" s="6"/>
      <c r="CB480" s="6"/>
      <c r="CC480" s="6"/>
      <c r="CD480" s="6"/>
      <c r="CE480" s="6"/>
      <c r="CF480" s="6"/>
      <c r="CG480" s="6"/>
      <c r="CH480" s="6"/>
      <c r="CI480" s="6"/>
      <c r="CJ480" s="6"/>
      <c r="CK480" s="6"/>
      <c r="CL480" s="6"/>
    </row>
    <row r="481">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c r="AA481" s="6"/>
      <c r="AB481" s="6"/>
      <c r="AC481" s="6"/>
      <c r="AD481" s="7"/>
      <c r="AE481" s="8"/>
      <c r="AF481" s="6"/>
      <c r="AG481" s="6"/>
      <c r="AH481" s="6"/>
      <c r="AI481" s="6"/>
      <c r="AJ481" s="6"/>
      <c r="AK481" s="6"/>
      <c r="AL481" s="6"/>
      <c r="AM481" s="6"/>
      <c r="AN481" s="6"/>
      <c r="AO481" s="6"/>
      <c r="AP481" s="6"/>
      <c r="AQ481" s="6"/>
      <c r="AR481" s="6"/>
      <c r="AS481" s="6"/>
      <c r="AT481" s="6"/>
      <c r="AU481" s="6"/>
      <c r="AV481" s="6"/>
      <c r="AW481" s="6"/>
      <c r="AX481" s="6"/>
      <c r="AY481" s="6"/>
      <c r="AZ481" s="6"/>
      <c r="BA481" s="6"/>
      <c r="BB481" s="6"/>
      <c r="BC481" s="6"/>
      <c r="BD481" s="6"/>
      <c r="BE481" s="6"/>
      <c r="BF481" s="6"/>
      <c r="BG481" s="6"/>
      <c r="BH481" s="6"/>
      <c r="BI481" s="6"/>
      <c r="BJ481" s="6"/>
      <c r="BK481" s="6"/>
      <c r="BL481" s="6"/>
      <c r="BM481" s="6"/>
      <c r="BN481" s="6"/>
      <c r="BO481" s="6"/>
      <c r="BP481" s="6"/>
      <c r="BQ481" s="6"/>
      <c r="BR481" s="6"/>
      <c r="BS481" s="6"/>
      <c r="BT481" s="6"/>
      <c r="BU481" s="6"/>
      <c r="BV481" s="6"/>
      <c r="BW481" s="6"/>
      <c r="BX481" s="6"/>
      <c r="BY481" s="6"/>
      <c r="BZ481" s="6"/>
      <c r="CA481" s="6"/>
      <c r="CB481" s="6"/>
      <c r="CC481" s="6"/>
      <c r="CD481" s="6"/>
      <c r="CE481" s="6"/>
      <c r="CF481" s="6"/>
      <c r="CG481" s="6"/>
      <c r="CH481" s="6"/>
      <c r="CI481" s="6"/>
      <c r="CJ481" s="6"/>
      <c r="CK481" s="6"/>
      <c r="CL481" s="6"/>
    </row>
    <row r="482">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c r="AA482" s="6"/>
      <c r="AB482" s="6"/>
      <c r="AC482" s="6"/>
      <c r="AD482" s="7"/>
      <c r="AE482" s="8"/>
      <c r="AF482" s="6"/>
      <c r="AG482" s="6"/>
      <c r="AH482" s="6"/>
      <c r="AI482" s="6"/>
      <c r="AJ482" s="6"/>
      <c r="AK482" s="6"/>
      <c r="AL482" s="6"/>
      <c r="AM482" s="6"/>
      <c r="AN482" s="6"/>
      <c r="AO482" s="6"/>
      <c r="AP482" s="6"/>
      <c r="AQ482" s="6"/>
      <c r="AR482" s="6"/>
      <c r="AS482" s="6"/>
      <c r="AT482" s="6"/>
      <c r="AU482" s="6"/>
      <c r="AV482" s="6"/>
      <c r="AW482" s="6"/>
      <c r="AX482" s="6"/>
      <c r="AY482" s="6"/>
      <c r="AZ482" s="6"/>
      <c r="BA482" s="6"/>
      <c r="BB482" s="6"/>
      <c r="BC482" s="6"/>
      <c r="BD482" s="6"/>
      <c r="BE482" s="6"/>
      <c r="BF482" s="6"/>
      <c r="BG482" s="6"/>
      <c r="BH482" s="6"/>
      <c r="BI482" s="6"/>
      <c r="BJ482" s="6"/>
      <c r="BK482" s="6"/>
      <c r="BL482" s="6"/>
      <c r="BM482" s="6"/>
      <c r="BN482" s="6"/>
      <c r="BO482" s="6"/>
      <c r="BP482" s="6"/>
      <c r="BQ482" s="6"/>
      <c r="BR482" s="6"/>
      <c r="BS482" s="6"/>
      <c r="BT482" s="6"/>
      <c r="BU482" s="6"/>
      <c r="BV482" s="6"/>
      <c r="BW482" s="6"/>
      <c r="BX482" s="6"/>
      <c r="BY482" s="6"/>
      <c r="BZ482" s="6"/>
      <c r="CA482" s="6"/>
      <c r="CB482" s="6"/>
      <c r="CC482" s="6"/>
      <c r="CD482" s="6"/>
      <c r="CE482" s="6"/>
      <c r="CF482" s="6"/>
      <c r="CG482" s="6"/>
      <c r="CH482" s="6"/>
      <c r="CI482" s="6"/>
      <c r="CJ482" s="6"/>
      <c r="CK482" s="6"/>
      <c r="CL482" s="6"/>
    </row>
    <row r="483">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c r="AA483" s="6"/>
      <c r="AB483" s="6"/>
      <c r="AC483" s="6"/>
      <c r="AD483" s="7"/>
      <c r="AE483" s="8"/>
      <c r="AF483" s="6"/>
      <c r="AG483" s="6"/>
      <c r="AH483" s="6"/>
      <c r="AI483" s="6"/>
      <c r="AJ483" s="6"/>
      <c r="AK483" s="6"/>
      <c r="AL483" s="6"/>
      <c r="AM483" s="6"/>
      <c r="AN483" s="6"/>
      <c r="AO483" s="6"/>
      <c r="AP483" s="6"/>
      <c r="AQ483" s="6"/>
      <c r="AR483" s="6"/>
      <c r="AS483" s="6"/>
      <c r="AT483" s="6"/>
      <c r="AU483" s="6"/>
      <c r="AV483" s="6"/>
      <c r="AW483" s="6"/>
      <c r="AX483" s="6"/>
      <c r="AY483" s="6"/>
      <c r="AZ483" s="6"/>
      <c r="BA483" s="6"/>
      <c r="BB483" s="6"/>
      <c r="BC483" s="6"/>
      <c r="BD483" s="6"/>
      <c r="BE483" s="6"/>
      <c r="BF483" s="6"/>
      <c r="BG483" s="6"/>
      <c r="BH483" s="6"/>
      <c r="BI483" s="6"/>
      <c r="BJ483" s="6"/>
      <c r="BK483" s="6"/>
      <c r="BL483" s="6"/>
      <c r="BM483" s="6"/>
      <c r="BN483" s="6"/>
      <c r="BO483" s="6"/>
      <c r="BP483" s="6"/>
      <c r="BQ483" s="6"/>
      <c r="BR483" s="6"/>
      <c r="BS483" s="6"/>
      <c r="BT483" s="6"/>
      <c r="BU483" s="6"/>
      <c r="BV483" s="6"/>
      <c r="BW483" s="6"/>
      <c r="BX483" s="6"/>
      <c r="BY483" s="6"/>
      <c r="BZ483" s="6"/>
      <c r="CA483" s="6"/>
      <c r="CB483" s="6"/>
      <c r="CC483" s="6"/>
      <c r="CD483" s="6"/>
      <c r="CE483" s="6"/>
      <c r="CF483" s="6"/>
      <c r="CG483" s="6"/>
      <c r="CH483" s="6"/>
      <c r="CI483" s="6"/>
      <c r="CJ483" s="6"/>
      <c r="CK483" s="6"/>
      <c r="CL483" s="6"/>
    </row>
    <row r="484">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c r="AA484" s="6"/>
      <c r="AB484" s="6"/>
      <c r="AC484" s="6"/>
      <c r="AD484" s="7"/>
      <c r="AE484" s="8"/>
      <c r="AF484" s="6"/>
      <c r="AG484" s="6"/>
      <c r="AH484" s="6"/>
      <c r="AI484" s="6"/>
      <c r="AJ484" s="6"/>
      <c r="AK484" s="6"/>
      <c r="AL484" s="6"/>
      <c r="AM484" s="6"/>
      <c r="AN484" s="6"/>
      <c r="AO484" s="6"/>
      <c r="AP484" s="6"/>
      <c r="AQ484" s="6"/>
      <c r="AR484" s="6"/>
      <c r="AS484" s="6"/>
      <c r="AT484" s="6"/>
      <c r="AU484" s="6"/>
      <c r="AV484" s="6"/>
      <c r="AW484" s="6"/>
      <c r="AX484" s="6"/>
      <c r="AY484" s="6"/>
      <c r="AZ484" s="6"/>
      <c r="BA484" s="6"/>
      <c r="BB484" s="6"/>
      <c r="BC484" s="6"/>
      <c r="BD484" s="6"/>
      <c r="BE484" s="6"/>
      <c r="BF484" s="6"/>
      <c r="BG484" s="6"/>
      <c r="BH484" s="6"/>
      <c r="BI484" s="6"/>
      <c r="BJ484" s="6"/>
      <c r="BK484" s="6"/>
      <c r="BL484" s="6"/>
      <c r="BM484" s="6"/>
      <c r="BN484" s="6"/>
      <c r="BO484" s="6"/>
      <c r="BP484" s="6"/>
      <c r="BQ484" s="6"/>
      <c r="BR484" s="6"/>
      <c r="BS484" s="6"/>
      <c r="BT484" s="6"/>
      <c r="BU484" s="6"/>
      <c r="BV484" s="6"/>
      <c r="BW484" s="6"/>
      <c r="BX484" s="6"/>
      <c r="BY484" s="6"/>
      <c r="BZ484" s="6"/>
      <c r="CA484" s="6"/>
      <c r="CB484" s="6"/>
      <c r="CC484" s="6"/>
      <c r="CD484" s="6"/>
      <c r="CE484" s="6"/>
      <c r="CF484" s="6"/>
      <c r="CG484" s="6"/>
      <c r="CH484" s="6"/>
      <c r="CI484" s="6"/>
      <c r="CJ484" s="6"/>
      <c r="CK484" s="6"/>
      <c r="CL484" s="6"/>
    </row>
    <row r="485">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c r="AA485" s="6"/>
      <c r="AB485" s="6"/>
      <c r="AC485" s="6"/>
      <c r="AD485" s="7"/>
      <c r="AE485" s="8"/>
      <c r="AF485" s="6"/>
      <c r="AG485" s="6"/>
      <c r="AH485" s="6"/>
      <c r="AI485" s="6"/>
      <c r="AJ485" s="6"/>
      <c r="AK485" s="6"/>
      <c r="AL485" s="6"/>
      <c r="AM485" s="6"/>
      <c r="AN485" s="6"/>
      <c r="AO485" s="6"/>
      <c r="AP485" s="6"/>
      <c r="AQ485" s="6"/>
      <c r="AR485" s="6"/>
      <c r="AS485" s="6"/>
      <c r="AT485" s="6"/>
      <c r="AU485" s="6"/>
      <c r="AV485" s="6"/>
      <c r="AW485" s="6"/>
      <c r="AX485" s="6"/>
      <c r="AY485" s="6"/>
      <c r="AZ485" s="6"/>
      <c r="BA485" s="6"/>
      <c r="BB485" s="6"/>
      <c r="BC485" s="6"/>
      <c r="BD485" s="6"/>
      <c r="BE485" s="6"/>
      <c r="BF485" s="6"/>
      <c r="BG485" s="6"/>
      <c r="BH485" s="6"/>
      <c r="BI485" s="6"/>
      <c r="BJ485" s="6"/>
      <c r="BK485" s="6"/>
      <c r="BL485" s="6"/>
      <c r="BM485" s="6"/>
      <c r="BN485" s="6"/>
      <c r="BO485" s="6"/>
      <c r="BP485" s="6"/>
      <c r="BQ485" s="6"/>
      <c r="BR485" s="6"/>
      <c r="BS485" s="6"/>
      <c r="BT485" s="6"/>
      <c r="BU485" s="6"/>
      <c r="BV485" s="6"/>
      <c r="BW485" s="6"/>
      <c r="BX485" s="6"/>
      <c r="BY485" s="6"/>
      <c r="BZ485" s="6"/>
      <c r="CA485" s="6"/>
      <c r="CB485" s="6"/>
      <c r="CC485" s="6"/>
      <c r="CD485" s="6"/>
      <c r="CE485" s="6"/>
      <c r="CF485" s="6"/>
      <c r="CG485" s="6"/>
      <c r="CH485" s="6"/>
      <c r="CI485" s="6"/>
      <c r="CJ485" s="6"/>
      <c r="CK485" s="6"/>
      <c r="CL485" s="6"/>
    </row>
    <row r="486">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c r="AA486" s="6"/>
      <c r="AB486" s="6"/>
      <c r="AC486" s="6"/>
      <c r="AD486" s="7"/>
      <c r="AE486" s="8"/>
      <c r="AF486" s="6"/>
      <c r="AG486" s="6"/>
      <c r="AH486" s="6"/>
      <c r="AI486" s="6"/>
      <c r="AJ486" s="6"/>
      <c r="AK486" s="6"/>
      <c r="AL486" s="6"/>
      <c r="AM486" s="6"/>
      <c r="AN486" s="6"/>
      <c r="AO486" s="6"/>
      <c r="AP486" s="6"/>
      <c r="AQ486" s="6"/>
      <c r="AR486" s="6"/>
      <c r="AS486" s="6"/>
      <c r="AT486" s="6"/>
      <c r="AU486" s="6"/>
      <c r="AV486" s="6"/>
      <c r="AW486" s="6"/>
      <c r="AX486" s="6"/>
      <c r="AY486" s="6"/>
      <c r="AZ486" s="6"/>
      <c r="BA486" s="6"/>
      <c r="BB486" s="6"/>
      <c r="BC486" s="6"/>
      <c r="BD486" s="6"/>
      <c r="BE486" s="6"/>
      <c r="BF486" s="6"/>
      <c r="BG486" s="6"/>
      <c r="BH486" s="6"/>
      <c r="BI486" s="6"/>
      <c r="BJ486" s="6"/>
      <c r="BK486" s="6"/>
      <c r="BL486" s="6"/>
      <c r="BM486" s="6"/>
      <c r="BN486" s="6"/>
      <c r="BO486" s="6"/>
      <c r="BP486" s="6"/>
      <c r="BQ486" s="6"/>
      <c r="BR486" s="6"/>
      <c r="BS486" s="6"/>
      <c r="BT486" s="6"/>
      <c r="BU486" s="6"/>
      <c r="BV486" s="6"/>
      <c r="BW486" s="6"/>
      <c r="BX486" s="6"/>
      <c r="BY486" s="6"/>
      <c r="BZ486" s="6"/>
      <c r="CA486" s="6"/>
      <c r="CB486" s="6"/>
      <c r="CC486" s="6"/>
      <c r="CD486" s="6"/>
      <c r="CE486" s="6"/>
      <c r="CF486" s="6"/>
      <c r="CG486" s="6"/>
      <c r="CH486" s="6"/>
      <c r="CI486" s="6"/>
      <c r="CJ486" s="6"/>
      <c r="CK486" s="6"/>
      <c r="CL486" s="6"/>
    </row>
    <row r="487">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c r="AA487" s="6"/>
      <c r="AB487" s="6"/>
      <c r="AC487" s="6"/>
      <c r="AD487" s="7"/>
      <c r="AE487" s="8"/>
      <c r="AF487" s="6"/>
      <c r="AG487" s="6"/>
      <c r="AH487" s="6"/>
      <c r="AI487" s="6"/>
      <c r="AJ487" s="6"/>
      <c r="AK487" s="6"/>
      <c r="AL487" s="6"/>
      <c r="AM487" s="6"/>
      <c r="AN487" s="6"/>
      <c r="AO487" s="6"/>
      <c r="AP487" s="6"/>
      <c r="AQ487" s="6"/>
      <c r="AR487" s="6"/>
      <c r="AS487" s="6"/>
      <c r="AT487" s="6"/>
      <c r="AU487" s="6"/>
      <c r="AV487" s="6"/>
      <c r="AW487" s="6"/>
      <c r="AX487" s="6"/>
      <c r="AY487" s="6"/>
      <c r="AZ487" s="6"/>
      <c r="BA487" s="6"/>
      <c r="BB487" s="6"/>
      <c r="BC487" s="6"/>
      <c r="BD487" s="6"/>
      <c r="BE487" s="6"/>
      <c r="BF487" s="6"/>
      <c r="BG487" s="6"/>
      <c r="BH487" s="6"/>
      <c r="BI487" s="6"/>
      <c r="BJ487" s="6"/>
      <c r="BK487" s="6"/>
      <c r="BL487" s="6"/>
      <c r="BM487" s="6"/>
      <c r="BN487" s="6"/>
      <c r="BO487" s="6"/>
      <c r="BP487" s="6"/>
      <c r="BQ487" s="6"/>
      <c r="BR487" s="6"/>
      <c r="BS487" s="6"/>
      <c r="BT487" s="6"/>
      <c r="BU487" s="6"/>
      <c r="BV487" s="6"/>
      <c r="BW487" s="6"/>
      <c r="BX487" s="6"/>
      <c r="BY487" s="6"/>
      <c r="BZ487" s="6"/>
      <c r="CA487" s="6"/>
      <c r="CB487" s="6"/>
      <c r="CC487" s="6"/>
      <c r="CD487" s="6"/>
      <c r="CE487" s="6"/>
      <c r="CF487" s="6"/>
      <c r="CG487" s="6"/>
      <c r="CH487" s="6"/>
      <c r="CI487" s="6"/>
      <c r="CJ487" s="6"/>
      <c r="CK487" s="6"/>
      <c r="CL487" s="6"/>
    </row>
    <row r="488">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c r="AA488" s="6"/>
      <c r="AB488" s="6"/>
      <c r="AC488" s="6"/>
      <c r="AD488" s="7"/>
      <c r="AE488" s="8"/>
      <c r="AF488" s="6"/>
      <c r="AG488" s="6"/>
      <c r="AH488" s="6"/>
      <c r="AI488" s="6"/>
      <c r="AJ488" s="6"/>
      <c r="AK488" s="6"/>
      <c r="AL488" s="6"/>
      <c r="AM488" s="6"/>
      <c r="AN488" s="6"/>
      <c r="AO488" s="6"/>
      <c r="AP488" s="6"/>
      <c r="AQ488" s="6"/>
      <c r="AR488" s="6"/>
      <c r="AS488" s="6"/>
      <c r="AT488" s="6"/>
      <c r="AU488" s="6"/>
      <c r="AV488" s="6"/>
      <c r="AW488" s="6"/>
      <c r="AX488" s="6"/>
      <c r="AY488" s="6"/>
      <c r="AZ488" s="6"/>
      <c r="BA488" s="6"/>
      <c r="BB488" s="6"/>
      <c r="BC488" s="6"/>
      <c r="BD488" s="6"/>
      <c r="BE488" s="6"/>
      <c r="BF488" s="6"/>
      <c r="BG488" s="6"/>
      <c r="BH488" s="6"/>
      <c r="BI488" s="6"/>
      <c r="BJ488" s="6"/>
      <c r="BK488" s="6"/>
      <c r="BL488" s="6"/>
      <c r="BM488" s="6"/>
      <c r="BN488" s="6"/>
      <c r="BO488" s="6"/>
      <c r="BP488" s="6"/>
      <c r="BQ488" s="6"/>
      <c r="BR488" s="6"/>
      <c r="BS488" s="6"/>
      <c r="BT488" s="6"/>
      <c r="BU488" s="6"/>
      <c r="BV488" s="6"/>
      <c r="BW488" s="6"/>
      <c r="BX488" s="6"/>
      <c r="BY488" s="6"/>
      <c r="BZ488" s="6"/>
      <c r="CA488" s="6"/>
      <c r="CB488" s="6"/>
      <c r="CC488" s="6"/>
      <c r="CD488" s="6"/>
      <c r="CE488" s="6"/>
      <c r="CF488" s="6"/>
      <c r="CG488" s="6"/>
      <c r="CH488" s="6"/>
      <c r="CI488" s="6"/>
      <c r="CJ488" s="6"/>
      <c r="CK488" s="6"/>
      <c r="CL488" s="6"/>
    </row>
    <row r="489">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c r="AA489" s="6"/>
      <c r="AB489" s="6"/>
      <c r="AC489" s="6"/>
      <c r="AD489" s="7"/>
      <c r="AE489" s="8"/>
      <c r="AF489" s="6"/>
      <c r="AG489" s="6"/>
      <c r="AH489" s="6"/>
      <c r="AI489" s="6"/>
      <c r="AJ489" s="6"/>
      <c r="AK489" s="6"/>
      <c r="AL489" s="6"/>
      <c r="AM489" s="6"/>
      <c r="AN489" s="6"/>
      <c r="AO489" s="6"/>
      <c r="AP489" s="6"/>
      <c r="AQ489" s="6"/>
      <c r="AR489" s="6"/>
      <c r="AS489" s="6"/>
      <c r="AT489" s="6"/>
      <c r="AU489" s="6"/>
      <c r="AV489" s="6"/>
      <c r="AW489" s="6"/>
      <c r="AX489" s="6"/>
      <c r="AY489" s="6"/>
      <c r="AZ489" s="6"/>
      <c r="BA489" s="6"/>
      <c r="BB489" s="6"/>
      <c r="BC489" s="6"/>
      <c r="BD489" s="6"/>
      <c r="BE489" s="6"/>
      <c r="BF489" s="6"/>
      <c r="BG489" s="6"/>
      <c r="BH489" s="6"/>
      <c r="BI489" s="6"/>
      <c r="BJ489" s="6"/>
      <c r="BK489" s="6"/>
      <c r="BL489" s="6"/>
      <c r="BM489" s="6"/>
      <c r="BN489" s="6"/>
      <c r="BO489" s="6"/>
      <c r="BP489" s="6"/>
      <c r="BQ489" s="6"/>
      <c r="BR489" s="6"/>
      <c r="BS489" s="6"/>
      <c r="BT489" s="6"/>
      <c r="BU489" s="6"/>
      <c r="BV489" s="6"/>
      <c r="BW489" s="6"/>
      <c r="BX489" s="6"/>
      <c r="BY489" s="6"/>
      <c r="BZ489" s="6"/>
      <c r="CA489" s="6"/>
      <c r="CB489" s="6"/>
      <c r="CC489" s="6"/>
      <c r="CD489" s="6"/>
      <c r="CE489" s="6"/>
      <c r="CF489" s="6"/>
      <c r="CG489" s="6"/>
      <c r="CH489" s="6"/>
      <c r="CI489" s="6"/>
      <c r="CJ489" s="6"/>
      <c r="CK489" s="6"/>
      <c r="CL489" s="6"/>
    </row>
    <row r="490">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c r="AA490" s="6"/>
      <c r="AB490" s="6"/>
      <c r="AC490" s="6"/>
      <c r="AD490" s="7"/>
      <c r="AE490" s="8"/>
      <c r="AF490" s="6"/>
      <c r="AG490" s="6"/>
      <c r="AH490" s="6"/>
      <c r="AI490" s="6"/>
      <c r="AJ490" s="6"/>
      <c r="AK490" s="6"/>
      <c r="AL490" s="6"/>
      <c r="AM490" s="6"/>
      <c r="AN490" s="6"/>
      <c r="AO490" s="6"/>
      <c r="AP490" s="6"/>
      <c r="AQ490" s="6"/>
      <c r="AR490" s="6"/>
      <c r="AS490" s="6"/>
      <c r="AT490" s="6"/>
      <c r="AU490" s="6"/>
      <c r="AV490" s="6"/>
      <c r="AW490" s="6"/>
      <c r="AX490" s="6"/>
      <c r="AY490" s="6"/>
      <c r="AZ490" s="6"/>
      <c r="BA490" s="6"/>
      <c r="BB490" s="6"/>
      <c r="BC490" s="6"/>
      <c r="BD490" s="6"/>
      <c r="BE490" s="6"/>
      <c r="BF490" s="6"/>
      <c r="BG490" s="6"/>
      <c r="BH490" s="6"/>
      <c r="BI490" s="6"/>
      <c r="BJ490" s="6"/>
      <c r="BK490" s="6"/>
      <c r="BL490" s="6"/>
      <c r="BM490" s="6"/>
      <c r="BN490" s="6"/>
      <c r="BO490" s="6"/>
      <c r="BP490" s="6"/>
      <c r="BQ490" s="6"/>
      <c r="BR490" s="6"/>
      <c r="BS490" s="6"/>
      <c r="BT490" s="6"/>
      <c r="BU490" s="6"/>
      <c r="BV490" s="6"/>
      <c r="BW490" s="6"/>
      <c r="BX490" s="6"/>
      <c r="BY490" s="6"/>
      <c r="BZ490" s="6"/>
      <c r="CA490" s="6"/>
      <c r="CB490" s="6"/>
      <c r="CC490" s="6"/>
      <c r="CD490" s="6"/>
      <c r="CE490" s="6"/>
      <c r="CF490" s="6"/>
      <c r="CG490" s="6"/>
      <c r="CH490" s="6"/>
      <c r="CI490" s="6"/>
      <c r="CJ490" s="6"/>
      <c r="CK490" s="6"/>
      <c r="CL490" s="6"/>
    </row>
    <row r="491">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c r="AA491" s="6"/>
      <c r="AB491" s="6"/>
      <c r="AC491" s="6"/>
      <c r="AD491" s="7"/>
      <c r="AE491" s="8"/>
      <c r="AF491" s="6"/>
      <c r="AG491" s="6"/>
      <c r="AH491" s="6"/>
      <c r="AI491" s="6"/>
      <c r="AJ491" s="6"/>
      <c r="AK491" s="6"/>
      <c r="AL491" s="6"/>
      <c r="AM491" s="6"/>
      <c r="AN491" s="6"/>
      <c r="AO491" s="6"/>
      <c r="AP491" s="6"/>
      <c r="AQ491" s="6"/>
      <c r="AR491" s="6"/>
      <c r="AS491" s="6"/>
      <c r="AT491" s="6"/>
      <c r="AU491" s="6"/>
      <c r="AV491" s="6"/>
      <c r="AW491" s="6"/>
      <c r="AX491" s="6"/>
      <c r="AY491" s="6"/>
      <c r="AZ491" s="6"/>
      <c r="BA491" s="6"/>
      <c r="BB491" s="6"/>
      <c r="BC491" s="6"/>
      <c r="BD491" s="6"/>
      <c r="BE491" s="6"/>
      <c r="BF491" s="6"/>
      <c r="BG491" s="6"/>
      <c r="BH491" s="6"/>
      <c r="BI491" s="6"/>
      <c r="BJ491" s="6"/>
      <c r="BK491" s="6"/>
      <c r="BL491" s="6"/>
      <c r="BM491" s="6"/>
      <c r="BN491" s="6"/>
      <c r="BO491" s="6"/>
      <c r="BP491" s="6"/>
      <c r="BQ491" s="6"/>
      <c r="BR491" s="6"/>
      <c r="BS491" s="6"/>
      <c r="BT491" s="6"/>
      <c r="BU491" s="6"/>
      <c r="BV491" s="6"/>
      <c r="BW491" s="6"/>
      <c r="BX491" s="6"/>
      <c r="BY491" s="6"/>
      <c r="BZ491" s="6"/>
      <c r="CA491" s="6"/>
      <c r="CB491" s="6"/>
      <c r="CC491" s="6"/>
      <c r="CD491" s="6"/>
      <c r="CE491" s="6"/>
      <c r="CF491" s="6"/>
      <c r="CG491" s="6"/>
      <c r="CH491" s="6"/>
      <c r="CI491" s="6"/>
      <c r="CJ491" s="6"/>
      <c r="CK491" s="6"/>
      <c r="CL491" s="6"/>
    </row>
    <row r="492">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c r="AA492" s="6"/>
      <c r="AB492" s="6"/>
      <c r="AC492" s="6"/>
      <c r="AD492" s="7"/>
      <c r="AE492" s="8"/>
      <c r="AF492" s="6"/>
      <c r="AG492" s="6"/>
      <c r="AH492" s="6"/>
      <c r="AI492" s="6"/>
      <c r="AJ492" s="6"/>
      <c r="AK492" s="6"/>
      <c r="AL492" s="6"/>
      <c r="AM492" s="6"/>
      <c r="AN492" s="6"/>
      <c r="AO492" s="6"/>
      <c r="AP492" s="6"/>
      <c r="AQ492" s="6"/>
      <c r="AR492" s="6"/>
      <c r="AS492" s="6"/>
      <c r="AT492" s="6"/>
      <c r="AU492" s="6"/>
      <c r="AV492" s="6"/>
      <c r="AW492" s="6"/>
      <c r="AX492" s="6"/>
      <c r="AY492" s="6"/>
      <c r="AZ492" s="6"/>
      <c r="BA492" s="6"/>
      <c r="BB492" s="6"/>
      <c r="BC492" s="6"/>
      <c r="BD492" s="6"/>
      <c r="BE492" s="6"/>
      <c r="BF492" s="6"/>
      <c r="BG492" s="6"/>
      <c r="BH492" s="6"/>
      <c r="BI492" s="6"/>
      <c r="BJ492" s="6"/>
      <c r="BK492" s="6"/>
      <c r="BL492" s="6"/>
      <c r="BM492" s="6"/>
      <c r="BN492" s="6"/>
      <c r="BO492" s="6"/>
      <c r="BP492" s="6"/>
      <c r="BQ492" s="6"/>
      <c r="BR492" s="6"/>
      <c r="BS492" s="6"/>
      <c r="BT492" s="6"/>
      <c r="BU492" s="6"/>
      <c r="BV492" s="6"/>
      <c r="BW492" s="6"/>
      <c r="BX492" s="6"/>
      <c r="BY492" s="6"/>
      <c r="BZ492" s="6"/>
      <c r="CA492" s="6"/>
      <c r="CB492" s="6"/>
      <c r="CC492" s="6"/>
      <c r="CD492" s="6"/>
      <c r="CE492" s="6"/>
      <c r="CF492" s="6"/>
      <c r="CG492" s="6"/>
      <c r="CH492" s="6"/>
      <c r="CI492" s="6"/>
      <c r="CJ492" s="6"/>
      <c r="CK492" s="6"/>
      <c r="CL492" s="6"/>
    </row>
    <row r="493">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c r="AA493" s="6"/>
      <c r="AB493" s="6"/>
      <c r="AC493" s="6"/>
      <c r="AD493" s="7"/>
      <c r="AE493" s="8"/>
      <c r="AF493" s="6"/>
      <c r="AG493" s="6"/>
      <c r="AH493" s="6"/>
      <c r="AI493" s="6"/>
      <c r="AJ493" s="6"/>
      <c r="AK493" s="6"/>
      <c r="AL493" s="6"/>
      <c r="AM493" s="6"/>
      <c r="AN493" s="6"/>
      <c r="AO493" s="6"/>
      <c r="AP493" s="6"/>
      <c r="AQ493" s="6"/>
      <c r="AR493" s="6"/>
      <c r="AS493" s="6"/>
      <c r="AT493" s="6"/>
      <c r="AU493" s="6"/>
      <c r="AV493" s="6"/>
      <c r="AW493" s="6"/>
      <c r="AX493" s="6"/>
      <c r="AY493" s="6"/>
      <c r="AZ493" s="6"/>
      <c r="BA493" s="6"/>
      <c r="BB493" s="6"/>
      <c r="BC493" s="6"/>
      <c r="BD493" s="6"/>
      <c r="BE493" s="6"/>
      <c r="BF493" s="6"/>
      <c r="BG493" s="6"/>
      <c r="BH493" s="6"/>
      <c r="BI493" s="6"/>
      <c r="BJ493" s="6"/>
      <c r="BK493" s="6"/>
      <c r="BL493" s="6"/>
      <c r="BM493" s="6"/>
      <c r="BN493" s="6"/>
      <c r="BO493" s="6"/>
      <c r="BP493" s="6"/>
      <c r="BQ493" s="6"/>
      <c r="BR493" s="6"/>
      <c r="BS493" s="6"/>
      <c r="BT493" s="6"/>
      <c r="BU493" s="6"/>
      <c r="BV493" s="6"/>
      <c r="BW493" s="6"/>
      <c r="BX493" s="6"/>
      <c r="BY493" s="6"/>
      <c r="BZ493" s="6"/>
      <c r="CA493" s="6"/>
      <c r="CB493" s="6"/>
      <c r="CC493" s="6"/>
      <c r="CD493" s="6"/>
      <c r="CE493" s="6"/>
      <c r="CF493" s="6"/>
      <c r="CG493" s="6"/>
      <c r="CH493" s="6"/>
      <c r="CI493" s="6"/>
      <c r="CJ493" s="6"/>
      <c r="CK493" s="6"/>
      <c r="CL493" s="6"/>
    </row>
    <row r="494">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c r="AA494" s="6"/>
      <c r="AB494" s="6"/>
      <c r="AC494" s="6"/>
      <c r="AD494" s="7"/>
      <c r="AE494" s="8"/>
      <c r="AF494" s="6"/>
      <c r="AG494" s="6"/>
      <c r="AH494" s="6"/>
      <c r="AI494" s="6"/>
      <c r="AJ494" s="6"/>
      <c r="AK494" s="6"/>
      <c r="AL494" s="6"/>
      <c r="AM494" s="6"/>
      <c r="AN494" s="6"/>
      <c r="AO494" s="6"/>
      <c r="AP494" s="6"/>
      <c r="AQ494" s="6"/>
      <c r="AR494" s="6"/>
      <c r="AS494" s="6"/>
      <c r="AT494" s="6"/>
      <c r="AU494" s="6"/>
      <c r="AV494" s="6"/>
      <c r="AW494" s="6"/>
      <c r="AX494" s="6"/>
      <c r="AY494" s="6"/>
      <c r="AZ494" s="6"/>
      <c r="BA494" s="6"/>
      <c r="BB494" s="6"/>
      <c r="BC494" s="6"/>
      <c r="BD494" s="6"/>
      <c r="BE494" s="6"/>
      <c r="BF494" s="6"/>
      <c r="BG494" s="6"/>
      <c r="BH494" s="6"/>
      <c r="BI494" s="6"/>
      <c r="BJ494" s="6"/>
      <c r="BK494" s="6"/>
      <c r="BL494" s="6"/>
      <c r="BM494" s="6"/>
      <c r="BN494" s="6"/>
      <c r="BO494" s="6"/>
      <c r="BP494" s="6"/>
      <c r="BQ494" s="6"/>
      <c r="BR494" s="6"/>
      <c r="BS494" s="6"/>
      <c r="BT494" s="6"/>
      <c r="BU494" s="6"/>
      <c r="BV494" s="6"/>
      <c r="BW494" s="6"/>
      <c r="BX494" s="6"/>
      <c r="BY494" s="6"/>
      <c r="BZ494" s="6"/>
      <c r="CA494" s="6"/>
      <c r="CB494" s="6"/>
      <c r="CC494" s="6"/>
      <c r="CD494" s="6"/>
      <c r="CE494" s="6"/>
      <c r="CF494" s="6"/>
      <c r="CG494" s="6"/>
      <c r="CH494" s="6"/>
      <c r="CI494" s="6"/>
      <c r="CJ494" s="6"/>
      <c r="CK494" s="6"/>
      <c r="CL494" s="6"/>
    </row>
    <row r="495">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c r="AA495" s="6"/>
      <c r="AB495" s="6"/>
      <c r="AC495" s="6"/>
      <c r="AD495" s="7"/>
      <c r="AE495" s="8"/>
      <c r="AF495" s="6"/>
      <c r="AG495" s="6"/>
      <c r="AH495" s="6"/>
      <c r="AI495" s="6"/>
      <c r="AJ495" s="6"/>
      <c r="AK495" s="6"/>
      <c r="AL495" s="6"/>
      <c r="AM495" s="6"/>
      <c r="AN495" s="6"/>
      <c r="AO495" s="6"/>
      <c r="AP495" s="6"/>
      <c r="AQ495" s="6"/>
      <c r="AR495" s="6"/>
      <c r="AS495" s="6"/>
      <c r="AT495" s="6"/>
      <c r="AU495" s="6"/>
      <c r="AV495" s="6"/>
      <c r="AW495" s="6"/>
      <c r="AX495" s="6"/>
      <c r="AY495" s="6"/>
      <c r="AZ495" s="6"/>
      <c r="BA495" s="6"/>
      <c r="BB495" s="6"/>
      <c r="BC495" s="6"/>
      <c r="BD495" s="6"/>
      <c r="BE495" s="6"/>
      <c r="BF495" s="6"/>
      <c r="BG495" s="6"/>
      <c r="BH495" s="6"/>
      <c r="BI495" s="6"/>
      <c r="BJ495" s="6"/>
      <c r="BK495" s="6"/>
      <c r="BL495" s="6"/>
      <c r="BM495" s="6"/>
      <c r="BN495" s="6"/>
      <c r="BO495" s="6"/>
      <c r="BP495" s="6"/>
      <c r="BQ495" s="6"/>
      <c r="BR495" s="6"/>
      <c r="BS495" s="6"/>
      <c r="BT495" s="6"/>
      <c r="BU495" s="6"/>
      <c r="BV495" s="6"/>
      <c r="BW495" s="6"/>
      <c r="BX495" s="6"/>
      <c r="BY495" s="6"/>
      <c r="BZ495" s="6"/>
      <c r="CA495" s="6"/>
      <c r="CB495" s="6"/>
      <c r="CC495" s="6"/>
      <c r="CD495" s="6"/>
      <c r="CE495" s="6"/>
      <c r="CF495" s="6"/>
      <c r="CG495" s="6"/>
      <c r="CH495" s="6"/>
      <c r="CI495" s="6"/>
      <c r="CJ495" s="6"/>
      <c r="CK495" s="6"/>
      <c r="CL495" s="6"/>
    </row>
    <row r="496">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c r="AA496" s="6"/>
      <c r="AB496" s="6"/>
      <c r="AC496" s="6"/>
      <c r="AD496" s="7"/>
      <c r="AE496" s="8"/>
      <c r="AF496" s="6"/>
      <c r="AG496" s="6"/>
      <c r="AH496" s="6"/>
      <c r="AI496" s="6"/>
      <c r="AJ496" s="6"/>
      <c r="AK496" s="6"/>
      <c r="AL496" s="6"/>
      <c r="AM496" s="6"/>
      <c r="AN496" s="6"/>
      <c r="AO496" s="6"/>
      <c r="AP496" s="6"/>
      <c r="AQ496" s="6"/>
      <c r="AR496" s="6"/>
      <c r="AS496" s="6"/>
      <c r="AT496" s="6"/>
      <c r="AU496" s="6"/>
      <c r="AV496" s="6"/>
      <c r="AW496" s="6"/>
      <c r="AX496" s="6"/>
      <c r="AY496" s="6"/>
      <c r="AZ496" s="6"/>
      <c r="BA496" s="6"/>
      <c r="BB496" s="6"/>
      <c r="BC496" s="6"/>
      <c r="BD496" s="6"/>
      <c r="BE496" s="6"/>
      <c r="BF496" s="6"/>
      <c r="BG496" s="6"/>
      <c r="BH496" s="6"/>
      <c r="BI496" s="6"/>
      <c r="BJ496" s="6"/>
      <c r="BK496" s="6"/>
      <c r="BL496" s="6"/>
      <c r="BM496" s="6"/>
      <c r="BN496" s="6"/>
      <c r="BO496" s="6"/>
      <c r="BP496" s="6"/>
      <c r="BQ496" s="6"/>
      <c r="BR496" s="6"/>
      <c r="BS496" s="6"/>
      <c r="BT496" s="6"/>
      <c r="BU496" s="6"/>
      <c r="BV496" s="6"/>
      <c r="BW496" s="6"/>
      <c r="BX496" s="6"/>
      <c r="BY496" s="6"/>
      <c r="BZ496" s="6"/>
      <c r="CA496" s="6"/>
      <c r="CB496" s="6"/>
      <c r="CC496" s="6"/>
      <c r="CD496" s="6"/>
      <c r="CE496" s="6"/>
      <c r="CF496" s="6"/>
      <c r="CG496" s="6"/>
      <c r="CH496" s="6"/>
      <c r="CI496" s="6"/>
      <c r="CJ496" s="6"/>
      <c r="CK496" s="6"/>
      <c r="CL496" s="6"/>
    </row>
    <row r="497">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c r="AA497" s="6"/>
      <c r="AB497" s="6"/>
      <c r="AC497" s="6"/>
      <c r="AD497" s="7"/>
      <c r="AE497" s="8"/>
      <c r="AF497" s="6"/>
      <c r="AG497" s="6"/>
      <c r="AH497" s="6"/>
      <c r="AI497" s="6"/>
      <c r="AJ497" s="6"/>
      <c r="AK497" s="6"/>
      <c r="AL497" s="6"/>
      <c r="AM497" s="6"/>
      <c r="AN497" s="6"/>
      <c r="AO497" s="6"/>
      <c r="AP497" s="6"/>
      <c r="AQ497" s="6"/>
      <c r="AR497" s="6"/>
      <c r="AS497" s="6"/>
      <c r="AT497" s="6"/>
      <c r="AU497" s="6"/>
      <c r="AV497" s="6"/>
      <c r="AW497" s="6"/>
      <c r="AX497" s="6"/>
      <c r="AY497" s="6"/>
      <c r="AZ497" s="6"/>
      <c r="BA497" s="6"/>
      <c r="BB497" s="6"/>
      <c r="BC497" s="6"/>
      <c r="BD497" s="6"/>
      <c r="BE497" s="6"/>
      <c r="BF497" s="6"/>
      <c r="BG497" s="6"/>
      <c r="BH497" s="6"/>
      <c r="BI497" s="6"/>
      <c r="BJ497" s="6"/>
      <c r="BK497" s="6"/>
      <c r="BL497" s="6"/>
      <c r="BM497" s="6"/>
      <c r="BN497" s="6"/>
      <c r="BO497" s="6"/>
      <c r="BP497" s="6"/>
      <c r="BQ497" s="6"/>
      <c r="BR497" s="6"/>
      <c r="BS497" s="6"/>
      <c r="BT497" s="6"/>
      <c r="BU497" s="6"/>
      <c r="BV497" s="6"/>
      <c r="BW497" s="6"/>
      <c r="BX497" s="6"/>
      <c r="BY497" s="6"/>
      <c r="BZ497" s="6"/>
      <c r="CA497" s="6"/>
      <c r="CB497" s="6"/>
      <c r="CC497" s="6"/>
      <c r="CD497" s="6"/>
      <c r="CE497" s="6"/>
      <c r="CF497" s="6"/>
      <c r="CG497" s="6"/>
      <c r="CH497" s="6"/>
      <c r="CI497" s="6"/>
      <c r="CJ497" s="6"/>
      <c r="CK497" s="6"/>
      <c r="CL497" s="6"/>
    </row>
    <row r="498">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c r="AA498" s="6"/>
      <c r="AB498" s="6"/>
      <c r="AC498" s="6"/>
      <c r="AD498" s="7"/>
      <c r="AE498" s="8"/>
      <c r="AF498" s="6"/>
      <c r="AG498" s="6"/>
      <c r="AH498" s="6"/>
      <c r="AI498" s="6"/>
      <c r="AJ498" s="6"/>
      <c r="AK498" s="6"/>
      <c r="AL498" s="6"/>
      <c r="AM498" s="6"/>
      <c r="AN498" s="6"/>
      <c r="AO498" s="6"/>
      <c r="AP498" s="6"/>
      <c r="AQ498" s="6"/>
      <c r="AR498" s="6"/>
      <c r="AS498" s="6"/>
      <c r="AT498" s="6"/>
      <c r="AU498" s="6"/>
      <c r="AV498" s="6"/>
      <c r="AW498" s="6"/>
      <c r="AX498" s="6"/>
      <c r="AY498" s="6"/>
      <c r="AZ498" s="6"/>
      <c r="BA498" s="6"/>
      <c r="BB498" s="6"/>
      <c r="BC498" s="6"/>
      <c r="BD498" s="6"/>
      <c r="BE498" s="6"/>
      <c r="BF498" s="6"/>
      <c r="BG498" s="6"/>
      <c r="BH498" s="6"/>
      <c r="BI498" s="6"/>
      <c r="BJ498" s="6"/>
      <c r="BK498" s="6"/>
      <c r="BL498" s="6"/>
      <c r="BM498" s="6"/>
      <c r="BN498" s="6"/>
      <c r="BO498" s="6"/>
      <c r="BP498" s="6"/>
      <c r="BQ498" s="6"/>
      <c r="BR498" s="6"/>
      <c r="BS498" s="6"/>
      <c r="BT498" s="6"/>
      <c r="BU498" s="6"/>
      <c r="BV498" s="6"/>
      <c r="BW498" s="6"/>
      <c r="BX498" s="6"/>
      <c r="BY498" s="6"/>
      <c r="BZ498" s="6"/>
      <c r="CA498" s="6"/>
      <c r="CB498" s="6"/>
      <c r="CC498" s="6"/>
      <c r="CD498" s="6"/>
      <c r="CE498" s="6"/>
      <c r="CF498" s="6"/>
      <c r="CG498" s="6"/>
      <c r="CH498" s="6"/>
      <c r="CI498" s="6"/>
      <c r="CJ498" s="6"/>
      <c r="CK498" s="6"/>
      <c r="CL498" s="6"/>
    </row>
    <row r="499">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c r="AA499" s="6"/>
      <c r="AB499" s="6"/>
      <c r="AC499" s="6"/>
      <c r="AD499" s="7"/>
      <c r="AE499" s="8"/>
      <c r="AF499" s="6"/>
      <c r="AG499" s="6"/>
      <c r="AH499" s="6"/>
      <c r="AI499" s="6"/>
      <c r="AJ499" s="6"/>
      <c r="AK499" s="6"/>
      <c r="AL499" s="6"/>
      <c r="AM499" s="6"/>
      <c r="AN499" s="6"/>
      <c r="AO499" s="6"/>
      <c r="AP499" s="6"/>
      <c r="AQ499" s="6"/>
      <c r="AR499" s="6"/>
      <c r="AS499" s="6"/>
      <c r="AT499" s="6"/>
      <c r="AU499" s="6"/>
      <c r="AV499" s="6"/>
      <c r="AW499" s="6"/>
      <c r="AX499" s="6"/>
      <c r="AY499" s="6"/>
      <c r="AZ499" s="6"/>
      <c r="BA499" s="6"/>
      <c r="BB499" s="6"/>
      <c r="BC499" s="6"/>
      <c r="BD499" s="6"/>
      <c r="BE499" s="6"/>
      <c r="BF499" s="6"/>
      <c r="BG499" s="6"/>
      <c r="BH499" s="6"/>
      <c r="BI499" s="6"/>
      <c r="BJ499" s="6"/>
      <c r="BK499" s="6"/>
      <c r="BL499" s="6"/>
      <c r="BM499" s="6"/>
      <c r="BN499" s="6"/>
      <c r="BO499" s="6"/>
      <c r="BP499" s="6"/>
      <c r="BQ499" s="6"/>
      <c r="BR499" s="6"/>
      <c r="BS499" s="6"/>
      <c r="BT499" s="6"/>
      <c r="BU499" s="6"/>
      <c r="BV499" s="6"/>
      <c r="BW499" s="6"/>
      <c r="BX499" s="6"/>
      <c r="BY499" s="6"/>
      <c r="BZ499" s="6"/>
      <c r="CA499" s="6"/>
      <c r="CB499" s="6"/>
      <c r="CC499" s="6"/>
      <c r="CD499" s="6"/>
      <c r="CE499" s="6"/>
      <c r="CF499" s="6"/>
      <c r="CG499" s="6"/>
      <c r="CH499" s="6"/>
      <c r="CI499" s="6"/>
      <c r="CJ499" s="6"/>
      <c r="CK499" s="6"/>
      <c r="CL499" s="6"/>
    </row>
    <row r="500">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c r="AA500" s="6"/>
      <c r="AB500" s="6"/>
      <c r="AC500" s="6"/>
      <c r="AD500" s="7"/>
      <c r="AE500" s="8"/>
      <c r="AF500" s="6"/>
      <c r="AG500" s="6"/>
      <c r="AH500" s="6"/>
      <c r="AI500" s="6"/>
      <c r="AJ500" s="6"/>
      <c r="AK500" s="6"/>
      <c r="AL500" s="6"/>
      <c r="AM500" s="6"/>
      <c r="AN500" s="6"/>
      <c r="AO500" s="6"/>
      <c r="AP500" s="6"/>
      <c r="AQ500" s="6"/>
      <c r="AR500" s="6"/>
      <c r="AS500" s="6"/>
      <c r="AT500" s="6"/>
      <c r="AU500" s="6"/>
      <c r="AV500" s="6"/>
      <c r="AW500" s="6"/>
      <c r="AX500" s="6"/>
      <c r="AY500" s="6"/>
      <c r="AZ500" s="6"/>
      <c r="BA500" s="6"/>
      <c r="BB500" s="6"/>
      <c r="BC500" s="6"/>
      <c r="BD500" s="6"/>
      <c r="BE500" s="6"/>
      <c r="BF500" s="6"/>
      <c r="BG500" s="6"/>
      <c r="BH500" s="6"/>
      <c r="BI500" s="6"/>
      <c r="BJ500" s="6"/>
      <c r="BK500" s="6"/>
      <c r="BL500" s="6"/>
      <c r="BM500" s="6"/>
      <c r="BN500" s="6"/>
      <c r="BO500" s="6"/>
      <c r="BP500" s="6"/>
      <c r="BQ500" s="6"/>
      <c r="BR500" s="6"/>
      <c r="BS500" s="6"/>
      <c r="BT500" s="6"/>
      <c r="BU500" s="6"/>
      <c r="BV500" s="6"/>
      <c r="BW500" s="6"/>
      <c r="BX500" s="6"/>
      <c r="BY500" s="6"/>
      <c r="BZ500" s="6"/>
      <c r="CA500" s="6"/>
      <c r="CB500" s="6"/>
      <c r="CC500" s="6"/>
      <c r="CD500" s="6"/>
      <c r="CE500" s="6"/>
      <c r="CF500" s="6"/>
      <c r="CG500" s="6"/>
      <c r="CH500" s="6"/>
      <c r="CI500" s="6"/>
      <c r="CJ500" s="6"/>
      <c r="CK500" s="6"/>
      <c r="CL500" s="6"/>
    </row>
    <row r="501">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c r="AA501" s="6"/>
      <c r="AB501" s="6"/>
      <c r="AC501" s="6"/>
      <c r="AD501" s="7"/>
      <c r="AE501" s="8"/>
      <c r="AF501" s="6"/>
      <c r="AG501" s="6"/>
      <c r="AH501" s="6"/>
      <c r="AI501" s="6"/>
      <c r="AJ501" s="6"/>
      <c r="AK501" s="6"/>
      <c r="AL501" s="6"/>
      <c r="AM501" s="6"/>
      <c r="AN501" s="6"/>
      <c r="AO501" s="6"/>
      <c r="AP501" s="6"/>
      <c r="AQ501" s="6"/>
      <c r="AR501" s="6"/>
      <c r="AS501" s="6"/>
      <c r="AT501" s="6"/>
      <c r="AU501" s="6"/>
      <c r="AV501" s="6"/>
      <c r="AW501" s="6"/>
      <c r="AX501" s="6"/>
      <c r="AY501" s="6"/>
      <c r="AZ501" s="6"/>
      <c r="BA501" s="6"/>
      <c r="BB501" s="6"/>
      <c r="BC501" s="6"/>
      <c r="BD501" s="6"/>
      <c r="BE501" s="6"/>
      <c r="BF501" s="6"/>
      <c r="BG501" s="6"/>
      <c r="BH501" s="6"/>
      <c r="BI501" s="6"/>
      <c r="BJ501" s="6"/>
      <c r="BK501" s="6"/>
      <c r="BL501" s="6"/>
      <c r="BM501" s="6"/>
      <c r="BN501" s="6"/>
      <c r="BO501" s="6"/>
      <c r="BP501" s="6"/>
      <c r="BQ501" s="6"/>
      <c r="BR501" s="6"/>
      <c r="BS501" s="6"/>
      <c r="BT501" s="6"/>
      <c r="BU501" s="6"/>
      <c r="BV501" s="6"/>
      <c r="BW501" s="6"/>
      <c r="BX501" s="6"/>
      <c r="BY501" s="6"/>
      <c r="BZ501" s="6"/>
      <c r="CA501" s="6"/>
      <c r="CB501" s="6"/>
      <c r="CC501" s="6"/>
      <c r="CD501" s="6"/>
      <c r="CE501" s="6"/>
      <c r="CF501" s="6"/>
      <c r="CG501" s="6"/>
      <c r="CH501" s="6"/>
      <c r="CI501" s="6"/>
      <c r="CJ501" s="6"/>
      <c r="CK501" s="6"/>
      <c r="CL501" s="6"/>
    </row>
    <row r="502">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c r="AA502" s="6"/>
      <c r="AB502" s="6"/>
      <c r="AC502" s="6"/>
      <c r="AD502" s="7"/>
      <c r="AE502" s="8"/>
      <c r="AF502" s="6"/>
      <c r="AG502" s="6"/>
      <c r="AH502" s="6"/>
      <c r="AI502" s="6"/>
      <c r="AJ502" s="6"/>
      <c r="AK502" s="6"/>
      <c r="AL502" s="6"/>
      <c r="AM502" s="6"/>
      <c r="AN502" s="6"/>
      <c r="AO502" s="6"/>
      <c r="AP502" s="6"/>
      <c r="AQ502" s="6"/>
      <c r="AR502" s="6"/>
      <c r="AS502" s="6"/>
      <c r="AT502" s="6"/>
      <c r="AU502" s="6"/>
      <c r="AV502" s="6"/>
      <c r="AW502" s="6"/>
      <c r="AX502" s="6"/>
      <c r="AY502" s="6"/>
      <c r="AZ502" s="6"/>
      <c r="BA502" s="6"/>
      <c r="BB502" s="6"/>
      <c r="BC502" s="6"/>
      <c r="BD502" s="6"/>
      <c r="BE502" s="6"/>
      <c r="BF502" s="6"/>
      <c r="BG502" s="6"/>
      <c r="BH502" s="6"/>
      <c r="BI502" s="6"/>
      <c r="BJ502" s="6"/>
      <c r="BK502" s="6"/>
      <c r="BL502" s="6"/>
      <c r="BM502" s="6"/>
      <c r="BN502" s="6"/>
      <c r="BO502" s="6"/>
      <c r="BP502" s="6"/>
      <c r="BQ502" s="6"/>
      <c r="BR502" s="6"/>
      <c r="BS502" s="6"/>
      <c r="BT502" s="6"/>
      <c r="BU502" s="6"/>
      <c r="BV502" s="6"/>
      <c r="BW502" s="6"/>
      <c r="BX502" s="6"/>
      <c r="BY502" s="6"/>
      <c r="BZ502" s="6"/>
      <c r="CA502" s="6"/>
      <c r="CB502" s="6"/>
      <c r="CC502" s="6"/>
      <c r="CD502" s="6"/>
      <c r="CE502" s="6"/>
      <c r="CF502" s="6"/>
      <c r="CG502" s="6"/>
      <c r="CH502" s="6"/>
      <c r="CI502" s="6"/>
      <c r="CJ502" s="6"/>
      <c r="CK502" s="6"/>
      <c r="CL502" s="6"/>
    </row>
    <row r="503">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c r="AA503" s="6"/>
      <c r="AB503" s="6"/>
      <c r="AC503" s="6"/>
      <c r="AD503" s="7"/>
      <c r="AE503" s="8"/>
      <c r="AF503" s="6"/>
      <c r="AG503" s="6"/>
      <c r="AH503" s="6"/>
      <c r="AI503" s="6"/>
      <c r="AJ503" s="6"/>
      <c r="AK503" s="6"/>
      <c r="AL503" s="6"/>
      <c r="AM503" s="6"/>
      <c r="AN503" s="6"/>
      <c r="AO503" s="6"/>
      <c r="AP503" s="6"/>
      <c r="AQ503" s="6"/>
      <c r="AR503" s="6"/>
      <c r="AS503" s="6"/>
      <c r="AT503" s="6"/>
      <c r="AU503" s="6"/>
      <c r="AV503" s="6"/>
      <c r="AW503" s="6"/>
      <c r="AX503" s="6"/>
      <c r="AY503" s="6"/>
      <c r="AZ503" s="6"/>
      <c r="BA503" s="6"/>
      <c r="BB503" s="6"/>
      <c r="BC503" s="6"/>
      <c r="BD503" s="6"/>
      <c r="BE503" s="6"/>
      <c r="BF503" s="6"/>
      <c r="BG503" s="6"/>
      <c r="BH503" s="6"/>
      <c r="BI503" s="6"/>
      <c r="BJ503" s="6"/>
      <c r="BK503" s="6"/>
      <c r="BL503" s="6"/>
      <c r="BM503" s="6"/>
      <c r="BN503" s="6"/>
      <c r="BO503" s="6"/>
      <c r="BP503" s="6"/>
      <c r="BQ503" s="6"/>
      <c r="BR503" s="6"/>
      <c r="BS503" s="6"/>
      <c r="BT503" s="6"/>
      <c r="BU503" s="6"/>
      <c r="BV503" s="6"/>
      <c r="BW503" s="6"/>
      <c r="BX503" s="6"/>
      <c r="BY503" s="6"/>
      <c r="BZ503" s="6"/>
      <c r="CA503" s="6"/>
      <c r="CB503" s="6"/>
      <c r="CC503" s="6"/>
      <c r="CD503" s="6"/>
      <c r="CE503" s="6"/>
      <c r="CF503" s="6"/>
      <c r="CG503" s="6"/>
      <c r="CH503" s="6"/>
      <c r="CI503" s="6"/>
      <c r="CJ503" s="6"/>
      <c r="CK503" s="6"/>
      <c r="CL503" s="6"/>
    </row>
    <row r="504">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c r="AA504" s="6"/>
      <c r="AB504" s="6"/>
      <c r="AC504" s="6"/>
      <c r="AD504" s="7"/>
      <c r="AE504" s="8"/>
      <c r="AF504" s="6"/>
      <c r="AG504" s="6"/>
      <c r="AH504" s="6"/>
      <c r="AI504" s="6"/>
      <c r="AJ504" s="6"/>
      <c r="AK504" s="6"/>
      <c r="AL504" s="6"/>
      <c r="AM504" s="6"/>
      <c r="AN504" s="6"/>
      <c r="AO504" s="6"/>
      <c r="AP504" s="6"/>
      <c r="AQ504" s="6"/>
      <c r="AR504" s="6"/>
      <c r="AS504" s="6"/>
      <c r="AT504" s="6"/>
      <c r="AU504" s="6"/>
      <c r="AV504" s="6"/>
      <c r="AW504" s="6"/>
      <c r="AX504" s="6"/>
      <c r="AY504" s="6"/>
      <c r="AZ504" s="6"/>
      <c r="BA504" s="6"/>
      <c r="BB504" s="6"/>
      <c r="BC504" s="6"/>
      <c r="BD504" s="6"/>
      <c r="BE504" s="6"/>
      <c r="BF504" s="6"/>
      <c r="BG504" s="6"/>
      <c r="BH504" s="6"/>
      <c r="BI504" s="6"/>
      <c r="BJ504" s="6"/>
      <c r="BK504" s="6"/>
      <c r="BL504" s="6"/>
      <c r="BM504" s="6"/>
      <c r="BN504" s="6"/>
      <c r="BO504" s="6"/>
      <c r="BP504" s="6"/>
      <c r="BQ504" s="6"/>
      <c r="BR504" s="6"/>
      <c r="BS504" s="6"/>
      <c r="BT504" s="6"/>
      <c r="BU504" s="6"/>
      <c r="BV504" s="6"/>
      <c r="BW504" s="6"/>
      <c r="BX504" s="6"/>
      <c r="BY504" s="6"/>
      <c r="BZ504" s="6"/>
      <c r="CA504" s="6"/>
      <c r="CB504" s="6"/>
      <c r="CC504" s="6"/>
      <c r="CD504" s="6"/>
      <c r="CE504" s="6"/>
      <c r="CF504" s="6"/>
      <c r="CG504" s="6"/>
      <c r="CH504" s="6"/>
      <c r="CI504" s="6"/>
      <c r="CJ504" s="6"/>
      <c r="CK504" s="6"/>
      <c r="CL504" s="6"/>
    </row>
    <row r="505">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c r="AA505" s="6"/>
      <c r="AB505" s="6"/>
      <c r="AC505" s="6"/>
      <c r="AD505" s="7"/>
      <c r="AE505" s="8"/>
      <c r="AF505" s="6"/>
      <c r="AG505" s="6"/>
      <c r="AH505" s="6"/>
      <c r="AI505" s="6"/>
      <c r="AJ505" s="6"/>
      <c r="AK505" s="6"/>
      <c r="AL505" s="6"/>
      <c r="AM505" s="6"/>
      <c r="AN505" s="6"/>
      <c r="AO505" s="6"/>
      <c r="AP505" s="6"/>
      <c r="AQ505" s="6"/>
      <c r="AR505" s="6"/>
      <c r="AS505" s="6"/>
      <c r="AT505" s="6"/>
      <c r="AU505" s="6"/>
      <c r="AV505" s="6"/>
      <c r="AW505" s="6"/>
      <c r="AX505" s="6"/>
      <c r="AY505" s="6"/>
      <c r="AZ505" s="6"/>
      <c r="BA505" s="6"/>
      <c r="BB505" s="6"/>
      <c r="BC505" s="6"/>
      <c r="BD505" s="6"/>
      <c r="BE505" s="6"/>
      <c r="BF505" s="6"/>
      <c r="BG505" s="6"/>
      <c r="BH505" s="6"/>
      <c r="BI505" s="6"/>
      <c r="BJ505" s="6"/>
      <c r="BK505" s="6"/>
      <c r="BL505" s="6"/>
      <c r="BM505" s="6"/>
      <c r="BN505" s="6"/>
      <c r="BO505" s="6"/>
      <c r="BP505" s="6"/>
      <c r="BQ505" s="6"/>
      <c r="BR505" s="6"/>
      <c r="BS505" s="6"/>
      <c r="BT505" s="6"/>
      <c r="BU505" s="6"/>
      <c r="BV505" s="6"/>
      <c r="BW505" s="6"/>
      <c r="BX505" s="6"/>
      <c r="BY505" s="6"/>
      <c r="BZ505" s="6"/>
      <c r="CA505" s="6"/>
      <c r="CB505" s="6"/>
      <c r="CC505" s="6"/>
      <c r="CD505" s="6"/>
      <c r="CE505" s="6"/>
      <c r="CF505" s="6"/>
      <c r="CG505" s="6"/>
      <c r="CH505" s="6"/>
      <c r="CI505" s="6"/>
      <c r="CJ505" s="6"/>
      <c r="CK505" s="6"/>
      <c r="CL505" s="6"/>
    </row>
    <row r="506">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c r="AA506" s="6"/>
      <c r="AB506" s="6"/>
      <c r="AC506" s="6"/>
      <c r="AD506" s="7"/>
      <c r="AE506" s="8"/>
      <c r="AF506" s="6"/>
      <c r="AG506" s="6"/>
      <c r="AH506" s="6"/>
      <c r="AI506" s="6"/>
      <c r="AJ506" s="6"/>
      <c r="AK506" s="6"/>
      <c r="AL506" s="6"/>
      <c r="AM506" s="6"/>
      <c r="AN506" s="6"/>
      <c r="AO506" s="6"/>
      <c r="AP506" s="6"/>
      <c r="AQ506" s="6"/>
      <c r="AR506" s="6"/>
      <c r="AS506" s="6"/>
      <c r="AT506" s="6"/>
      <c r="AU506" s="6"/>
      <c r="AV506" s="6"/>
      <c r="AW506" s="6"/>
      <c r="AX506" s="6"/>
      <c r="AY506" s="6"/>
      <c r="AZ506" s="6"/>
      <c r="BA506" s="6"/>
      <c r="BB506" s="6"/>
      <c r="BC506" s="6"/>
      <c r="BD506" s="6"/>
      <c r="BE506" s="6"/>
      <c r="BF506" s="6"/>
      <c r="BG506" s="6"/>
      <c r="BH506" s="6"/>
      <c r="BI506" s="6"/>
      <c r="BJ506" s="6"/>
      <c r="BK506" s="6"/>
      <c r="BL506" s="6"/>
      <c r="BM506" s="6"/>
      <c r="BN506" s="6"/>
      <c r="BO506" s="6"/>
      <c r="BP506" s="6"/>
      <c r="BQ506" s="6"/>
      <c r="BR506" s="6"/>
      <c r="BS506" s="6"/>
      <c r="BT506" s="6"/>
      <c r="BU506" s="6"/>
      <c r="BV506" s="6"/>
      <c r="BW506" s="6"/>
      <c r="BX506" s="6"/>
      <c r="BY506" s="6"/>
      <c r="BZ506" s="6"/>
      <c r="CA506" s="6"/>
      <c r="CB506" s="6"/>
      <c r="CC506" s="6"/>
      <c r="CD506" s="6"/>
      <c r="CE506" s="6"/>
      <c r="CF506" s="6"/>
      <c r="CG506" s="6"/>
      <c r="CH506" s="6"/>
      <c r="CI506" s="6"/>
      <c r="CJ506" s="6"/>
      <c r="CK506" s="6"/>
      <c r="CL506" s="6"/>
    </row>
    <row r="507">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c r="AA507" s="6"/>
      <c r="AB507" s="6"/>
      <c r="AC507" s="6"/>
      <c r="AD507" s="7"/>
      <c r="AE507" s="8"/>
      <c r="AF507" s="6"/>
      <c r="AG507" s="6"/>
      <c r="AH507" s="6"/>
      <c r="AI507" s="6"/>
      <c r="AJ507" s="6"/>
      <c r="AK507" s="6"/>
      <c r="AL507" s="6"/>
      <c r="AM507" s="6"/>
      <c r="AN507" s="6"/>
      <c r="AO507" s="6"/>
      <c r="AP507" s="6"/>
      <c r="AQ507" s="6"/>
      <c r="AR507" s="6"/>
      <c r="AS507" s="6"/>
      <c r="AT507" s="6"/>
      <c r="AU507" s="6"/>
      <c r="AV507" s="6"/>
      <c r="AW507" s="6"/>
      <c r="AX507" s="6"/>
      <c r="AY507" s="6"/>
      <c r="AZ507" s="6"/>
      <c r="BA507" s="6"/>
      <c r="BB507" s="6"/>
      <c r="BC507" s="6"/>
      <c r="BD507" s="6"/>
      <c r="BE507" s="6"/>
      <c r="BF507" s="6"/>
      <c r="BG507" s="6"/>
      <c r="BH507" s="6"/>
      <c r="BI507" s="6"/>
      <c r="BJ507" s="6"/>
      <c r="BK507" s="6"/>
      <c r="BL507" s="6"/>
      <c r="BM507" s="6"/>
      <c r="BN507" s="6"/>
      <c r="BO507" s="6"/>
      <c r="BP507" s="6"/>
      <c r="BQ507" s="6"/>
      <c r="BR507" s="6"/>
      <c r="BS507" s="6"/>
      <c r="BT507" s="6"/>
      <c r="BU507" s="6"/>
      <c r="BV507" s="6"/>
      <c r="BW507" s="6"/>
      <c r="BX507" s="6"/>
      <c r="BY507" s="6"/>
      <c r="BZ507" s="6"/>
      <c r="CA507" s="6"/>
      <c r="CB507" s="6"/>
      <c r="CC507" s="6"/>
      <c r="CD507" s="6"/>
      <c r="CE507" s="6"/>
      <c r="CF507" s="6"/>
      <c r="CG507" s="6"/>
      <c r="CH507" s="6"/>
      <c r="CI507" s="6"/>
      <c r="CJ507" s="6"/>
      <c r="CK507" s="6"/>
      <c r="CL507" s="6"/>
    </row>
    <row r="508">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c r="AA508" s="6"/>
      <c r="AB508" s="6"/>
      <c r="AC508" s="6"/>
      <c r="AD508" s="7"/>
      <c r="AE508" s="8"/>
      <c r="AF508" s="6"/>
      <c r="AG508" s="6"/>
      <c r="AH508" s="6"/>
      <c r="AI508" s="6"/>
      <c r="AJ508" s="6"/>
      <c r="AK508" s="6"/>
      <c r="AL508" s="6"/>
      <c r="AM508" s="6"/>
      <c r="AN508" s="6"/>
      <c r="AO508" s="6"/>
      <c r="AP508" s="6"/>
      <c r="AQ508" s="6"/>
      <c r="AR508" s="6"/>
      <c r="AS508" s="6"/>
      <c r="AT508" s="6"/>
      <c r="AU508" s="6"/>
      <c r="AV508" s="6"/>
      <c r="AW508" s="6"/>
      <c r="AX508" s="6"/>
      <c r="AY508" s="6"/>
      <c r="AZ508" s="6"/>
      <c r="BA508" s="6"/>
      <c r="BB508" s="6"/>
      <c r="BC508" s="6"/>
      <c r="BD508" s="6"/>
      <c r="BE508" s="6"/>
      <c r="BF508" s="6"/>
      <c r="BG508" s="6"/>
      <c r="BH508" s="6"/>
      <c r="BI508" s="6"/>
      <c r="BJ508" s="6"/>
      <c r="BK508" s="6"/>
      <c r="BL508" s="6"/>
      <c r="BM508" s="6"/>
      <c r="BN508" s="6"/>
      <c r="BO508" s="6"/>
      <c r="BP508" s="6"/>
      <c r="BQ508" s="6"/>
      <c r="BR508" s="6"/>
      <c r="BS508" s="6"/>
      <c r="BT508" s="6"/>
      <c r="BU508" s="6"/>
      <c r="BV508" s="6"/>
      <c r="BW508" s="6"/>
      <c r="BX508" s="6"/>
      <c r="BY508" s="6"/>
      <c r="BZ508" s="6"/>
      <c r="CA508" s="6"/>
      <c r="CB508" s="6"/>
      <c r="CC508" s="6"/>
      <c r="CD508" s="6"/>
      <c r="CE508" s="6"/>
      <c r="CF508" s="6"/>
      <c r="CG508" s="6"/>
      <c r="CH508" s="6"/>
      <c r="CI508" s="6"/>
      <c r="CJ508" s="6"/>
      <c r="CK508" s="6"/>
      <c r="CL508" s="6"/>
    </row>
    <row r="509">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c r="AA509" s="6"/>
      <c r="AB509" s="6"/>
      <c r="AC509" s="6"/>
      <c r="AD509" s="7"/>
      <c r="AE509" s="8"/>
      <c r="AF509" s="6"/>
      <c r="AG509" s="6"/>
      <c r="AH509" s="6"/>
      <c r="AI509" s="6"/>
      <c r="AJ509" s="6"/>
      <c r="AK509" s="6"/>
      <c r="AL509" s="6"/>
      <c r="AM509" s="6"/>
      <c r="AN509" s="6"/>
      <c r="AO509" s="6"/>
      <c r="AP509" s="6"/>
      <c r="AQ509" s="6"/>
      <c r="AR509" s="6"/>
      <c r="AS509" s="6"/>
      <c r="AT509" s="6"/>
      <c r="AU509" s="6"/>
      <c r="AV509" s="6"/>
      <c r="AW509" s="6"/>
      <c r="AX509" s="6"/>
      <c r="AY509" s="6"/>
      <c r="AZ509" s="6"/>
      <c r="BA509" s="6"/>
      <c r="BB509" s="6"/>
      <c r="BC509" s="6"/>
      <c r="BD509" s="6"/>
      <c r="BE509" s="6"/>
      <c r="BF509" s="6"/>
      <c r="BG509" s="6"/>
      <c r="BH509" s="6"/>
      <c r="BI509" s="6"/>
      <c r="BJ509" s="6"/>
      <c r="BK509" s="6"/>
      <c r="BL509" s="6"/>
      <c r="BM509" s="6"/>
      <c r="BN509" s="6"/>
      <c r="BO509" s="6"/>
      <c r="BP509" s="6"/>
      <c r="BQ509" s="6"/>
      <c r="BR509" s="6"/>
      <c r="BS509" s="6"/>
      <c r="BT509" s="6"/>
      <c r="BU509" s="6"/>
      <c r="BV509" s="6"/>
      <c r="BW509" s="6"/>
      <c r="BX509" s="6"/>
      <c r="BY509" s="6"/>
      <c r="BZ509" s="6"/>
      <c r="CA509" s="6"/>
      <c r="CB509" s="6"/>
      <c r="CC509" s="6"/>
      <c r="CD509" s="6"/>
      <c r="CE509" s="6"/>
      <c r="CF509" s="6"/>
      <c r="CG509" s="6"/>
      <c r="CH509" s="6"/>
      <c r="CI509" s="6"/>
      <c r="CJ509" s="6"/>
      <c r="CK509" s="6"/>
      <c r="CL509" s="6"/>
    </row>
    <row r="510">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c r="AA510" s="6"/>
      <c r="AB510" s="6"/>
      <c r="AC510" s="6"/>
      <c r="AD510" s="7"/>
      <c r="AE510" s="8"/>
      <c r="AF510" s="6"/>
      <c r="AG510" s="6"/>
      <c r="AH510" s="6"/>
      <c r="AI510" s="6"/>
      <c r="AJ510" s="6"/>
      <c r="AK510" s="6"/>
      <c r="AL510" s="6"/>
      <c r="AM510" s="6"/>
      <c r="AN510" s="6"/>
      <c r="AO510" s="6"/>
      <c r="AP510" s="6"/>
      <c r="AQ510" s="6"/>
      <c r="AR510" s="6"/>
      <c r="AS510" s="6"/>
      <c r="AT510" s="6"/>
      <c r="AU510" s="6"/>
      <c r="AV510" s="6"/>
      <c r="AW510" s="6"/>
      <c r="AX510" s="6"/>
      <c r="AY510" s="6"/>
      <c r="AZ510" s="6"/>
      <c r="BA510" s="6"/>
      <c r="BB510" s="6"/>
      <c r="BC510" s="6"/>
      <c r="BD510" s="6"/>
      <c r="BE510" s="6"/>
      <c r="BF510" s="6"/>
      <c r="BG510" s="6"/>
      <c r="BH510" s="6"/>
      <c r="BI510" s="6"/>
      <c r="BJ510" s="6"/>
      <c r="BK510" s="6"/>
      <c r="BL510" s="6"/>
      <c r="BM510" s="6"/>
      <c r="BN510" s="6"/>
      <c r="BO510" s="6"/>
      <c r="BP510" s="6"/>
      <c r="BQ510" s="6"/>
      <c r="BR510" s="6"/>
      <c r="BS510" s="6"/>
      <c r="BT510" s="6"/>
      <c r="BU510" s="6"/>
      <c r="BV510" s="6"/>
      <c r="BW510" s="6"/>
      <c r="BX510" s="6"/>
      <c r="BY510" s="6"/>
      <c r="BZ510" s="6"/>
      <c r="CA510" s="6"/>
      <c r="CB510" s="6"/>
      <c r="CC510" s="6"/>
      <c r="CD510" s="6"/>
      <c r="CE510" s="6"/>
      <c r="CF510" s="6"/>
      <c r="CG510" s="6"/>
      <c r="CH510" s="6"/>
      <c r="CI510" s="6"/>
      <c r="CJ510" s="6"/>
      <c r="CK510" s="6"/>
      <c r="CL510" s="6"/>
    </row>
    <row r="511">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c r="AA511" s="6"/>
      <c r="AB511" s="6"/>
      <c r="AC511" s="6"/>
      <c r="AD511" s="7"/>
      <c r="AE511" s="8"/>
      <c r="AF511" s="6"/>
      <c r="AG511" s="6"/>
      <c r="AH511" s="6"/>
      <c r="AI511" s="6"/>
      <c r="AJ511" s="6"/>
      <c r="AK511" s="6"/>
      <c r="AL511" s="6"/>
      <c r="AM511" s="6"/>
      <c r="AN511" s="6"/>
      <c r="AO511" s="6"/>
      <c r="AP511" s="6"/>
      <c r="AQ511" s="6"/>
      <c r="AR511" s="6"/>
      <c r="AS511" s="6"/>
      <c r="AT511" s="6"/>
      <c r="AU511" s="6"/>
      <c r="AV511" s="6"/>
      <c r="AW511" s="6"/>
      <c r="AX511" s="6"/>
      <c r="AY511" s="6"/>
      <c r="AZ511" s="6"/>
      <c r="BA511" s="6"/>
      <c r="BB511" s="6"/>
      <c r="BC511" s="6"/>
      <c r="BD511" s="6"/>
      <c r="BE511" s="6"/>
      <c r="BF511" s="6"/>
      <c r="BG511" s="6"/>
      <c r="BH511" s="6"/>
      <c r="BI511" s="6"/>
      <c r="BJ511" s="6"/>
      <c r="BK511" s="6"/>
      <c r="BL511" s="6"/>
      <c r="BM511" s="6"/>
      <c r="BN511" s="6"/>
      <c r="BO511" s="6"/>
      <c r="BP511" s="6"/>
      <c r="BQ511" s="6"/>
      <c r="BR511" s="6"/>
      <c r="BS511" s="6"/>
      <c r="BT511" s="6"/>
      <c r="BU511" s="6"/>
      <c r="BV511" s="6"/>
      <c r="BW511" s="6"/>
      <c r="BX511" s="6"/>
      <c r="BY511" s="6"/>
      <c r="BZ511" s="6"/>
      <c r="CA511" s="6"/>
      <c r="CB511" s="6"/>
      <c r="CC511" s="6"/>
      <c r="CD511" s="6"/>
      <c r="CE511" s="6"/>
      <c r="CF511" s="6"/>
      <c r="CG511" s="6"/>
      <c r="CH511" s="6"/>
      <c r="CI511" s="6"/>
      <c r="CJ511" s="6"/>
      <c r="CK511" s="6"/>
      <c r="CL511" s="6"/>
    </row>
    <row r="512">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c r="AA512" s="6"/>
      <c r="AB512" s="6"/>
      <c r="AC512" s="6"/>
      <c r="AD512" s="7"/>
      <c r="AE512" s="8"/>
      <c r="AF512" s="6"/>
      <c r="AG512" s="6"/>
      <c r="AH512" s="6"/>
      <c r="AI512" s="6"/>
      <c r="AJ512" s="6"/>
      <c r="AK512" s="6"/>
      <c r="AL512" s="6"/>
      <c r="AM512" s="6"/>
      <c r="AN512" s="6"/>
      <c r="AO512" s="6"/>
      <c r="AP512" s="6"/>
      <c r="AQ512" s="6"/>
      <c r="AR512" s="6"/>
      <c r="AS512" s="6"/>
      <c r="AT512" s="6"/>
      <c r="AU512" s="6"/>
      <c r="AV512" s="6"/>
      <c r="AW512" s="6"/>
      <c r="AX512" s="6"/>
      <c r="AY512" s="6"/>
      <c r="AZ512" s="6"/>
      <c r="BA512" s="6"/>
      <c r="BB512" s="6"/>
      <c r="BC512" s="6"/>
      <c r="BD512" s="6"/>
      <c r="BE512" s="6"/>
      <c r="BF512" s="6"/>
      <c r="BG512" s="6"/>
      <c r="BH512" s="6"/>
      <c r="BI512" s="6"/>
      <c r="BJ512" s="6"/>
      <c r="BK512" s="6"/>
      <c r="BL512" s="6"/>
      <c r="BM512" s="6"/>
      <c r="BN512" s="6"/>
      <c r="BO512" s="6"/>
      <c r="BP512" s="6"/>
      <c r="BQ512" s="6"/>
      <c r="BR512" s="6"/>
      <c r="BS512" s="6"/>
      <c r="BT512" s="6"/>
      <c r="BU512" s="6"/>
      <c r="BV512" s="6"/>
      <c r="BW512" s="6"/>
      <c r="BX512" s="6"/>
      <c r="BY512" s="6"/>
      <c r="BZ512" s="6"/>
      <c r="CA512" s="6"/>
      <c r="CB512" s="6"/>
      <c r="CC512" s="6"/>
      <c r="CD512" s="6"/>
      <c r="CE512" s="6"/>
      <c r="CF512" s="6"/>
      <c r="CG512" s="6"/>
      <c r="CH512" s="6"/>
      <c r="CI512" s="6"/>
      <c r="CJ512" s="6"/>
      <c r="CK512" s="6"/>
      <c r="CL512" s="6"/>
    </row>
    <row r="513">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c r="AA513" s="6"/>
      <c r="AB513" s="6"/>
      <c r="AC513" s="6"/>
      <c r="AD513" s="7"/>
      <c r="AE513" s="8"/>
      <c r="AF513" s="6"/>
      <c r="AG513" s="6"/>
      <c r="AH513" s="6"/>
      <c r="AI513" s="6"/>
      <c r="AJ513" s="6"/>
      <c r="AK513" s="6"/>
      <c r="AL513" s="6"/>
      <c r="AM513" s="6"/>
      <c r="AN513" s="6"/>
      <c r="AO513" s="6"/>
      <c r="AP513" s="6"/>
      <c r="AQ513" s="6"/>
      <c r="AR513" s="6"/>
      <c r="AS513" s="6"/>
      <c r="AT513" s="6"/>
      <c r="AU513" s="6"/>
      <c r="AV513" s="6"/>
      <c r="AW513" s="6"/>
      <c r="AX513" s="6"/>
      <c r="AY513" s="6"/>
      <c r="AZ513" s="6"/>
      <c r="BA513" s="6"/>
      <c r="BB513" s="6"/>
      <c r="BC513" s="6"/>
      <c r="BD513" s="6"/>
      <c r="BE513" s="6"/>
      <c r="BF513" s="6"/>
      <c r="BG513" s="6"/>
      <c r="BH513" s="6"/>
      <c r="BI513" s="6"/>
      <c r="BJ513" s="6"/>
      <c r="BK513" s="6"/>
      <c r="BL513" s="6"/>
      <c r="BM513" s="6"/>
      <c r="BN513" s="6"/>
      <c r="BO513" s="6"/>
      <c r="BP513" s="6"/>
      <c r="BQ513" s="6"/>
      <c r="BR513" s="6"/>
      <c r="BS513" s="6"/>
      <c r="BT513" s="6"/>
      <c r="BU513" s="6"/>
      <c r="BV513" s="6"/>
      <c r="BW513" s="6"/>
      <c r="BX513" s="6"/>
      <c r="BY513" s="6"/>
      <c r="BZ513" s="6"/>
      <c r="CA513" s="6"/>
      <c r="CB513" s="6"/>
      <c r="CC513" s="6"/>
      <c r="CD513" s="6"/>
      <c r="CE513" s="6"/>
      <c r="CF513" s="6"/>
      <c r="CG513" s="6"/>
      <c r="CH513" s="6"/>
      <c r="CI513" s="6"/>
      <c r="CJ513" s="6"/>
      <c r="CK513" s="6"/>
      <c r="CL513" s="6"/>
    </row>
    <row r="514">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c r="AA514" s="6"/>
      <c r="AB514" s="6"/>
      <c r="AC514" s="6"/>
      <c r="AD514" s="7"/>
      <c r="AE514" s="8"/>
      <c r="AF514" s="6"/>
      <c r="AG514" s="6"/>
      <c r="AH514" s="6"/>
      <c r="AI514" s="6"/>
      <c r="AJ514" s="6"/>
      <c r="AK514" s="6"/>
      <c r="AL514" s="6"/>
      <c r="AM514" s="6"/>
      <c r="AN514" s="6"/>
      <c r="AO514" s="6"/>
      <c r="AP514" s="6"/>
      <c r="AQ514" s="6"/>
      <c r="AR514" s="6"/>
      <c r="AS514" s="6"/>
      <c r="AT514" s="6"/>
      <c r="AU514" s="6"/>
      <c r="AV514" s="6"/>
      <c r="AW514" s="6"/>
      <c r="AX514" s="6"/>
      <c r="AY514" s="6"/>
      <c r="AZ514" s="6"/>
      <c r="BA514" s="6"/>
      <c r="BB514" s="6"/>
      <c r="BC514" s="6"/>
      <c r="BD514" s="6"/>
      <c r="BE514" s="6"/>
      <c r="BF514" s="6"/>
      <c r="BG514" s="6"/>
      <c r="BH514" s="6"/>
      <c r="BI514" s="6"/>
      <c r="BJ514" s="6"/>
      <c r="BK514" s="6"/>
      <c r="BL514" s="6"/>
      <c r="BM514" s="6"/>
      <c r="BN514" s="6"/>
      <c r="BO514" s="6"/>
      <c r="BP514" s="6"/>
      <c r="BQ514" s="6"/>
      <c r="BR514" s="6"/>
      <c r="BS514" s="6"/>
      <c r="BT514" s="6"/>
      <c r="BU514" s="6"/>
      <c r="BV514" s="6"/>
      <c r="BW514" s="6"/>
      <c r="BX514" s="6"/>
      <c r="BY514" s="6"/>
      <c r="BZ514" s="6"/>
      <c r="CA514" s="6"/>
      <c r="CB514" s="6"/>
      <c r="CC514" s="6"/>
      <c r="CD514" s="6"/>
      <c r="CE514" s="6"/>
      <c r="CF514" s="6"/>
      <c r="CG514" s="6"/>
      <c r="CH514" s="6"/>
      <c r="CI514" s="6"/>
      <c r="CJ514" s="6"/>
      <c r="CK514" s="6"/>
      <c r="CL514" s="6"/>
    </row>
    <row r="515">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c r="AA515" s="6"/>
      <c r="AB515" s="6"/>
      <c r="AC515" s="6"/>
      <c r="AD515" s="7"/>
      <c r="AE515" s="8"/>
      <c r="AF515" s="6"/>
      <c r="AG515" s="6"/>
      <c r="AH515" s="6"/>
      <c r="AI515" s="6"/>
      <c r="AJ515" s="6"/>
      <c r="AK515" s="6"/>
      <c r="AL515" s="6"/>
      <c r="AM515" s="6"/>
      <c r="AN515" s="6"/>
      <c r="AO515" s="6"/>
      <c r="AP515" s="6"/>
      <c r="AQ515" s="6"/>
      <c r="AR515" s="6"/>
      <c r="AS515" s="6"/>
      <c r="AT515" s="6"/>
      <c r="AU515" s="6"/>
      <c r="AV515" s="6"/>
      <c r="AW515" s="6"/>
      <c r="AX515" s="6"/>
      <c r="AY515" s="6"/>
      <c r="AZ515" s="6"/>
      <c r="BA515" s="6"/>
      <c r="BB515" s="6"/>
      <c r="BC515" s="6"/>
      <c r="BD515" s="6"/>
      <c r="BE515" s="6"/>
      <c r="BF515" s="6"/>
      <c r="BG515" s="6"/>
      <c r="BH515" s="6"/>
      <c r="BI515" s="6"/>
      <c r="BJ515" s="6"/>
      <c r="BK515" s="6"/>
      <c r="BL515" s="6"/>
      <c r="BM515" s="6"/>
      <c r="BN515" s="6"/>
      <c r="BO515" s="6"/>
      <c r="BP515" s="6"/>
      <c r="BQ515" s="6"/>
      <c r="BR515" s="6"/>
      <c r="BS515" s="6"/>
      <c r="BT515" s="6"/>
      <c r="BU515" s="6"/>
      <c r="BV515" s="6"/>
      <c r="BW515" s="6"/>
      <c r="BX515" s="6"/>
      <c r="BY515" s="6"/>
      <c r="BZ515" s="6"/>
      <c r="CA515" s="6"/>
      <c r="CB515" s="6"/>
      <c r="CC515" s="6"/>
      <c r="CD515" s="6"/>
      <c r="CE515" s="6"/>
      <c r="CF515" s="6"/>
      <c r="CG515" s="6"/>
      <c r="CH515" s="6"/>
      <c r="CI515" s="6"/>
      <c r="CJ515" s="6"/>
      <c r="CK515" s="6"/>
      <c r="CL515" s="6"/>
    </row>
    <row r="516">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c r="AA516" s="6"/>
      <c r="AB516" s="6"/>
      <c r="AC516" s="6"/>
      <c r="AD516" s="7"/>
      <c r="AE516" s="8"/>
      <c r="AF516" s="6"/>
      <c r="AG516" s="6"/>
      <c r="AH516" s="6"/>
      <c r="AI516" s="6"/>
      <c r="AJ516" s="6"/>
      <c r="AK516" s="6"/>
      <c r="AL516" s="6"/>
      <c r="AM516" s="6"/>
      <c r="AN516" s="6"/>
      <c r="AO516" s="6"/>
      <c r="AP516" s="6"/>
      <c r="AQ516" s="6"/>
      <c r="AR516" s="6"/>
      <c r="AS516" s="6"/>
      <c r="AT516" s="6"/>
      <c r="AU516" s="6"/>
      <c r="AV516" s="6"/>
      <c r="AW516" s="6"/>
      <c r="AX516" s="6"/>
      <c r="AY516" s="6"/>
      <c r="AZ516" s="6"/>
      <c r="BA516" s="6"/>
      <c r="BB516" s="6"/>
      <c r="BC516" s="6"/>
      <c r="BD516" s="6"/>
      <c r="BE516" s="6"/>
      <c r="BF516" s="6"/>
      <c r="BG516" s="6"/>
      <c r="BH516" s="6"/>
      <c r="BI516" s="6"/>
      <c r="BJ516" s="6"/>
      <c r="BK516" s="6"/>
      <c r="BL516" s="6"/>
      <c r="BM516" s="6"/>
      <c r="BN516" s="6"/>
      <c r="BO516" s="6"/>
      <c r="BP516" s="6"/>
      <c r="BQ516" s="6"/>
      <c r="BR516" s="6"/>
      <c r="BS516" s="6"/>
      <c r="BT516" s="6"/>
      <c r="BU516" s="6"/>
      <c r="BV516" s="6"/>
      <c r="BW516" s="6"/>
      <c r="BX516" s="6"/>
      <c r="BY516" s="6"/>
      <c r="BZ516" s="6"/>
      <c r="CA516" s="6"/>
      <c r="CB516" s="6"/>
      <c r="CC516" s="6"/>
      <c r="CD516" s="6"/>
      <c r="CE516" s="6"/>
      <c r="CF516" s="6"/>
      <c r="CG516" s="6"/>
      <c r="CH516" s="6"/>
      <c r="CI516" s="6"/>
      <c r="CJ516" s="6"/>
      <c r="CK516" s="6"/>
      <c r="CL516" s="6"/>
    </row>
    <row r="517">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c r="AA517" s="6"/>
      <c r="AB517" s="6"/>
      <c r="AC517" s="6"/>
      <c r="AD517" s="7"/>
      <c r="AE517" s="8"/>
      <c r="AF517" s="6"/>
      <c r="AG517" s="6"/>
      <c r="AH517" s="6"/>
      <c r="AI517" s="6"/>
      <c r="AJ517" s="6"/>
      <c r="AK517" s="6"/>
      <c r="AL517" s="6"/>
      <c r="AM517" s="6"/>
      <c r="AN517" s="6"/>
      <c r="AO517" s="6"/>
      <c r="AP517" s="6"/>
      <c r="AQ517" s="6"/>
      <c r="AR517" s="6"/>
      <c r="AS517" s="6"/>
      <c r="AT517" s="6"/>
      <c r="AU517" s="6"/>
      <c r="AV517" s="6"/>
      <c r="AW517" s="6"/>
      <c r="AX517" s="6"/>
      <c r="AY517" s="6"/>
      <c r="AZ517" s="6"/>
      <c r="BA517" s="6"/>
      <c r="BB517" s="6"/>
      <c r="BC517" s="6"/>
      <c r="BD517" s="6"/>
      <c r="BE517" s="6"/>
      <c r="BF517" s="6"/>
      <c r="BG517" s="6"/>
      <c r="BH517" s="6"/>
      <c r="BI517" s="6"/>
      <c r="BJ517" s="6"/>
      <c r="BK517" s="6"/>
      <c r="BL517" s="6"/>
      <c r="BM517" s="6"/>
      <c r="BN517" s="6"/>
      <c r="BO517" s="6"/>
      <c r="BP517" s="6"/>
      <c r="BQ517" s="6"/>
      <c r="BR517" s="6"/>
      <c r="BS517" s="6"/>
      <c r="BT517" s="6"/>
      <c r="BU517" s="6"/>
      <c r="BV517" s="6"/>
      <c r="BW517" s="6"/>
      <c r="BX517" s="6"/>
      <c r="BY517" s="6"/>
      <c r="BZ517" s="6"/>
      <c r="CA517" s="6"/>
      <c r="CB517" s="6"/>
      <c r="CC517" s="6"/>
      <c r="CD517" s="6"/>
      <c r="CE517" s="6"/>
      <c r="CF517" s="6"/>
      <c r="CG517" s="6"/>
      <c r="CH517" s="6"/>
      <c r="CI517" s="6"/>
      <c r="CJ517" s="6"/>
      <c r="CK517" s="6"/>
      <c r="CL517" s="6"/>
    </row>
    <row r="518">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c r="AA518" s="6"/>
      <c r="AB518" s="6"/>
      <c r="AC518" s="6"/>
      <c r="AD518" s="7"/>
      <c r="AE518" s="8"/>
      <c r="AF518" s="6"/>
      <c r="AG518" s="6"/>
      <c r="AH518" s="6"/>
      <c r="AI518" s="6"/>
      <c r="AJ518" s="6"/>
      <c r="AK518" s="6"/>
      <c r="AL518" s="6"/>
      <c r="AM518" s="6"/>
      <c r="AN518" s="6"/>
      <c r="AO518" s="6"/>
      <c r="AP518" s="6"/>
      <c r="AQ518" s="6"/>
      <c r="AR518" s="6"/>
      <c r="AS518" s="6"/>
      <c r="AT518" s="6"/>
      <c r="AU518" s="6"/>
      <c r="AV518" s="6"/>
      <c r="AW518" s="6"/>
      <c r="AX518" s="6"/>
      <c r="AY518" s="6"/>
      <c r="AZ518" s="6"/>
      <c r="BA518" s="6"/>
      <c r="BB518" s="6"/>
      <c r="BC518" s="6"/>
      <c r="BD518" s="6"/>
      <c r="BE518" s="6"/>
      <c r="BF518" s="6"/>
      <c r="BG518" s="6"/>
      <c r="BH518" s="6"/>
      <c r="BI518" s="6"/>
      <c r="BJ518" s="6"/>
      <c r="BK518" s="6"/>
      <c r="BL518" s="6"/>
      <c r="BM518" s="6"/>
      <c r="BN518" s="6"/>
      <c r="BO518" s="6"/>
      <c r="BP518" s="6"/>
      <c r="BQ518" s="6"/>
      <c r="BR518" s="6"/>
      <c r="BS518" s="6"/>
      <c r="BT518" s="6"/>
      <c r="BU518" s="6"/>
      <c r="BV518" s="6"/>
      <c r="BW518" s="6"/>
      <c r="BX518" s="6"/>
      <c r="BY518" s="6"/>
      <c r="BZ518" s="6"/>
      <c r="CA518" s="6"/>
      <c r="CB518" s="6"/>
      <c r="CC518" s="6"/>
      <c r="CD518" s="6"/>
      <c r="CE518" s="6"/>
      <c r="CF518" s="6"/>
      <c r="CG518" s="6"/>
      <c r="CH518" s="6"/>
      <c r="CI518" s="6"/>
      <c r="CJ518" s="6"/>
      <c r="CK518" s="6"/>
      <c r="CL518" s="6"/>
    </row>
    <row r="519">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c r="AA519" s="6"/>
      <c r="AB519" s="6"/>
      <c r="AC519" s="6"/>
      <c r="AD519" s="7"/>
      <c r="AE519" s="8"/>
      <c r="AF519" s="6"/>
      <c r="AG519" s="6"/>
      <c r="AH519" s="6"/>
      <c r="AI519" s="6"/>
      <c r="AJ519" s="6"/>
      <c r="AK519" s="6"/>
      <c r="AL519" s="6"/>
      <c r="AM519" s="6"/>
      <c r="AN519" s="6"/>
      <c r="AO519" s="6"/>
      <c r="AP519" s="6"/>
      <c r="AQ519" s="6"/>
      <c r="AR519" s="6"/>
      <c r="AS519" s="6"/>
      <c r="AT519" s="6"/>
      <c r="AU519" s="6"/>
      <c r="AV519" s="6"/>
      <c r="AW519" s="6"/>
      <c r="AX519" s="6"/>
      <c r="AY519" s="6"/>
      <c r="AZ519" s="6"/>
      <c r="BA519" s="6"/>
      <c r="BB519" s="6"/>
      <c r="BC519" s="6"/>
      <c r="BD519" s="6"/>
      <c r="BE519" s="6"/>
      <c r="BF519" s="6"/>
      <c r="BG519" s="6"/>
      <c r="BH519" s="6"/>
      <c r="BI519" s="6"/>
      <c r="BJ519" s="6"/>
      <c r="BK519" s="6"/>
      <c r="BL519" s="6"/>
      <c r="BM519" s="6"/>
      <c r="BN519" s="6"/>
      <c r="BO519" s="6"/>
      <c r="BP519" s="6"/>
      <c r="BQ519" s="6"/>
      <c r="BR519" s="6"/>
      <c r="BS519" s="6"/>
      <c r="BT519" s="6"/>
      <c r="BU519" s="6"/>
      <c r="BV519" s="6"/>
      <c r="BW519" s="6"/>
      <c r="BX519" s="6"/>
      <c r="BY519" s="6"/>
      <c r="BZ519" s="6"/>
      <c r="CA519" s="6"/>
      <c r="CB519" s="6"/>
      <c r="CC519" s="6"/>
      <c r="CD519" s="6"/>
      <c r="CE519" s="6"/>
      <c r="CF519" s="6"/>
      <c r="CG519" s="6"/>
      <c r="CH519" s="6"/>
      <c r="CI519" s="6"/>
      <c r="CJ519" s="6"/>
      <c r="CK519" s="6"/>
      <c r="CL519" s="6"/>
    </row>
    <row r="520">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c r="AA520" s="6"/>
      <c r="AB520" s="6"/>
      <c r="AC520" s="6"/>
      <c r="AD520" s="7"/>
      <c r="AE520" s="8"/>
      <c r="AF520" s="6"/>
      <c r="AG520" s="6"/>
      <c r="AH520" s="6"/>
      <c r="AI520" s="6"/>
      <c r="AJ520" s="6"/>
      <c r="AK520" s="6"/>
      <c r="AL520" s="6"/>
      <c r="AM520" s="6"/>
      <c r="AN520" s="6"/>
      <c r="AO520" s="6"/>
      <c r="AP520" s="6"/>
      <c r="AQ520" s="6"/>
      <c r="AR520" s="6"/>
      <c r="AS520" s="6"/>
      <c r="AT520" s="6"/>
      <c r="AU520" s="6"/>
      <c r="AV520" s="6"/>
      <c r="AW520" s="6"/>
      <c r="AX520" s="6"/>
      <c r="AY520" s="6"/>
      <c r="AZ520" s="6"/>
      <c r="BA520" s="6"/>
      <c r="BB520" s="6"/>
      <c r="BC520" s="6"/>
      <c r="BD520" s="6"/>
      <c r="BE520" s="6"/>
      <c r="BF520" s="6"/>
      <c r="BG520" s="6"/>
      <c r="BH520" s="6"/>
      <c r="BI520" s="6"/>
      <c r="BJ520" s="6"/>
      <c r="BK520" s="6"/>
      <c r="BL520" s="6"/>
      <c r="BM520" s="6"/>
      <c r="BN520" s="6"/>
      <c r="BO520" s="6"/>
      <c r="BP520" s="6"/>
      <c r="BQ520" s="6"/>
      <c r="BR520" s="6"/>
      <c r="BS520" s="6"/>
      <c r="BT520" s="6"/>
      <c r="BU520" s="6"/>
      <c r="BV520" s="6"/>
      <c r="BW520" s="6"/>
      <c r="BX520" s="6"/>
      <c r="BY520" s="6"/>
      <c r="BZ520" s="6"/>
      <c r="CA520" s="6"/>
      <c r="CB520" s="6"/>
      <c r="CC520" s="6"/>
      <c r="CD520" s="6"/>
      <c r="CE520" s="6"/>
      <c r="CF520" s="6"/>
      <c r="CG520" s="6"/>
      <c r="CH520" s="6"/>
      <c r="CI520" s="6"/>
      <c r="CJ520" s="6"/>
      <c r="CK520" s="6"/>
      <c r="CL520" s="6"/>
    </row>
    <row r="521">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c r="AA521" s="6"/>
      <c r="AB521" s="6"/>
      <c r="AC521" s="6"/>
      <c r="AD521" s="7"/>
      <c r="AE521" s="8"/>
      <c r="AF521" s="6"/>
      <c r="AG521" s="6"/>
      <c r="AH521" s="6"/>
      <c r="AI521" s="6"/>
      <c r="AJ521" s="6"/>
      <c r="AK521" s="6"/>
      <c r="AL521" s="6"/>
      <c r="AM521" s="6"/>
      <c r="AN521" s="6"/>
      <c r="AO521" s="6"/>
      <c r="AP521" s="6"/>
      <c r="AQ521" s="6"/>
      <c r="AR521" s="6"/>
      <c r="AS521" s="6"/>
      <c r="AT521" s="6"/>
      <c r="AU521" s="6"/>
      <c r="AV521" s="6"/>
      <c r="AW521" s="6"/>
      <c r="AX521" s="6"/>
      <c r="AY521" s="6"/>
      <c r="AZ521" s="6"/>
      <c r="BA521" s="6"/>
      <c r="BB521" s="6"/>
      <c r="BC521" s="6"/>
      <c r="BD521" s="6"/>
      <c r="BE521" s="6"/>
      <c r="BF521" s="6"/>
      <c r="BG521" s="6"/>
      <c r="BH521" s="6"/>
      <c r="BI521" s="6"/>
      <c r="BJ521" s="6"/>
      <c r="BK521" s="6"/>
      <c r="BL521" s="6"/>
      <c r="BM521" s="6"/>
      <c r="BN521" s="6"/>
      <c r="BO521" s="6"/>
      <c r="BP521" s="6"/>
      <c r="BQ521" s="6"/>
      <c r="BR521" s="6"/>
      <c r="BS521" s="6"/>
      <c r="BT521" s="6"/>
      <c r="BU521" s="6"/>
      <c r="BV521" s="6"/>
      <c r="BW521" s="6"/>
      <c r="BX521" s="6"/>
      <c r="BY521" s="6"/>
      <c r="BZ521" s="6"/>
      <c r="CA521" s="6"/>
      <c r="CB521" s="6"/>
      <c r="CC521" s="6"/>
      <c r="CD521" s="6"/>
      <c r="CE521" s="6"/>
      <c r="CF521" s="6"/>
      <c r="CG521" s="6"/>
      <c r="CH521" s="6"/>
      <c r="CI521" s="6"/>
      <c r="CJ521" s="6"/>
      <c r="CK521" s="6"/>
      <c r="CL521" s="6"/>
    </row>
    <row r="522">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c r="AA522" s="6"/>
      <c r="AB522" s="6"/>
      <c r="AC522" s="6"/>
      <c r="AD522" s="7"/>
      <c r="AE522" s="8"/>
      <c r="AF522" s="6"/>
      <c r="AG522" s="6"/>
      <c r="AH522" s="6"/>
      <c r="AI522" s="6"/>
      <c r="AJ522" s="6"/>
      <c r="AK522" s="6"/>
      <c r="AL522" s="6"/>
      <c r="AM522" s="6"/>
      <c r="AN522" s="6"/>
      <c r="AO522" s="6"/>
      <c r="AP522" s="6"/>
      <c r="AQ522" s="6"/>
      <c r="AR522" s="6"/>
      <c r="AS522" s="6"/>
      <c r="AT522" s="6"/>
      <c r="AU522" s="6"/>
      <c r="AV522" s="6"/>
      <c r="AW522" s="6"/>
      <c r="AX522" s="6"/>
      <c r="AY522" s="6"/>
      <c r="AZ522" s="6"/>
      <c r="BA522" s="6"/>
      <c r="BB522" s="6"/>
      <c r="BC522" s="6"/>
      <c r="BD522" s="6"/>
      <c r="BE522" s="6"/>
      <c r="BF522" s="6"/>
      <c r="BG522" s="6"/>
      <c r="BH522" s="6"/>
      <c r="BI522" s="6"/>
      <c r="BJ522" s="6"/>
      <c r="BK522" s="6"/>
      <c r="BL522" s="6"/>
      <c r="BM522" s="6"/>
      <c r="BN522" s="6"/>
      <c r="BO522" s="6"/>
      <c r="BP522" s="6"/>
      <c r="BQ522" s="6"/>
      <c r="BR522" s="6"/>
      <c r="BS522" s="6"/>
      <c r="BT522" s="6"/>
      <c r="BU522" s="6"/>
      <c r="BV522" s="6"/>
      <c r="BW522" s="6"/>
      <c r="BX522" s="6"/>
      <c r="BY522" s="6"/>
      <c r="BZ522" s="6"/>
      <c r="CA522" s="6"/>
      <c r="CB522" s="6"/>
      <c r="CC522" s="6"/>
      <c r="CD522" s="6"/>
      <c r="CE522" s="6"/>
      <c r="CF522" s="6"/>
      <c r="CG522" s="6"/>
      <c r="CH522" s="6"/>
      <c r="CI522" s="6"/>
      <c r="CJ522" s="6"/>
      <c r="CK522" s="6"/>
      <c r="CL522" s="6"/>
    </row>
    <row r="523">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c r="AA523" s="6"/>
      <c r="AB523" s="6"/>
      <c r="AC523" s="6"/>
      <c r="AD523" s="7"/>
      <c r="AE523" s="8"/>
      <c r="AF523" s="6"/>
      <c r="AG523" s="6"/>
      <c r="AH523" s="6"/>
      <c r="AI523" s="6"/>
      <c r="AJ523" s="6"/>
      <c r="AK523" s="6"/>
      <c r="AL523" s="6"/>
      <c r="AM523" s="6"/>
      <c r="AN523" s="6"/>
      <c r="AO523" s="6"/>
      <c r="AP523" s="6"/>
      <c r="AQ523" s="6"/>
      <c r="AR523" s="6"/>
      <c r="AS523" s="6"/>
      <c r="AT523" s="6"/>
      <c r="AU523" s="6"/>
      <c r="AV523" s="6"/>
      <c r="AW523" s="6"/>
      <c r="AX523" s="6"/>
      <c r="AY523" s="6"/>
      <c r="AZ523" s="6"/>
      <c r="BA523" s="6"/>
      <c r="BB523" s="6"/>
      <c r="BC523" s="6"/>
      <c r="BD523" s="6"/>
      <c r="BE523" s="6"/>
      <c r="BF523" s="6"/>
      <c r="BG523" s="6"/>
      <c r="BH523" s="6"/>
      <c r="BI523" s="6"/>
      <c r="BJ523" s="6"/>
      <c r="BK523" s="6"/>
      <c r="BL523" s="6"/>
      <c r="BM523" s="6"/>
      <c r="BN523" s="6"/>
      <c r="BO523" s="6"/>
      <c r="BP523" s="6"/>
      <c r="BQ523" s="6"/>
      <c r="BR523" s="6"/>
      <c r="BS523" s="6"/>
      <c r="BT523" s="6"/>
      <c r="BU523" s="6"/>
      <c r="BV523" s="6"/>
      <c r="BW523" s="6"/>
      <c r="BX523" s="6"/>
      <c r="BY523" s="6"/>
      <c r="BZ523" s="6"/>
      <c r="CA523" s="6"/>
      <c r="CB523" s="6"/>
      <c r="CC523" s="6"/>
      <c r="CD523" s="6"/>
      <c r="CE523" s="6"/>
      <c r="CF523" s="6"/>
      <c r="CG523" s="6"/>
      <c r="CH523" s="6"/>
      <c r="CI523" s="6"/>
      <c r="CJ523" s="6"/>
      <c r="CK523" s="6"/>
      <c r="CL523" s="6"/>
    </row>
    <row r="524">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c r="AA524" s="6"/>
      <c r="AB524" s="6"/>
      <c r="AC524" s="6"/>
      <c r="AD524" s="7"/>
      <c r="AE524" s="8"/>
      <c r="AF524" s="6"/>
      <c r="AG524" s="6"/>
      <c r="AH524" s="6"/>
      <c r="AI524" s="6"/>
      <c r="AJ524" s="6"/>
      <c r="AK524" s="6"/>
      <c r="AL524" s="6"/>
      <c r="AM524" s="6"/>
      <c r="AN524" s="6"/>
      <c r="AO524" s="6"/>
      <c r="AP524" s="6"/>
      <c r="AQ524" s="6"/>
      <c r="AR524" s="6"/>
      <c r="AS524" s="6"/>
      <c r="AT524" s="6"/>
      <c r="AU524" s="6"/>
      <c r="AV524" s="6"/>
      <c r="AW524" s="6"/>
      <c r="AX524" s="6"/>
      <c r="AY524" s="6"/>
      <c r="AZ524" s="6"/>
      <c r="BA524" s="6"/>
      <c r="BB524" s="6"/>
      <c r="BC524" s="6"/>
      <c r="BD524" s="6"/>
      <c r="BE524" s="6"/>
      <c r="BF524" s="6"/>
      <c r="BG524" s="6"/>
      <c r="BH524" s="6"/>
      <c r="BI524" s="6"/>
      <c r="BJ524" s="6"/>
      <c r="BK524" s="6"/>
      <c r="BL524" s="6"/>
      <c r="BM524" s="6"/>
      <c r="BN524" s="6"/>
      <c r="BO524" s="6"/>
      <c r="BP524" s="6"/>
      <c r="BQ524" s="6"/>
      <c r="BR524" s="6"/>
      <c r="BS524" s="6"/>
      <c r="BT524" s="6"/>
      <c r="BU524" s="6"/>
      <c r="BV524" s="6"/>
      <c r="BW524" s="6"/>
      <c r="BX524" s="6"/>
      <c r="BY524" s="6"/>
      <c r="BZ524" s="6"/>
      <c r="CA524" s="6"/>
      <c r="CB524" s="6"/>
      <c r="CC524" s="6"/>
      <c r="CD524" s="6"/>
      <c r="CE524" s="6"/>
      <c r="CF524" s="6"/>
      <c r="CG524" s="6"/>
      <c r="CH524" s="6"/>
      <c r="CI524" s="6"/>
      <c r="CJ524" s="6"/>
      <c r="CK524" s="6"/>
      <c r="CL524" s="6"/>
    </row>
    <row r="525">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c r="AA525" s="6"/>
      <c r="AB525" s="6"/>
      <c r="AC525" s="6"/>
      <c r="AD525" s="7"/>
      <c r="AE525" s="8"/>
      <c r="AF525" s="6"/>
      <c r="AG525" s="6"/>
      <c r="AH525" s="6"/>
      <c r="AI525" s="6"/>
      <c r="AJ525" s="6"/>
      <c r="AK525" s="6"/>
      <c r="AL525" s="6"/>
      <c r="AM525" s="6"/>
      <c r="AN525" s="6"/>
      <c r="AO525" s="6"/>
      <c r="AP525" s="6"/>
      <c r="AQ525" s="6"/>
      <c r="AR525" s="6"/>
      <c r="AS525" s="6"/>
      <c r="AT525" s="6"/>
      <c r="AU525" s="6"/>
      <c r="AV525" s="6"/>
      <c r="AW525" s="6"/>
      <c r="AX525" s="6"/>
      <c r="AY525" s="6"/>
      <c r="AZ525" s="6"/>
      <c r="BA525" s="6"/>
      <c r="BB525" s="6"/>
      <c r="BC525" s="6"/>
      <c r="BD525" s="6"/>
      <c r="BE525" s="6"/>
      <c r="BF525" s="6"/>
      <c r="BG525" s="6"/>
      <c r="BH525" s="6"/>
      <c r="BI525" s="6"/>
      <c r="BJ525" s="6"/>
      <c r="BK525" s="6"/>
      <c r="BL525" s="6"/>
      <c r="BM525" s="6"/>
      <c r="BN525" s="6"/>
      <c r="BO525" s="6"/>
      <c r="BP525" s="6"/>
      <c r="BQ525" s="6"/>
      <c r="BR525" s="6"/>
      <c r="BS525" s="6"/>
      <c r="BT525" s="6"/>
      <c r="BU525" s="6"/>
      <c r="BV525" s="6"/>
      <c r="BW525" s="6"/>
      <c r="BX525" s="6"/>
      <c r="BY525" s="6"/>
      <c r="BZ525" s="6"/>
      <c r="CA525" s="6"/>
      <c r="CB525" s="6"/>
      <c r="CC525" s="6"/>
      <c r="CD525" s="6"/>
      <c r="CE525" s="6"/>
      <c r="CF525" s="6"/>
      <c r="CG525" s="6"/>
      <c r="CH525" s="6"/>
      <c r="CI525" s="6"/>
      <c r="CJ525" s="6"/>
      <c r="CK525" s="6"/>
      <c r="CL525" s="6"/>
    </row>
    <row r="526">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c r="AA526" s="6"/>
      <c r="AB526" s="6"/>
      <c r="AC526" s="6"/>
      <c r="AD526" s="7"/>
      <c r="AE526" s="8"/>
      <c r="AF526" s="6"/>
      <c r="AG526" s="6"/>
      <c r="AH526" s="6"/>
      <c r="AI526" s="6"/>
      <c r="AJ526" s="6"/>
      <c r="AK526" s="6"/>
      <c r="AL526" s="6"/>
      <c r="AM526" s="6"/>
      <c r="AN526" s="6"/>
      <c r="AO526" s="6"/>
      <c r="AP526" s="6"/>
      <c r="AQ526" s="6"/>
      <c r="AR526" s="6"/>
      <c r="AS526" s="6"/>
      <c r="AT526" s="6"/>
      <c r="AU526" s="6"/>
      <c r="AV526" s="6"/>
      <c r="AW526" s="6"/>
      <c r="AX526" s="6"/>
      <c r="AY526" s="6"/>
      <c r="AZ526" s="6"/>
      <c r="BA526" s="6"/>
      <c r="BB526" s="6"/>
      <c r="BC526" s="6"/>
      <c r="BD526" s="6"/>
      <c r="BE526" s="6"/>
      <c r="BF526" s="6"/>
      <c r="BG526" s="6"/>
      <c r="BH526" s="6"/>
      <c r="BI526" s="6"/>
      <c r="BJ526" s="6"/>
      <c r="BK526" s="6"/>
      <c r="BL526" s="6"/>
      <c r="BM526" s="6"/>
      <c r="BN526" s="6"/>
      <c r="BO526" s="6"/>
      <c r="BP526" s="6"/>
      <c r="BQ526" s="6"/>
      <c r="BR526" s="6"/>
      <c r="BS526" s="6"/>
      <c r="BT526" s="6"/>
      <c r="BU526" s="6"/>
      <c r="BV526" s="6"/>
      <c r="BW526" s="6"/>
      <c r="BX526" s="6"/>
      <c r="BY526" s="6"/>
      <c r="BZ526" s="6"/>
      <c r="CA526" s="6"/>
      <c r="CB526" s="6"/>
      <c r="CC526" s="6"/>
      <c r="CD526" s="6"/>
      <c r="CE526" s="6"/>
      <c r="CF526" s="6"/>
      <c r="CG526" s="6"/>
      <c r="CH526" s="6"/>
      <c r="CI526" s="6"/>
      <c r="CJ526" s="6"/>
      <c r="CK526" s="6"/>
      <c r="CL526" s="6"/>
    </row>
    <row r="527">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c r="AA527" s="6"/>
      <c r="AB527" s="6"/>
      <c r="AC527" s="6"/>
      <c r="AD527" s="7"/>
      <c r="AE527" s="8"/>
      <c r="AF527" s="6"/>
      <c r="AG527" s="6"/>
      <c r="AH527" s="6"/>
      <c r="AI527" s="6"/>
      <c r="AJ527" s="6"/>
      <c r="AK527" s="6"/>
      <c r="AL527" s="6"/>
      <c r="AM527" s="6"/>
      <c r="AN527" s="6"/>
      <c r="AO527" s="6"/>
      <c r="AP527" s="6"/>
      <c r="AQ527" s="6"/>
      <c r="AR527" s="6"/>
      <c r="AS527" s="6"/>
      <c r="AT527" s="6"/>
      <c r="AU527" s="6"/>
      <c r="AV527" s="6"/>
      <c r="AW527" s="6"/>
      <c r="AX527" s="6"/>
      <c r="AY527" s="6"/>
      <c r="AZ527" s="6"/>
      <c r="BA527" s="6"/>
      <c r="BB527" s="6"/>
      <c r="BC527" s="6"/>
      <c r="BD527" s="6"/>
      <c r="BE527" s="6"/>
      <c r="BF527" s="6"/>
      <c r="BG527" s="6"/>
      <c r="BH527" s="6"/>
      <c r="BI527" s="6"/>
      <c r="BJ527" s="6"/>
      <c r="BK527" s="6"/>
      <c r="BL527" s="6"/>
      <c r="BM527" s="6"/>
      <c r="BN527" s="6"/>
      <c r="BO527" s="6"/>
      <c r="BP527" s="6"/>
      <c r="BQ527" s="6"/>
      <c r="BR527" s="6"/>
      <c r="BS527" s="6"/>
      <c r="BT527" s="6"/>
      <c r="BU527" s="6"/>
      <c r="BV527" s="6"/>
      <c r="BW527" s="6"/>
      <c r="BX527" s="6"/>
      <c r="BY527" s="6"/>
      <c r="BZ527" s="6"/>
      <c r="CA527" s="6"/>
      <c r="CB527" s="6"/>
      <c r="CC527" s="6"/>
      <c r="CD527" s="6"/>
      <c r="CE527" s="6"/>
      <c r="CF527" s="6"/>
      <c r="CG527" s="6"/>
      <c r="CH527" s="6"/>
      <c r="CI527" s="6"/>
      <c r="CJ527" s="6"/>
      <c r="CK527" s="6"/>
      <c r="CL527" s="6"/>
    </row>
    <row r="528">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c r="AA528" s="6"/>
      <c r="AB528" s="6"/>
      <c r="AC528" s="6"/>
      <c r="AD528" s="7"/>
      <c r="AE528" s="8"/>
      <c r="AF528" s="6"/>
      <c r="AG528" s="6"/>
      <c r="AH528" s="6"/>
      <c r="AI528" s="6"/>
      <c r="AJ528" s="6"/>
      <c r="AK528" s="6"/>
      <c r="AL528" s="6"/>
      <c r="AM528" s="6"/>
      <c r="AN528" s="6"/>
      <c r="AO528" s="6"/>
      <c r="AP528" s="6"/>
      <c r="AQ528" s="6"/>
      <c r="AR528" s="6"/>
      <c r="AS528" s="6"/>
      <c r="AT528" s="6"/>
      <c r="AU528" s="6"/>
      <c r="AV528" s="6"/>
      <c r="AW528" s="6"/>
      <c r="AX528" s="6"/>
      <c r="AY528" s="6"/>
      <c r="AZ528" s="6"/>
      <c r="BA528" s="6"/>
      <c r="BB528" s="6"/>
      <c r="BC528" s="6"/>
      <c r="BD528" s="6"/>
      <c r="BE528" s="6"/>
      <c r="BF528" s="6"/>
      <c r="BG528" s="6"/>
      <c r="BH528" s="6"/>
      <c r="BI528" s="6"/>
      <c r="BJ528" s="6"/>
      <c r="BK528" s="6"/>
      <c r="BL528" s="6"/>
      <c r="BM528" s="6"/>
      <c r="BN528" s="6"/>
      <c r="BO528" s="6"/>
      <c r="BP528" s="6"/>
      <c r="BQ528" s="6"/>
      <c r="BR528" s="6"/>
      <c r="BS528" s="6"/>
      <c r="BT528" s="6"/>
      <c r="BU528" s="6"/>
      <c r="BV528" s="6"/>
      <c r="BW528" s="6"/>
      <c r="BX528" s="6"/>
      <c r="BY528" s="6"/>
      <c r="BZ528" s="6"/>
      <c r="CA528" s="6"/>
      <c r="CB528" s="6"/>
      <c r="CC528" s="6"/>
      <c r="CD528" s="6"/>
      <c r="CE528" s="6"/>
      <c r="CF528" s="6"/>
      <c r="CG528" s="6"/>
      <c r="CH528" s="6"/>
      <c r="CI528" s="6"/>
      <c r="CJ528" s="6"/>
      <c r="CK528" s="6"/>
      <c r="CL528" s="6"/>
    </row>
    <row r="529">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c r="AA529" s="6"/>
      <c r="AB529" s="6"/>
      <c r="AC529" s="6"/>
      <c r="AD529" s="7"/>
      <c r="AE529" s="8"/>
      <c r="AF529" s="6"/>
      <c r="AG529" s="6"/>
      <c r="AH529" s="6"/>
      <c r="AI529" s="6"/>
      <c r="AJ529" s="6"/>
      <c r="AK529" s="6"/>
      <c r="AL529" s="6"/>
      <c r="AM529" s="6"/>
      <c r="AN529" s="6"/>
      <c r="AO529" s="6"/>
      <c r="AP529" s="6"/>
      <c r="AQ529" s="6"/>
      <c r="AR529" s="6"/>
      <c r="AS529" s="6"/>
      <c r="AT529" s="6"/>
      <c r="AU529" s="6"/>
      <c r="AV529" s="6"/>
      <c r="AW529" s="6"/>
      <c r="AX529" s="6"/>
      <c r="AY529" s="6"/>
      <c r="AZ529" s="6"/>
      <c r="BA529" s="6"/>
      <c r="BB529" s="6"/>
      <c r="BC529" s="6"/>
      <c r="BD529" s="6"/>
      <c r="BE529" s="6"/>
      <c r="BF529" s="6"/>
      <c r="BG529" s="6"/>
      <c r="BH529" s="6"/>
      <c r="BI529" s="6"/>
      <c r="BJ529" s="6"/>
      <c r="BK529" s="6"/>
      <c r="BL529" s="6"/>
      <c r="BM529" s="6"/>
      <c r="BN529" s="6"/>
      <c r="BO529" s="6"/>
      <c r="BP529" s="6"/>
      <c r="BQ529" s="6"/>
      <c r="BR529" s="6"/>
      <c r="BS529" s="6"/>
      <c r="BT529" s="6"/>
      <c r="BU529" s="6"/>
      <c r="BV529" s="6"/>
      <c r="BW529" s="6"/>
      <c r="BX529" s="6"/>
      <c r="BY529" s="6"/>
      <c r="BZ529" s="6"/>
      <c r="CA529" s="6"/>
      <c r="CB529" s="6"/>
      <c r="CC529" s="6"/>
      <c r="CD529" s="6"/>
      <c r="CE529" s="6"/>
      <c r="CF529" s="6"/>
      <c r="CG529" s="6"/>
      <c r="CH529" s="6"/>
      <c r="CI529" s="6"/>
      <c r="CJ529" s="6"/>
      <c r="CK529" s="6"/>
      <c r="CL529" s="6"/>
    </row>
    <row r="530">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c r="AA530" s="6"/>
      <c r="AB530" s="6"/>
      <c r="AC530" s="6"/>
      <c r="AD530" s="7"/>
      <c r="AE530" s="8"/>
      <c r="AF530" s="6"/>
      <c r="AG530" s="6"/>
      <c r="AH530" s="6"/>
      <c r="AI530" s="6"/>
      <c r="AJ530" s="6"/>
      <c r="AK530" s="6"/>
      <c r="AL530" s="6"/>
      <c r="AM530" s="6"/>
      <c r="AN530" s="6"/>
      <c r="AO530" s="6"/>
      <c r="AP530" s="6"/>
      <c r="AQ530" s="6"/>
      <c r="AR530" s="6"/>
      <c r="AS530" s="6"/>
      <c r="AT530" s="6"/>
      <c r="AU530" s="6"/>
      <c r="AV530" s="6"/>
      <c r="AW530" s="6"/>
      <c r="AX530" s="6"/>
      <c r="AY530" s="6"/>
      <c r="AZ530" s="6"/>
      <c r="BA530" s="6"/>
      <c r="BB530" s="6"/>
      <c r="BC530" s="6"/>
      <c r="BD530" s="6"/>
      <c r="BE530" s="6"/>
      <c r="BF530" s="6"/>
      <c r="BG530" s="6"/>
      <c r="BH530" s="6"/>
      <c r="BI530" s="6"/>
      <c r="BJ530" s="6"/>
      <c r="BK530" s="6"/>
      <c r="BL530" s="6"/>
      <c r="BM530" s="6"/>
      <c r="BN530" s="6"/>
      <c r="BO530" s="6"/>
      <c r="BP530" s="6"/>
      <c r="BQ530" s="6"/>
      <c r="BR530" s="6"/>
      <c r="BS530" s="6"/>
      <c r="BT530" s="6"/>
      <c r="BU530" s="6"/>
      <c r="BV530" s="6"/>
      <c r="BW530" s="6"/>
      <c r="BX530" s="6"/>
      <c r="BY530" s="6"/>
      <c r="BZ530" s="6"/>
      <c r="CA530" s="6"/>
      <c r="CB530" s="6"/>
      <c r="CC530" s="6"/>
      <c r="CD530" s="6"/>
      <c r="CE530" s="6"/>
      <c r="CF530" s="6"/>
      <c r="CG530" s="6"/>
      <c r="CH530" s="6"/>
      <c r="CI530" s="6"/>
      <c r="CJ530" s="6"/>
      <c r="CK530" s="6"/>
      <c r="CL530" s="6"/>
    </row>
    <row r="531">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c r="AA531" s="6"/>
      <c r="AB531" s="6"/>
      <c r="AC531" s="6"/>
      <c r="AD531" s="7"/>
      <c r="AE531" s="8"/>
      <c r="AF531" s="6"/>
      <c r="AG531" s="6"/>
      <c r="AH531" s="6"/>
      <c r="AI531" s="6"/>
      <c r="AJ531" s="6"/>
      <c r="AK531" s="6"/>
      <c r="AL531" s="6"/>
      <c r="AM531" s="6"/>
      <c r="AN531" s="6"/>
      <c r="AO531" s="6"/>
      <c r="AP531" s="6"/>
      <c r="AQ531" s="6"/>
      <c r="AR531" s="6"/>
      <c r="AS531" s="6"/>
      <c r="AT531" s="6"/>
      <c r="AU531" s="6"/>
      <c r="AV531" s="6"/>
      <c r="AW531" s="6"/>
      <c r="AX531" s="6"/>
      <c r="AY531" s="6"/>
      <c r="AZ531" s="6"/>
      <c r="BA531" s="6"/>
      <c r="BB531" s="6"/>
      <c r="BC531" s="6"/>
      <c r="BD531" s="6"/>
      <c r="BE531" s="6"/>
      <c r="BF531" s="6"/>
      <c r="BG531" s="6"/>
      <c r="BH531" s="6"/>
      <c r="BI531" s="6"/>
      <c r="BJ531" s="6"/>
      <c r="BK531" s="6"/>
      <c r="BL531" s="6"/>
      <c r="BM531" s="6"/>
      <c r="BN531" s="6"/>
      <c r="BO531" s="6"/>
      <c r="BP531" s="6"/>
      <c r="BQ531" s="6"/>
      <c r="BR531" s="6"/>
      <c r="BS531" s="6"/>
      <c r="BT531" s="6"/>
      <c r="BU531" s="6"/>
      <c r="BV531" s="6"/>
      <c r="BW531" s="6"/>
      <c r="BX531" s="6"/>
      <c r="BY531" s="6"/>
      <c r="BZ531" s="6"/>
      <c r="CA531" s="6"/>
      <c r="CB531" s="6"/>
      <c r="CC531" s="6"/>
      <c r="CD531" s="6"/>
      <c r="CE531" s="6"/>
      <c r="CF531" s="6"/>
      <c r="CG531" s="6"/>
      <c r="CH531" s="6"/>
      <c r="CI531" s="6"/>
      <c r="CJ531" s="6"/>
      <c r="CK531" s="6"/>
      <c r="CL531" s="6"/>
    </row>
    <row r="532">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c r="AA532" s="6"/>
      <c r="AB532" s="6"/>
      <c r="AC532" s="6"/>
      <c r="AD532" s="7"/>
      <c r="AE532" s="8"/>
      <c r="AF532" s="6"/>
      <c r="AG532" s="6"/>
      <c r="AH532" s="6"/>
      <c r="AI532" s="6"/>
      <c r="AJ532" s="6"/>
      <c r="AK532" s="6"/>
      <c r="AL532" s="6"/>
      <c r="AM532" s="6"/>
      <c r="AN532" s="6"/>
      <c r="AO532" s="6"/>
      <c r="AP532" s="6"/>
      <c r="AQ532" s="6"/>
      <c r="AR532" s="6"/>
      <c r="AS532" s="6"/>
      <c r="AT532" s="6"/>
      <c r="AU532" s="6"/>
      <c r="AV532" s="6"/>
      <c r="AW532" s="6"/>
      <c r="AX532" s="6"/>
      <c r="AY532" s="6"/>
      <c r="AZ532" s="6"/>
      <c r="BA532" s="6"/>
      <c r="BB532" s="6"/>
      <c r="BC532" s="6"/>
      <c r="BD532" s="6"/>
      <c r="BE532" s="6"/>
      <c r="BF532" s="6"/>
      <c r="BG532" s="6"/>
      <c r="BH532" s="6"/>
      <c r="BI532" s="6"/>
      <c r="BJ532" s="6"/>
      <c r="BK532" s="6"/>
      <c r="BL532" s="6"/>
      <c r="BM532" s="6"/>
      <c r="BN532" s="6"/>
      <c r="BO532" s="6"/>
      <c r="BP532" s="6"/>
      <c r="BQ532" s="6"/>
      <c r="BR532" s="6"/>
      <c r="BS532" s="6"/>
      <c r="BT532" s="6"/>
      <c r="BU532" s="6"/>
      <c r="BV532" s="6"/>
      <c r="BW532" s="6"/>
      <c r="BX532" s="6"/>
      <c r="BY532" s="6"/>
      <c r="BZ532" s="6"/>
      <c r="CA532" s="6"/>
      <c r="CB532" s="6"/>
      <c r="CC532" s="6"/>
      <c r="CD532" s="6"/>
      <c r="CE532" s="6"/>
      <c r="CF532" s="6"/>
      <c r="CG532" s="6"/>
      <c r="CH532" s="6"/>
      <c r="CI532" s="6"/>
      <c r="CJ532" s="6"/>
      <c r="CK532" s="6"/>
      <c r="CL532" s="6"/>
    </row>
    <row r="533">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c r="AA533" s="6"/>
      <c r="AB533" s="6"/>
      <c r="AC533" s="6"/>
      <c r="AD533" s="7"/>
      <c r="AE533" s="8"/>
      <c r="AF533" s="6"/>
      <c r="AG533" s="6"/>
      <c r="AH533" s="6"/>
      <c r="AI533" s="6"/>
      <c r="AJ533" s="6"/>
      <c r="AK533" s="6"/>
      <c r="AL533" s="6"/>
      <c r="AM533" s="6"/>
      <c r="AN533" s="6"/>
      <c r="AO533" s="6"/>
      <c r="AP533" s="6"/>
      <c r="AQ533" s="6"/>
      <c r="AR533" s="6"/>
      <c r="AS533" s="6"/>
      <c r="AT533" s="6"/>
      <c r="AU533" s="6"/>
      <c r="AV533" s="6"/>
      <c r="AW533" s="6"/>
      <c r="AX533" s="6"/>
      <c r="AY533" s="6"/>
      <c r="AZ533" s="6"/>
      <c r="BA533" s="6"/>
      <c r="BB533" s="6"/>
      <c r="BC533" s="6"/>
      <c r="BD533" s="6"/>
      <c r="BE533" s="6"/>
      <c r="BF533" s="6"/>
      <c r="BG533" s="6"/>
      <c r="BH533" s="6"/>
      <c r="BI533" s="6"/>
      <c r="BJ533" s="6"/>
      <c r="BK533" s="6"/>
      <c r="BL533" s="6"/>
      <c r="BM533" s="6"/>
      <c r="BN533" s="6"/>
      <c r="BO533" s="6"/>
      <c r="BP533" s="6"/>
      <c r="BQ533" s="6"/>
      <c r="BR533" s="6"/>
      <c r="BS533" s="6"/>
      <c r="BT533" s="6"/>
      <c r="BU533" s="6"/>
      <c r="BV533" s="6"/>
      <c r="BW533" s="6"/>
      <c r="BX533" s="6"/>
      <c r="BY533" s="6"/>
      <c r="BZ533" s="6"/>
      <c r="CA533" s="6"/>
      <c r="CB533" s="6"/>
      <c r="CC533" s="6"/>
      <c r="CD533" s="6"/>
      <c r="CE533" s="6"/>
      <c r="CF533" s="6"/>
      <c r="CG533" s="6"/>
      <c r="CH533" s="6"/>
      <c r="CI533" s="6"/>
      <c r="CJ533" s="6"/>
      <c r="CK533" s="6"/>
      <c r="CL533" s="6"/>
    </row>
    <row r="534">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c r="AA534" s="6"/>
      <c r="AB534" s="6"/>
      <c r="AC534" s="6"/>
      <c r="AD534" s="7"/>
      <c r="AE534" s="8"/>
      <c r="AF534" s="6"/>
      <c r="AG534" s="6"/>
      <c r="AH534" s="6"/>
      <c r="AI534" s="6"/>
      <c r="AJ534" s="6"/>
      <c r="AK534" s="6"/>
      <c r="AL534" s="6"/>
      <c r="AM534" s="6"/>
      <c r="AN534" s="6"/>
      <c r="AO534" s="6"/>
      <c r="AP534" s="6"/>
      <c r="AQ534" s="6"/>
      <c r="AR534" s="6"/>
      <c r="AS534" s="6"/>
      <c r="AT534" s="6"/>
      <c r="AU534" s="6"/>
      <c r="AV534" s="6"/>
      <c r="AW534" s="6"/>
      <c r="AX534" s="6"/>
      <c r="AY534" s="6"/>
      <c r="AZ534" s="6"/>
      <c r="BA534" s="6"/>
      <c r="BB534" s="6"/>
      <c r="BC534" s="6"/>
      <c r="BD534" s="6"/>
      <c r="BE534" s="6"/>
      <c r="BF534" s="6"/>
      <c r="BG534" s="6"/>
      <c r="BH534" s="6"/>
      <c r="BI534" s="6"/>
      <c r="BJ534" s="6"/>
      <c r="BK534" s="6"/>
      <c r="BL534" s="6"/>
      <c r="BM534" s="6"/>
      <c r="BN534" s="6"/>
      <c r="BO534" s="6"/>
      <c r="BP534" s="6"/>
      <c r="BQ534" s="6"/>
      <c r="BR534" s="6"/>
      <c r="BS534" s="6"/>
      <c r="BT534" s="6"/>
      <c r="BU534" s="6"/>
      <c r="BV534" s="6"/>
      <c r="BW534" s="6"/>
      <c r="BX534" s="6"/>
      <c r="BY534" s="6"/>
      <c r="BZ534" s="6"/>
      <c r="CA534" s="6"/>
      <c r="CB534" s="6"/>
      <c r="CC534" s="6"/>
      <c r="CD534" s="6"/>
      <c r="CE534" s="6"/>
      <c r="CF534" s="6"/>
      <c r="CG534" s="6"/>
      <c r="CH534" s="6"/>
      <c r="CI534" s="6"/>
      <c r="CJ534" s="6"/>
      <c r="CK534" s="6"/>
      <c r="CL534" s="6"/>
    </row>
    <row r="535">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c r="AA535" s="6"/>
      <c r="AB535" s="6"/>
      <c r="AC535" s="6"/>
      <c r="AD535" s="7"/>
      <c r="AE535" s="8"/>
      <c r="AF535" s="6"/>
      <c r="AG535" s="6"/>
      <c r="AH535" s="6"/>
      <c r="AI535" s="6"/>
      <c r="AJ535" s="6"/>
      <c r="AK535" s="6"/>
      <c r="AL535" s="6"/>
      <c r="AM535" s="6"/>
      <c r="AN535" s="6"/>
      <c r="AO535" s="6"/>
      <c r="AP535" s="6"/>
      <c r="AQ535" s="6"/>
      <c r="AR535" s="6"/>
      <c r="AS535" s="6"/>
      <c r="AT535" s="6"/>
      <c r="AU535" s="6"/>
      <c r="AV535" s="6"/>
      <c r="AW535" s="6"/>
      <c r="AX535" s="6"/>
      <c r="AY535" s="6"/>
      <c r="AZ535" s="6"/>
      <c r="BA535" s="6"/>
      <c r="BB535" s="6"/>
      <c r="BC535" s="6"/>
      <c r="BD535" s="6"/>
      <c r="BE535" s="6"/>
      <c r="BF535" s="6"/>
      <c r="BG535" s="6"/>
      <c r="BH535" s="6"/>
      <c r="BI535" s="6"/>
      <c r="BJ535" s="6"/>
      <c r="BK535" s="6"/>
      <c r="BL535" s="6"/>
      <c r="BM535" s="6"/>
      <c r="BN535" s="6"/>
      <c r="BO535" s="6"/>
      <c r="BP535" s="6"/>
      <c r="BQ535" s="6"/>
      <c r="BR535" s="6"/>
      <c r="BS535" s="6"/>
      <c r="BT535" s="6"/>
      <c r="BU535" s="6"/>
      <c r="BV535" s="6"/>
      <c r="BW535" s="6"/>
      <c r="BX535" s="6"/>
      <c r="BY535" s="6"/>
      <c r="BZ535" s="6"/>
      <c r="CA535" s="6"/>
      <c r="CB535" s="6"/>
      <c r="CC535" s="6"/>
      <c r="CD535" s="6"/>
      <c r="CE535" s="6"/>
      <c r="CF535" s="6"/>
      <c r="CG535" s="6"/>
      <c r="CH535" s="6"/>
      <c r="CI535" s="6"/>
      <c r="CJ535" s="6"/>
      <c r="CK535" s="6"/>
      <c r="CL535" s="6"/>
    </row>
    <row r="536">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c r="AA536" s="6"/>
      <c r="AB536" s="6"/>
      <c r="AC536" s="6"/>
      <c r="AD536" s="7"/>
      <c r="AE536" s="8"/>
      <c r="AF536" s="6"/>
      <c r="AG536" s="6"/>
      <c r="AH536" s="6"/>
      <c r="AI536" s="6"/>
      <c r="AJ536" s="6"/>
      <c r="AK536" s="6"/>
      <c r="AL536" s="6"/>
      <c r="AM536" s="6"/>
      <c r="AN536" s="6"/>
      <c r="AO536" s="6"/>
      <c r="AP536" s="6"/>
      <c r="AQ536" s="6"/>
      <c r="AR536" s="6"/>
      <c r="AS536" s="6"/>
      <c r="AT536" s="6"/>
      <c r="AU536" s="6"/>
      <c r="AV536" s="6"/>
      <c r="AW536" s="6"/>
      <c r="AX536" s="6"/>
      <c r="AY536" s="6"/>
      <c r="AZ536" s="6"/>
      <c r="BA536" s="6"/>
      <c r="BB536" s="6"/>
      <c r="BC536" s="6"/>
      <c r="BD536" s="6"/>
      <c r="BE536" s="6"/>
      <c r="BF536" s="6"/>
      <c r="BG536" s="6"/>
      <c r="BH536" s="6"/>
      <c r="BI536" s="6"/>
      <c r="BJ536" s="6"/>
      <c r="BK536" s="6"/>
      <c r="BL536" s="6"/>
      <c r="BM536" s="6"/>
      <c r="BN536" s="6"/>
      <c r="BO536" s="6"/>
      <c r="BP536" s="6"/>
      <c r="BQ536" s="6"/>
      <c r="BR536" s="6"/>
      <c r="BS536" s="6"/>
      <c r="BT536" s="6"/>
      <c r="BU536" s="6"/>
      <c r="BV536" s="6"/>
      <c r="BW536" s="6"/>
      <c r="BX536" s="6"/>
      <c r="BY536" s="6"/>
      <c r="BZ536" s="6"/>
      <c r="CA536" s="6"/>
      <c r="CB536" s="6"/>
      <c r="CC536" s="6"/>
      <c r="CD536" s="6"/>
      <c r="CE536" s="6"/>
      <c r="CF536" s="6"/>
      <c r="CG536" s="6"/>
      <c r="CH536" s="6"/>
      <c r="CI536" s="6"/>
      <c r="CJ536" s="6"/>
      <c r="CK536" s="6"/>
      <c r="CL536" s="6"/>
    </row>
    <row r="537">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c r="AA537" s="6"/>
      <c r="AB537" s="6"/>
      <c r="AC537" s="6"/>
      <c r="AD537" s="7"/>
      <c r="AE537" s="8"/>
      <c r="AF537" s="6"/>
      <c r="AG537" s="6"/>
      <c r="AH537" s="6"/>
      <c r="AI537" s="6"/>
      <c r="AJ537" s="6"/>
      <c r="AK537" s="6"/>
      <c r="AL537" s="6"/>
      <c r="AM537" s="6"/>
      <c r="AN537" s="6"/>
      <c r="AO537" s="6"/>
      <c r="AP537" s="6"/>
      <c r="AQ537" s="6"/>
      <c r="AR537" s="6"/>
      <c r="AS537" s="6"/>
      <c r="AT537" s="6"/>
      <c r="AU537" s="6"/>
      <c r="AV537" s="6"/>
      <c r="AW537" s="6"/>
      <c r="AX537" s="6"/>
      <c r="AY537" s="6"/>
      <c r="AZ537" s="6"/>
      <c r="BA537" s="6"/>
      <c r="BB537" s="6"/>
      <c r="BC537" s="6"/>
      <c r="BD537" s="6"/>
      <c r="BE537" s="6"/>
      <c r="BF537" s="6"/>
      <c r="BG537" s="6"/>
      <c r="BH537" s="6"/>
      <c r="BI537" s="6"/>
      <c r="BJ537" s="6"/>
      <c r="BK537" s="6"/>
      <c r="BL537" s="6"/>
      <c r="BM537" s="6"/>
      <c r="BN537" s="6"/>
      <c r="BO537" s="6"/>
      <c r="BP537" s="6"/>
      <c r="BQ537" s="6"/>
      <c r="BR537" s="6"/>
      <c r="BS537" s="6"/>
      <c r="BT537" s="6"/>
      <c r="BU537" s="6"/>
      <c r="BV537" s="6"/>
      <c r="BW537" s="6"/>
      <c r="BX537" s="6"/>
      <c r="BY537" s="6"/>
      <c r="BZ537" s="6"/>
      <c r="CA537" s="6"/>
      <c r="CB537" s="6"/>
      <c r="CC537" s="6"/>
      <c r="CD537" s="6"/>
      <c r="CE537" s="6"/>
      <c r="CF537" s="6"/>
      <c r="CG537" s="6"/>
      <c r="CH537" s="6"/>
      <c r="CI537" s="6"/>
      <c r="CJ537" s="6"/>
      <c r="CK537" s="6"/>
      <c r="CL537" s="6"/>
    </row>
    <row r="538">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c r="AA538" s="6"/>
      <c r="AB538" s="6"/>
      <c r="AC538" s="6"/>
      <c r="AD538" s="7"/>
      <c r="AE538" s="8"/>
      <c r="AF538" s="6"/>
      <c r="AG538" s="6"/>
      <c r="AH538" s="6"/>
      <c r="AI538" s="6"/>
      <c r="AJ538" s="6"/>
      <c r="AK538" s="6"/>
      <c r="AL538" s="6"/>
      <c r="AM538" s="6"/>
      <c r="AN538" s="6"/>
      <c r="AO538" s="6"/>
      <c r="AP538" s="6"/>
      <c r="AQ538" s="6"/>
      <c r="AR538" s="6"/>
      <c r="AS538" s="6"/>
      <c r="AT538" s="6"/>
      <c r="AU538" s="6"/>
      <c r="AV538" s="6"/>
      <c r="AW538" s="6"/>
      <c r="AX538" s="6"/>
      <c r="AY538" s="6"/>
      <c r="AZ538" s="6"/>
      <c r="BA538" s="6"/>
      <c r="BB538" s="6"/>
      <c r="BC538" s="6"/>
      <c r="BD538" s="6"/>
      <c r="BE538" s="6"/>
      <c r="BF538" s="6"/>
      <c r="BG538" s="6"/>
      <c r="BH538" s="6"/>
      <c r="BI538" s="6"/>
      <c r="BJ538" s="6"/>
      <c r="BK538" s="6"/>
      <c r="BL538" s="6"/>
      <c r="BM538" s="6"/>
      <c r="BN538" s="6"/>
      <c r="BO538" s="6"/>
      <c r="BP538" s="6"/>
      <c r="BQ538" s="6"/>
      <c r="BR538" s="6"/>
      <c r="BS538" s="6"/>
      <c r="BT538" s="6"/>
      <c r="BU538" s="6"/>
      <c r="BV538" s="6"/>
      <c r="BW538" s="6"/>
      <c r="BX538" s="6"/>
      <c r="BY538" s="6"/>
      <c r="BZ538" s="6"/>
      <c r="CA538" s="6"/>
      <c r="CB538" s="6"/>
      <c r="CC538" s="6"/>
      <c r="CD538" s="6"/>
      <c r="CE538" s="6"/>
      <c r="CF538" s="6"/>
      <c r="CG538" s="6"/>
      <c r="CH538" s="6"/>
      <c r="CI538" s="6"/>
      <c r="CJ538" s="6"/>
      <c r="CK538" s="6"/>
      <c r="CL538" s="6"/>
    </row>
    <row r="539">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c r="AA539" s="6"/>
      <c r="AB539" s="6"/>
      <c r="AC539" s="6"/>
      <c r="AD539" s="7"/>
      <c r="AE539" s="8"/>
      <c r="AF539" s="6"/>
      <c r="AG539" s="6"/>
      <c r="AH539" s="6"/>
      <c r="AI539" s="6"/>
      <c r="AJ539" s="6"/>
      <c r="AK539" s="6"/>
      <c r="AL539" s="6"/>
      <c r="AM539" s="6"/>
      <c r="AN539" s="6"/>
      <c r="AO539" s="6"/>
      <c r="AP539" s="6"/>
      <c r="AQ539" s="6"/>
      <c r="AR539" s="6"/>
      <c r="AS539" s="6"/>
      <c r="AT539" s="6"/>
      <c r="AU539" s="6"/>
      <c r="AV539" s="6"/>
      <c r="AW539" s="6"/>
      <c r="AX539" s="6"/>
      <c r="AY539" s="6"/>
      <c r="AZ539" s="6"/>
      <c r="BA539" s="6"/>
      <c r="BB539" s="6"/>
      <c r="BC539" s="6"/>
      <c r="BD539" s="6"/>
      <c r="BE539" s="6"/>
      <c r="BF539" s="6"/>
      <c r="BG539" s="6"/>
      <c r="BH539" s="6"/>
      <c r="BI539" s="6"/>
      <c r="BJ539" s="6"/>
      <c r="BK539" s="6"/>
      <c r="BL539" s="6"/>
      <c r="BM539" s="6"/>
      <c r="BN539" s="6"/>
      <c r="BO539" s="6"/>
      <c r="BP539" s="6"/>
      <c r="BQ539" s="6"/>
      <c r="BR539" s="6"/>
      <c r="BS539" s="6"/>
      <c r="BT539" s="6"/>
      <c r="BU539" s="6"/>
      <c r="BV539" s="6"/>
      <c r="BW539" s="6"/>
      <c r="BX539" s="6"/>
      <c r="BY539" s="6"/>
      <c r="BZ539" s="6"/>
      <c r="CA539" s="6"/>
      <c r="CB539" s="6"/>
      <c r="CC539" s="6"/>
      <c r="CD539" s="6"/>
      <c r="CE539" s="6"/>
      <c r="CF539" s="6"/>
      <c r="CG539" s="6"/>
      <c r="CH539" s="6"/>
      <c r="CI539" s="6"/>
      <c r="CJ539" s="6"/>
      <c r="CK539" s="6"/>
      <c r="CL539" s="6"/>
    </row>
    <row r="540">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c r="AA540" s="6"/>
      <c r="AB540" s="6"/>
      <c r="AC540" s="6"/>
      <c r="AD540" s="7"/>
      <c r="AE540" s="8"/>
      <c r="AF540" s="6"/>
      <c r="AG540" s="6"/>
      <c r="AH540" s="6"/>
      <c r="AI540" s="6"/>
      <c r="AJ540" s="6"/>
      <c r="AK540" s="6"/>
      <c r="AL540" s="6"/>
      <c r="AM540" s="6"/>
      <c r="AN540" s="6"/>
      <c r="AO540" s="6"/>
      <c r="AP540" s="6"/>
      <c r="AQ540" s="6"/>
      <c r="AR540" s="6"/>
      <c r="AS540" s="6"/>
      <c r="AT540" s="6"/>
      <c r="AU540" s="6"/>
      <c r="AV540" s="6"/>
      <c r="AW540" s="6"/>
      <c r="AX540" s="6"/>
      <c r="AY540" s="6"/>
      <c r="AZ540" s="6"/>
      <c r="BA540" s="6"/>
      <c r="BB540" s="6"/>
      <c r="BC540" s="6"/>
      <c r="BD540" s="6"/>
      <c r="BE540" s="6"/>
      <c r="BF540" s="6"/>
      <c r="BG540" s="6"/>
      <c r="BH540" s="6"/>
      <c r="BI540" s="6"/>
      <c r="BJ540" s="6"/>
      <c r="BK540" s="6"/>
      <c r="BL540" s="6"/>
      <c r="BM540" s="6"/>
      <c r="BN540" s="6"/>
      <c r="BO540" s="6"/>
      <c r="BP540" s="6"/>
      <c r="BQ540" s="6"/>
      <c r="BR540" s="6"/>
      <c r="BS540" s="6"/>
      <c r="BT540" s="6"/>
      <c r="BU540" s="6"/>
      <c r="BV540" s="6"/>
      <c r="BW540" s="6"/>
      <c r="BX540" s="6"/>
      <c r="BY540" s="6"/>
      <c r="BZ540" s="6"/>
      <c r="CA540" s="6"/>
      <c r="CB540" s="6"/>
      <c r="CC540" s="6"/>
      <c r="CD540" s="6"/>
      <c r="CE540" s="6"/>
      <c r="CF540" s="6"/>
      <c r="CG540" s="6"/>
      <c r="CH540" s="6"/>
      <c r="CI540" s="6"/>
      <c r="CJ540" s="6"/>
      <c r="CK540" s="6"/>
      <c r="CL540" s="6"/>
    </row>
    <row r="541">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c r="AA541" s="6"/>
      <c r="AB541" s="6"/>
      <c r="AC541" s="6"/>
      <c r="AD541" s="7"/>
      <c r="AE541" s="8"/>
      <c r="AF541" s="6"/>
      <c r="AG541" s="6"/>
      <c r="AH541" s="6"/>
      <c r="AI541" s="6"/>
      <c r="AJ541" s="6"/>
      <c r="AK541" s="6"/>
      <c r="AL541" s="6"/>
      <c r="AM541" s="6"/>
      <c r="AN541" s="6"/>
      <c r="AO541" s="6"/>
      <c r="AP541" s="6"/>
      <c r="AQ541" s="6"/>
      <c r="AR541" s="6"/>
      <c r="AS541" s="6"/>
      <c r="AT541" s="6"/>
      <c r="AU541" s="6"/>
      <c r="AV541" s="6"/>
      <c r="AW541" s="6"/>
      <c r="AX541" s="6"/>
      <c r="AY541" s="6"/>
      <c r="AZ541" s="6"/>
      <c r="BA541" s="6"/>
      <c r="BB541" s="6"/>
      <c r="BC541" s="6"/>
      <c r="BD541" s="6"/>
      <c r="BE541" s="6"/>
      <c r="BF541" s="6"/>
      <c r="BG541" s="6"/>
      <c r="BH541" s="6"/>
      <c r="BI541" s="6"/>
      <c r="BJ541" s="6"/>
      <c r="BK541" s="6"/>
      <c r="BL541" s="6"/>
      <c r="BM541" s="6"/>
      <c r="BN541" s="6"/>
      <c r="BO541" s="6"/>
      <c r="BP541" s="6"/>
      <c r="BQ541" s="6"/>
      <c r="BR541" s="6"/>
      <c r="BS541" s="6"/>
      <c r="BT541" s="6"/>
      <c r="BU541" s="6"/>
      <c r="BV541" s="6"/>
      <c r="BW541" s="6"/>
      <c r="BX541" s="6"/>
      <c r="BY541" s="6"/>
      <c r="BZ541" s="6"/>
      <c r="CA541" s="6"/>
      <c r="CB541" s="6"/>
      <c r="CC541" s="6"/>
      <c r="CD541" s="6"/>
      <c r="CE541" s="6"/>
      <c r="CF541" s="6"/>
      <c r="CG541" s="6"/>
      <c r="CH541" s="6"/>
      <c r="CI541" s="6"/>
      <c r="CJ541" s="6"/>
      <c r="CK541" s="6"/>
      <c r="CL541" s="6"/>
    </row>
    <row r="542">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c r="AA542" s="6"/>
      <c r="AB542" s="6"/>
      <c r="AC542" s="6"/>
      <c r="AD542" s="7"/>
      <c r="AE542" s="8"/>
      <c r="AF542" s="6"/>
      <c r="AG542" s="6"/>
      <c r="AH542" s="6"/>
      <c r="AI542" s="6"/>
      <c r="AJ542" s="6"/>
      <c r="AK542" s="6"/>
      <c r="AL542" s="6"/>
      <c r="AM542" s="6"/>
      <c r="AN542" s="6"/>
      <c r="AO542" s="6"/>
      <c r="AP542" s="6"/>
      <c r="AQ542" s="6"/>
      <c r="AR542" s="6"/>
      <c r="AS542" s="6"/>
      <c r="AT542" s="6"/>
      <c r="AU542" s="6"/>
      <c r="AV542" s="6"/>
      <c r="AW542" s="6"/>
      <c r="AX542" s="6"/>
      <c r="AY542" s="6"/>
      <c r="AZ542" s="6"/>
      <c r="BA542" s="6"/>
      <c r="BB542" s="6"/>
      <c r="BC542" s="6"/>
      <c r="BD542" s="6"/>
      <c r="BE542" s="6"/>
      <c r="BF542" s="6"/>
      <c r="BG542" s="6"/>
      <c r="BH542" s="6"/>
      <c r="BI542" s="6"/>
      <c r="BJ542" s="6"/>
      <c r="BK542" s="6"/>
      <c r="BL542" s="6"/>
      <c r="BM542" s="6"/>
      <c r="BN542" s="6"/>
      <c r="BO542" s="6"/>
      <c r="BP542" s="6"/>
      <c r="BQ542" s="6"/>
      <c r="BR542" s="6"/>
      <c r="BS542" s="6"/>
      <c r="BT542" s="6"/>
      <c r="BU542" s="6"/>
      <c r="BV542" s="6"/>
      <c r="BW542" s="6"/>
      <c r="BX542" s="6"/>
      <c r="BY542" s="6"/>
      <c r="BZ542" s="6"/>
      <c r="CA542" s="6"/>
      <c r="CB542" s="6"/>
      <c r="CC542" s="6"/>
      <c r="CD542" s="6"/>
      <c r="CE542" s="6"/>
      <c r="CF542" s="6"/>
      <c r="CG542" s="6"/>
      <c r="CH542" s="6"/>
      <c r="CI542" s="6"/>
      <c r="CJ542" s="6"/>
      <c r="CK542" s="6"/>
      <c r="CL542" s="6"/>
    </row>
    <row r="543">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c r="AA543" s="6"/>
      <c r="AB543" s="6"/>
      <c r="AC543" s="6"/>
      <c r="AD543" s="7"/>
      <c r="AE543" s="8"/>
      <c r="AF543" s="6"/>
      <c r="AG543" s="6"/>
      <c r="AH543" s="6"/>
      <c r="AI543" s="6"/>
      <c r="AJ543" s="6"/>
      <c r="AK543" s="6"/>
      <c r="AL543" s="6"/>
      <c r="AM543" s="6"/>
      <c r="AN543" s="6"/>
      <c r="AO543" s="6"/>
      <c r="AP543" s="6"/>
      <c r="AQ543" s="6"/>
      <c r="AR543" s="6"/>
      <c r="AS543" s="6"/>
      <c r="AT543" s="6"/>
      <c r="AU543" s="6"/>
      <c r="AV543" s="6"/>
      <c r="AW543" s="6"/>
      <c r="AX543" s="6"/>
      <c r="AY543" s="6"/>
      <c r="AZ543" s="6"/>
      <c r="BA543" s="6"/>
      <c r="BB543" s="6"/>
      <c r="BC543" s="6"/>
      <c r="BD543" s="6"/>
      <c r="BE543" s="6"/>
      <c r="BF543" s="6"/>
      <c r="BG543" s="6"/>
      <c r="BH543" s="6"/>
      <c r="BI543" s="6"/>
      <c r="BJ543" s="6"/>
      <c r="BK543" s="6"/>
      <c r="BL543" s="6"/>
      <c r="BM543" s="6"/>
      <c r="BN543" s="6"/>
      <c r="BO543" s="6"/>
      <c r="BP543" s="6"/>
      <c r="BQ543" s="6"/>
      <c r="BR543" s="6"/>
      <c r="BS543" s="6"/>
      <c r="BT543" s="6"/>
      <c r="BU543" s="6"/>
      <c r="BV543" s="6"/>
      <c r="BW543" s="6"/>
      <c r="BX543" s="6"/>
      <c r="BY543" s="6"/>
      <c r="BZ543" s="6"/>
      <c r="CA543" s="6"/>
      <c r="CB543" s="6"/>
      <c r="CC543" s="6"/>
      <c r="CD543" s="6"/>
      <c r="CE543" s="6"/>
      <c r="CF543" s="6"/>
      <c r="CG543" s="6"/>
      <c r="CH543" s="6"/>
      <c r="CI543" s="6"/>
      <c r="CJ543" s="6"/>
      <c r="CK543" s="6"/>
      <c r="CL543" s="6"/>
    </row>
    <row r="544">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c r="AA544" s="6"/>
      <c r="AB544" s="6"/>
      <c r="AC544" s="6"/>
      <c r="AD544" s="7"/>
      <c r="AE544" s="8"/>
      <c r="AF544" s="6"/>
      <c r="AG544" s="6"/>
      <c r="AH544" s="6"/>
      <c r="AI544" s="6"/>
      <c r="AJ544" s="6"/>
      <c r="AK544" s="6"/>
      <c r="AL544" s="6"/>
      <c r="AM544" s="6"/>
      <c r="AN544" s="6"/>
      <c r="AO544" s="6"/>
      <c r="AP544" s="6"/>
      <c r="AQ544" s="6"/>
      <c r="AR544" s="6"/>
      <c r="AS544" s="6"/>
      <c r="AT544" s="6"/>
      <c r="AU544" s="6"/>
      <c r="AV544" s="6"/>
      <c r="AW544" s="6"/>
      <c r="AX544" s="6"/>
      <c r="AY544" s="6"/>
      <c r="AZ544" s="6"/>
      <c r="BA544" s="6"/>
      <c r="BB544" s="6"/>
      <c r="BC544" s="6"/>
      <c r="BD544" s="6"/>
      <c r="BE544" s="6"/>
      <c r="BF544" s="6"/>
      <c r="BG544" s="6"/>
      <c r="BH544" s="6"/>
      <c r="BI544" s="6"/>
      <c r="BJ544" s="6"/>
      <c r="BK544" s="6"/>
      <c r="BL544" s="6"/>
      <c r="BM544" s="6"/>
      <c r="BN544" s="6"/>
      <c r="BO544" s="6"/>
      <c r="BP544" s="6"/>
      <c r="BQ544" s="6"/>
      <c r="BR544" s="6"/>
      <c r="BS544" s="6"/>
      <c r="BT544" s="6"/>
      <c r="BU544" s="6"/>
      <c r="BV544" s="6"/>
      <c r="BW544" s="6"/>
      <c r="BX544" s="6"/>
      <c r="BY544" s="6"/>
      <c r="BZ544" s="6"/>
      <c r="CA544" s="6"/>
      <c r="CB544" s="6"/>
      <c r="CC544" s="6"/>
      <c r="CD544" s="6"/>
      <c r="CE544" s="6"/>
      <c r="CF544" s="6"/>
      <c r="CG544" s="6"/>
      <c r="CH544" s="6"/>
      <c r="CI544" s="6"/>
      <c r="CJ544" s="6"/>
      <c r="CK544" s="6"/>
      <c r="CL544" s="6"/>
    </row>
    <row r="545">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c r="AA545" s="6"/>
      <c r="AB545" s="6"/>
      <c r="AC545" s="6"/>
      <c r="AD545" s="7"/>
      <c r="AE545" s="8"/>
      <c r="AF545" s="6"/>
      <c r="AG545" s="6"/>
      <c r="AH545" s="6"/>
      <c r="AI545" s="6"/>
      <c r="AJ545" s="6"/>
      <c r="AK545" s="6"/>
      <c r="AL545" s="6"/>
      <c r="AM545" s="6"/>
      <c r="AN545" s="6"/>
      <c r="AO545" s="6"/>
      <c r="AP545" s="6"/>
      <c r="AQ545" s="6"/>
      <c r="AR545" s="6"/>
      <c r="AS545" s="6"/>
      <c r="AT545" s="6"/>
      <c r="AU545" s="6"/>
      <c r="AV545" s="6"/>
      <c r="AW545" s="6"/>
      <c r="AX545" s="6"/>
      <c r="AY545" s="6"/>
      <c r="AZ545" s="6"/>
      <c r="BA545" s="6"/>
      <c r="BB545" s="6"/>
      <c r="BC545" s="6"/>
      <c r="BD545" s="6"/>
      <c r="BE545" s="6"/>
      <c r="BF545" s="6"/>
      <c r="BG545" s="6"/>
      <c r="BH545" s="6"/>
      <c r="BI545" s="6"/>
      <c r="BJ545" s="6"/>
      <c r="BK545" s="6"/>
      <c r="BL545" s="6"/>
      <c r="BM545" s="6"/>
      <c r="BN545" s="6"/>
      <c r="BO545" s="6"/>
      <c r="BP545" s="6"/>
      <c r="BQ545" s="6"/>
      <c r="BR545" s="6"/>
      <c r="BS545" s="6"/>
      <c r="BT545" s="6"/>
      <c r="BU545" s="6"/>
      <c r="BV545" s="6"/>
      <c r="BW545" s="6"/>
      <c r="BX545" s="6"/>
      <c r="BY545" s="6"/>
      <c r="BZ545" s="6"/>
      <c r="CA545" s="6"/>
      <c r="CB545" s="6"/>
      <c r="CC545" s="6"/>
      <c r="CD545" s="6"/>
      <c r="CE545" s="6"/>
      <c r="CF545" s="6"/>
      <c r="CG545" s="6"/>
      <c r="CH545" s="6"/>
      <c r="CI545" s="6"/>
      <c r="CJ545" s="6"/>
      <c r="CK545" s="6"/>
      <c r="CL545" s="6"/>
    </row>
    <row r="546">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c r="AA546" s="6"/>
      <c r="AB546" s="6"/>
      <c r="AC546" s="6"/>
      <c r="AD546" s="7"/>
      <c r="AE546" s="8"/>
      <c r="AF546" s="6"/>
      <c r="AG546" s="6"/>
      <c r="AH546" s="6"/>
      <c r="AI546" s="6"/>
      <c r="AJ546" s="6"/>
      <c r="AK546" s="6"/>
      <c r="AL546" s="6"/>
      <c r="AM546" s="6"/>
      <c r="AN546" s="6"/>
      <c r="AO546" s="6"/>
      <c r="AP546" s="6"/>
      <c r="AQ546" s="6"/>
      <c r="AR546" s="6"/>
      <c r="AS546" s="6"/>
      <c r="AT546" s="6"/>
      <c r="AU546" s="6"/>
      <c r="AV546" s="6"/>
      <c r="AW546" s="6"/>
      <c r="AX546" s="6"/>
      <c r="AY546" s="6"/>
      <c r="AZ546" s="6"/>
      <c r="BA546" s="6"/>
      <c r="BB546" s="6"/>
      <c r="BC546" s="6"/>
      <c r="BD546" s="6"/>
      <c r="BE546" s="6"/>
      <c r="BF546" s="6"/>
      <c r="BG546" s="6"/>
      <c r="BH546" s="6"/>
      <c r="BI546" s="6"/>
      <c r="BJ546" s="6"/>
      <c r="BK546" s="6"/>
      <c r="BL546" s="6"/>
      <c r="BM546" s="6"/>
      <c r="BN546" s="6"/>
      <c r="BO546" s="6"/>
      <c r="BP546" s="6"/>
      <c r="BQ546" s="6"/>
      <c r="BR546" s="6"/>
      <c r="BS546" s="6"/>
      <c r="BT546" s="6"/>
      <c r="BU546" s="6"/>
      <c r="BV546" s="6"/>
      <c r="BW546" s="6"/>
      <c r="BX546" s="6"/>
      <c r="BY546" s="6"/>
      <c r="BZ546" s="6"/>
      <c r="CA546" s="6"/>
      <c r="CB546" s="6"/>
      <c r="CC546" s="6"/>
      <c r="CD546" s="6"/>
      <c r="CE546" s="6"/>
      <c r="CF546" s="6"/>
      <c r="CG546" s="6"/>
      <c r="CH546" s="6"/>
      <c r="CI546" s="6"/>
      <c r="CJ546" s="6"/>
      <c r="CK546" s="6"/>
      <c r="CL546" s="6"/>
    </row>
    <row r="547">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c r="AA547" s="6"/>
      <c r="AB547" s="6"/>
      <c r="AC547" s="6"/>
      <c r="AD547" s="7"/>
      <c r="AE547" s="8"/>
      <c r="AF547" s="6"/>
      <c r="AG547" s="6"/>
      <c r="AH547" s="6"/>
      <c r="AI547" s="6"/>
      <c r="AJ547" s="6"/>
      <c r="AK547" s="6"/>
      <c r="AL547" s="6"/>
      <c r="AM547" s="6"/>
      <c r="AN547" s="6"/>
      <c r="AO547" s="6"/>
      <c r="AP547" s="6"/>
      <c r="AQ547" s="6"/>
      <c r="AR547" s="6"/>
      <c r="AS547" s="6"/>
      <c r="AT547" s="6"/>
      <c r="AU547" s="6"/>
      <c r="AV547" s="6"/>
      <c r="AW547" s="6"/>
      <c r="AX547" s="6"/>
      <c r="AY547" s="6"/>
      <c r="AZ547" s="6"/>
      <c r="BA547" s="6"/>
      <c r="BB547" s="6"/>
      <c r="BC547" s="6"/>
      <c r="BD547" s="6"/>
      <c r="BE547" s="6"/>
      <c r="BF547" s="6"/>
      <c r="BG547" s="6"/>
      <c r="BH547" s="6"/>
      <c r="BI547" s="6"/>
      <c r="BJ547" s="6"/>
      <c r="BK547" s="6"/>
      <c r="BL547" s="6"/>
      <c r="BM547" s="6"/>
      <c r="BN547" s="6"/>
      <c r="BO547" s="6"/>
      <c r="BP547" s="6"/>
      <c r="BQ547" s="6"/>
      <c r="BR547" s="6"/>
      <c r="BS547" s="6"/>
      <c r="BT547" s="6"/>
      <c r="BU547" s="6"/>
      <c r="BV547" s="6"/>
      <c r="BW547" s="6"/>
      <c r="BX547" s="6"/>
      <c r="BY547" s="6"/>
      <c r="BZ547" s="6"/>
      <c r="CA547" s="6"/>
      <c r="CB547" s="6"/>
      <c r="CC547" s="6"/>
      <c r="CD547" s="6"/>
      <c r="CE547" s="6"/>
      <c r="CF547" s="6"/>
      <c r="CG547" s="6"/>
      <c r="CH547" s="6"/>
      <c r="CI547" s="6"/>
      <c r="CJ547" s="6"/>
      <c r="CK547" s="6"/>
      <c r="CL547" s="6"/>
    </row>
    <row r="548">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c r="AA548" s="6"/>
      <c r="AB548" s="6"/>
      <c r="AC548" s="6"/>
      <c r="AD548" s="7"/>
      <c r="AE548" s="8"/>
      <c r="AF548" s="6"/>
      <c r="AG548" s="6"/>
      <c r="AH548" s="6"/>
      <c r="AI548" s="6"/>
      <c r="AJ548" s="6"/>
      <c r="AK548" s="6"/>
      <c r="AL548" s="6"/>
      <c r="AM548" s="6"/>
      <c r="AN548" s="6"/>
      <c r="AO548" s="6"/>
      <c r="AP548" s="6"/>
      <c r="AQ548" s="6"/>
      <c r="AR548" s="6"/>
      <c r="AS548" s="6"/>
      <c r="AT548" s="6"/>
      <c r="AU548" s="6"/>
      <c r="AV548" s="6"/>
      <c r="AW548" s="6"/>
      <c r="AX548" s="6"/>
      <c r="AY548" s="6"/>
      <c r="AZ548" s="6"/>
      <c r="BA548" s="6"/>
      <c r="BB548" s="6"/>
      <c r="BC548" s="6"/>
      <c r="BD548" s="6"/>
      <c r="BE548" s="6"/>
      <c r="BF548" s="6"/>
      <c r="BG548" s="6"/>
      <c r="BH548" s="6"/>
      <c r="BI548" s="6"/>
      <c r="BJ548" s="6"/>
      <c r="BK548" s="6"/>
      <c r="BL548" s="6"/>
      <c r="BM548" s="6"/>
      <c r="BN548" s="6"/>
      <c r="BO548" s="6"/>
      <c r="BP548" s="6"/>
      <c r="BQ548" s="6"/>
      <c r="BR548" s="6"/>
      <c r="BS548" s="6"/>
      <c r="BT548" s="6"/>
      <c r="BU548" s="6"/>
      <c r="BV548" s="6"/>
      <c r="BW548" s="6"/>
      <c r="BX548" s="6"/>
      <c r="BY548" s="6"/>
      <c r="BZ548" s="6"/>
      <c r="CA548" s="6"/>
      <c r="CB548" s="6"/>
      <c r="CC548" s="6"/>
      <c r="CD548" s="6"/>
      <c r="CE548" s="6"/>
      <c r="CF548" s="6"/>
      <c r="CG548" s="6"/>
      <c r="CH548" s="6"/>
      <c r="CI548" s="6"/>
      <c r="CJ548" s="6"/>
      <c r="CK548" s="6"/>
      <c r="CL548" s="6"/>
    </row>
    <row r="549">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c r="AA549" s="6"/>
      <c r="AB549" s="6"/>
      <c r="AC549" s="6"/>
      <c r="AD549" s="7"/>
      <c r="AE549" s="8"/>
      <c r="AF549" s="6"/>
      <c r="AG549" s="6"/>
      <c r="AH549" s="6"/>
      <c r="AI549" s="6"/>
      <c r="AJ549" s="6"/>
      <c r="AK549" s="6"/>
      <c r="AL549" s="6"/>
      <c r="AM549" s="6"/>
      <c r="AN549" s="6"/>
      <c r="AO549" s="6"/>
      <c r="AP549" s="6"/>
      <c r="AQ549" s="6"/>
      <c r="AR549" s="6"/>
      <c r="AS549" s="6"/>
      <c r="AT549" s="6"/>
      <c r="AU549" s="6"/>
      <c r="AV549" s="6"/>
      <c r="AW549" s="6"/>
      <c r="AX549" s="6"/>
      <c r="AY549" s="6"/>
      <c r="AZ549" s="6"/>
      <c r="BA549" s="6"/>
      <c r="BB549" s="6"/>
      <c r="BC549" s="6"/>
      <c r="BD549" s="6"/>
      <c r="BE549" s="6"/>
      <c r="BF549" s="6"/>
      <c r="BG549" s="6"/>
      <c r="BH549" s="6"/>
      <c r="BI549" s="6"/>
      <c r="BJ549" s="6"/>
      <c r="BK549" s="6"/>
      <c r="BL549" s="6"/>
      <c r="BM549" s="6"/>
      <c r="BN549" s="6"/>
      <c r="BO549" s="6"/>
      <c r="BP549" s="6"/>
      <c r="BQ549" s="6"/>
      <c r="BR549" s="6"/>
      <c r="BS549" s="6"/>
      <c r="BT549" s="6"/>
      <c r="BU549" s="6"/>
      <c r="BV549" s="6"/>
      <c r="BW549" s="6"/>
      <c r="BX549" s="6"/>
      <c r="BY549" s="6"/>
      <c r="BZ549" s="6"/>
      <c r="CA549" s="6"/>
      <c r="CB549" s="6"/>
      <c r="CC549" s="6"/>
      <c r="CD549" s="6"/>
      <c r="CE549" s="6"/>
      <c r="CF549" s="6"/>
      <c r="CG549" s="6"/>
      <c r="CH549" s="6"/>
      <c r="CI549" s="6"/>
      <c r="CJ549" s="6"/>
      <c r="CK549" s="6"/>
      <c r="CL549" s="6"/>
    </row>
    <row r="550">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c r="AA550" s="6"/>
      <c r="AB550" s="6"/>
      <c r="AC550" s="6"/>
      <c r="AD550" s="7"/>
      <c r="AE550" s="8"/>
      <c r="AF550" s="6"/>
      <c r="AG550" s="6"/>
      <c r="AH550" s="6"/>
      <c r="AI550" s="6"/>
      <c r="AJ550" s="6"/>
      <c r="AK550" s="6"/>
      <c r="AL550" s="6"/>
      <c r="AM550" s="6"/>
      <c r="AN550" s="6"/>
      <c r="AO550" s="6"/>
      <c r="AP550" s="6"/>
      <c r="AQ550" s="6"/>
      <c r="AR550" s="6"/>
      <c r="AS550" s="6"/>
      <c r="AT550" s="6"/>
      <c r="AU550" s="6"/>
      <c r="AV550" s="6"/>
      <c r="AW550" s="6"/>
      <c r="AX550" s="6"/>
      <c r="AY550" s="6"/>
      <c r="AZ550" s="6"/>
      <c r="BA550" s="6"/>
      <c r="BB550" s="6"/>
      <c r="BC550" s="6"/>
      <c r="BD550" s="6"/>
      <c r="BE550" s="6"/>
      <c r="BF550" s="6"/>
      <c r="BG550" s="6"/>
      <c r="BH550" s="6"/>
      <c r="BI550" s="6"/>
      <c r="BJ550" s="6"/>
      <c r="BK550" s="6"/>
      <c r="BL550" s="6"/>
      <c r="BM550" s="6"/>
      <c r="BN550" s="6"/>
      <c r="BO550" s="6"/>
      <c r="BP550" s="6"/>
      <c r="BQ550" s="6"/>
      <c r="BR550" s="6"/>
      <c r="BS550" s="6"/>
      <c r="BT550" s="6"/>
      <c r="BU550" s="6"/>
      <c r="BV550" s="6"/>
      <c r="BW550" s="6"/>
      <c r="BX550" s="6"/>
      <c r="BY550" s="6"/>
      <c r="BZ550" s="6"/>
      <c r="CA550" s="6"/>
      <c r="CB550" s="6"/>
      <c r="CC550" s="6"/>
      <c r="CD550" s="6"/>
      <c r="CE550" s="6"/>
      <c r="CF550" s="6"/>
      <c r="CG550" s="6"/>
      <c r="CH550" s="6"/>
      <c r="CI550" s="6"/>
      <c r="CJ550" s="6"/>
      <c r="CK550" s="6"/>
      <c r="CL550" s="6"/>
    </row>
    <row r="551">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c r="AA551" s="6"/>
      <c r="AB551" s="6"/>
      <c r="AC551" s="6"/>
      <c r="AD551" s="7"/>
      <c r="AE551" s="8"/>
      <c r="AF551" s="6"/>
      <c r="AG551" s="6"/>
      <c r="AH551" s="6"/>
      <c r="AI551" s="6"/>
      <c r="AJ551" s="6"/>
      <c r="AK551" s="6"/>
      <c r="AL551" s="6"/>
      <c r="AM551" s="6"/>
      <c r="AN551" s="6"/>
      <c r="AO551" s="6"/>
      <c r="AP551" s="6"/>
      <c r="AQ551" s="6"/>
      <c r="AR551" s="6"/>
      <c r="AS551" s="6"/>
      <c r="AT551" s="6"/>
      <c r="AU551" s="6"/>
      <c r="AV551" s="6"/>
      <c r="AW551" s="6"/>
      <c r="AX551" s="6"/>
      <c r="AY551" s="6"/>
      <c r="AZ551" s="6"/>
      <c r="BA551" s="6"/>
      <c r="BB551" s="6"/>
      <c r="BC551" s="6"/>
      <c r="BD551" s="6"/>
      <c r="BE551" s="6"/>
      <c r="BF551" s="6"/>
      <c r="BG551" s="6"/>
      <c r="BH551" s="6"/>
      <c r="BI551" s="6"/>
      <c r="BJ551" s="6"/>
      <c r="BK551" s="6"/>
      <c r="BL551" s="6"/>
      <c r="BM551" s="6"/>
      <c r="BN551" s="6"/>
      <c r="BO551" s="6"/>
      <c r="BP551" s="6"/>
      <c r="BQ551" s="6"/>
      <c r="BR551" s="6"/>
      <c r="BS551" s="6"/>
      <c r="BT551" s="6"/>
      <c r="BU551" s="6"/>
      <c r="BV551" s="6"/>
      <c r="BW551" s="6"/>
      <c r="BX551" s="6"/>
      <c r="BY551" s="6"/>
      <c r="BZ551" s="6"/>
      <c r="CA551" s="6"/>
      <c r="CB551" s="6"/>
      <c r="CC551" s="6"/>
      <c r="CD551" s="6"/>
      <c r="CE551" s="6"/>
      <c r="CF551" s="6"/>
      <c r="CG551" s="6"/>
      <c r="CH551" s="6"/>
      <c r="CI551" s="6"/>
      <c r="CJ551" s="6"/>
      <c r="CK551" s="6"/>
      <c r="CL551" s="6"/>
    </row>
    <row r="552">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c r="AA552" s="6"/>
      <c r="AB552" s="6"/>
      <c r="AC552" s="6"/>
      <c r="AD552" s="7"/>
      <c r="AE552" s="8"/>
      <c r="AF552" s="6"/>
      <c r="AG552" s="6"/>
      <c r="AH552" s="6"/>
      <c r="AI552" s="6"/>
      <c r="AJ552" s="6"/>
      <c r="AK552" s="6"/>
      <c r="AL552" s="6"/>
      <c r="AM552" s="6"/>
      <c r="AN552" s="6"/>
      <c r="AO552" s="6"/>
      <c r="AP552" s="6"/>
      <c r="AQ552" s="6"/>
      <c r="AR552" s="6"/>
      <c r="AS552" s="6"/>
      <c r="AT552" s="6"/>
      <c r="AU552" s="6"/>
      <c r="AV552" s="6"/>
      <c r="AW552" s="6"/>
      <c r="AX552" s="6"/>
      <c r="AY552" s="6"/>
      <c r="AZ552" s="6"/>
      <c r="BA552" s="6"/>
      <c r="BB552" s="6"/>
      <c r="BC552" s="6"/>
      <c r="BD552" s="6"/>
      <c r="BE552" s="6"/>
      <c r="BF552" s="6"/>
      <c r="BG552" s="6"/>
      <c r="BH552" s="6"/>
      <c r="BI552" s="6"/>
      <c r="BJ552" s="6"/>
      <c r="BK552" s="6"/>
      <c r="BL552" s="6"/>
      <c r="BM552" s="6"/>
      <c r="BN552" s="6"/>
      <c r="BO552" s="6"/>
      <c r="BP552" s="6"/>
      <c r="BQ552" s="6"/>
      <c r="BR552" s="6"/>
      <c r="BS552" s="6"/>
      <c r="BT552" s="6"/>
      <c r="BU552" s="6"/>
      <c r="BV552" s="6"/>
      <c r="BW552" s="6"/>
      <c r="BX552" s="6"/>
      <c r="BY552" s="6"/>
      <c r="BZ552" s="6"/>
      <c r="CA552" s="6"/>
      <c r="CB552" s="6"/>
      <c r="CC552" s="6"/>
      <c r="CD552" s="6"/>
      <c r="CE552" s="6"/>
      <c r="CF552" s="6"/>
      <c r="CG552" s="6"/>
      <c r="CH552" s="6"/>
      <c r="CI552" s="6"/>
      <c r="CJ552" s="6"/>
      <c r="CK552" s="6"/>
      <c r="CL552" s="6"/>
    </row>
    <row r="553">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c r="AA553" s="6"/>
      <c r="AB553" s="6"/>
      <c r="AC553" s="6"/>
      <c r="AD553" s="7"/>
      <c r="AE553" s="8"/>
      <c r="AF553" s="6"/>
      <c r="AG553" s="6"/>
      <c r="AH553" s="6"/>
      <c r="AI553" s="6"/>
      <c r="AJ553" s="6"/>
      <c r="AK553" s="6"/>
      <c r="AL553" s="6"/>
      <c r="AM553" s="6"/>
      <c r="AN553" s="6"/>
      <c r="AO553" s="6"/>
      <c r="AP553" s="6"/>
      <c r="AQ553" s="6"/>
      <c r="AR553" s="6"/>
      <c r="AS553" s="6"/>
      <c r="AT553" s="6"/>
      <c r="AU553" s="6"/>
      <c r="AV553" s="6"/>
      <c r="AW553" s="6"/>
      <c r="AX553" s="6"/>
      <c r="AY553" s="6"/>
      <c r="AZ553" s="6"/>
      <c r="BA553" s="6"/>
      <c r="BB553" s="6"/>
      <c r="BC553" s="6"/>
      <c r="BD553" s="6"/>
      <c r="BE553" s="6"/>
      <c r="BF553" s="6"/>
      <c r="BG553" s="6"/>
      <c r="BH553" s="6"/>
      <c r="BI553" s="6"/>
      <c r="BJ553" s="6"/>
      <c r="BK553" s="6"/>
      <c r="BL553" s="6"/>
      <c r="BM553" s="6"/>
      <c r="BN553" s="6"/>
      <c r="BO553" s="6"/>
      <c r="BP553" s="6"/>
      <c r="BQ553" s="6"/>
      <c r="BR553" s="6"/>
      <c r="BS553" s="6"/>
      <c r="BT553" s="6"/>
      <c r="BU553" s="6"/>
      <c r="BV553" s="6"/>
      <c r="BW553" s="6"/>
      <c r="BX553" s="6"/>
      <c r="BY553" s="6"/>
      <c r="BZ553" s="6"/>
      <c r="CA553" s="6"/>
      <c r="CB553" s="6"/>
      <c r="CC553" s="6"/>
      <c r="CD553" s="6"/>
      <c r="CE553" s="6"/>
      <c r="CF553" s="6"/>
      <c r="CG553" s="6"/>
      <c r="CH553" s="6"/>
      <c r="CI553" s="6"/>
      <c r="CJ553" s="6"/>
      <c r="CK553" s="6"/>
      <c r="CL553" s="6"/>
    </row>
    <row r="554">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c r="AA554" s="6"/>
      <c r="AB554" s="6"/>
      <c r="AC554" s="6"/>
      <c r="AD554" s="7"/>
      <c r="AE554" s="8"/>
      <c r="AF554" s="6"/>
      <c r="AG554" s="6"/>
      <c r="AH554" s="6"/>
      <c r="AI554" s="6"/>
      <c r="AJ554" s="6"/>
      <c r="AK554" s="6"/>
      <c r="AL554" s="6"/>
      <c r="AM554" s="6"/>
      <c r="AN554" s="6"/>
      <c r="AO554" s="6"/>
      <c r="AP554" s="6"/>
      <c r="AQ554" s="6"/>
      <c r="AR554" s="6"/>
      <c r="AS554" s="6"/>
      <c r="AT554" s="6"/>
      <c r="AU554" s="6"/>
      <c r="AV554" s="6"/>
      <c r="AW554" s="6"/>
      <c r="AX554" s="6"/>
      <c r="AY554" s="6"/>
      <c r="AZ554" s="6"/>
      <c r="BA554" s="6"/>
      <c r="BB554" s="6"/>
      <c r="BC554" s="6"/>
      <c r="BD554" s="6"/>
      <c r="BE554" s="6"/>
      <c r="BF554" s="6"/>
      <c r="BG554" s="6"/>
      <c r="BH554" s="6"/>
      <c r="BI554" s="6"/>
      <c r="BJ554" s="6"/>
      <c r="BK554" s="6"/>
      <c r="BL554" s="6"/>
      <c r="BM554" s="6"/>
      <c r="BN554" s="6"/>
      <c r="BO554" s="6"/>
      <c r="BP554" s="6"/>
      <c r="BQ554" s="6"/>
      <c r="BR554" s="6"/>
      <c r="BS554" s="6"/>
      <c r="BT554" s="6"/>
      <c r="BU554" s="6"/>
      <c r="BV554" s="6"/>
      <c r="BW554" s="6"/>
      <c r="BX554" s="6"/>
      <c r="BY554" s="6"/>
      <c r="BZ554" s="6"/>
      <c r="CA554" s="6"/>
      <c r="CB554" s="6"/>
      <c r="CC554" s="6"/>
      <c r="CD554" s="6"/>
      <c r="CE554" s="6"/>
      <c r="CF554" s="6"/>
      <c r="CG554" s="6"/>
      <c r="CH554" s="6"/>
      <c r="CI554" s="6"/>
      <c r="CJ554" s="6"/>
      <c r="CK554" s="6"/>
      <c r="CL554" s="6"/>
    </row>
    <row r="555">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c r="AA555" s="6"/>
      <c r="AB555" s="6"/>
      <c r="AC555" s="6"/>
      <c r="AD555" s="7"/>
      <c r="AE555" s="8"/>
      <c r="AF555" s="6"/>
      <c r="AG555" s="6"/>
      <c r="AH555" s="6"/>
      <c r="AI555" s="6"/>
      <c r="AJ555" s="6"/>
      <c r="AK555" s="6"/>
      <c r="AL555" s="6"/>
      <c r="AM555" s="6"/>
      <c r="AN555" s="6"/>
      <c r="AO555" s="6"/>
      <c r="AP555" s="6"/>
      <c r="AQ555" s="6"/>
      <c r="AR555" s="6"/>
      <c r="AS555" s="6"/>
      <c r="AT555" s="6"/>
      <c r="AU555" s="6"/>
      <c r="AV555" s="6"/>
      <c r="AW555" s="6"/>
      <c r="AX555" s="6"/>
      <c r="AY555" s="6"/>
      <c r="AZ555" s="6"/>
      <c r="BA555" s="6"/>
      <c r="BB555" s="6"/>
      <c r="BC555" s="6"/>
      <c r="BD555" s="6"/>
      <c r="BE555" s="6"/>
      <c r="BF555" s="6"/>
      <c r="BG555" s="6"/>
      <c r="BH555" s="6"/>
      <c r="BI555" s="6"/>
      <c r="BJ555" s="6"/>
      <c r="BK555" s="6"/>
      <c r="BL555" s="6"/>
      <c r="BM555" s="6"/>
      <c r="BN555" s="6"/>
      <c r="BO555" s="6"/>
      <c r="BP555" s="6"/>
      <c r="BQ555" s="6"/>
      <c r="BR555" s="6"/>
      <c r="BS555" s="6"/>
      <c r="BT555" s="6"/>
      <c r="BU555" s="6"/>
      <c r="BV555" s="6"/>
      <c r="BW555" s="6"/>
      <c r="BX555" s="6"/>
      <c r="BY555" s="6"/>
      <c r="BZ555" s="6"/>
      <c r="CA555" s="6"/>
      <c r="CB555" s="6"/>
      <c r="CC555" s="6"/>
      <c r="CD555" s="6"/>
      <c r="CE555" s="6"/>
      <c r="CF555" s="6"/>
      <c r="CG555" s="6"/>
      <c r="CH555" s="6"/>
      <c r="CI555" s="6"/>
      <c r="CJ555" s="6"/>
      <c r="CK555" s="6"/>
      <c r="CL555" s="6"/>
    </row>
    <row r="556">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c r="AA556" s="6"/>
      <c r="AB556" s="6"/>
      <c r="AC556" s="6"/>
      <c r="AD556" s="7"/>
      <c r="AE556" s="8"/>
      <c r="AF556" s="6"/>
      <c r="AG556" s="6"/>
      <c r="AH556" s="6"/>
      <c r="AI556" s="6"/>
      <c r="AJ556" s="6"/>
      <c r="AK556" s="6"/>
      <c r="AL556" s="6"/>
      <c r="AM556" s="6"/>
      <c r="AN556" s="6"/>
      <c r="AO556" s="6"/>
      <c r="AP556" s="6"/>
      <c r="AQ556" s="6"/>
      <c r="AR556" s="6"/>
      <c r="AS556" s="6"/>
      <c r="AT556" s="6"/>
      <c r="AU556" s="6"/>
      <c r="AV556" s="6"/>
      <c r="AW556" s="6"/>
      <c r="AX556" s="6"/>
      <c r="AY556" s="6"/>
      <c r="AZ556" s="6"/>
      <c r="BA556" s="6"/>
      <c r="BB556" s="6"/>
      <c r="BC556" s="6"/>
      <c r="BD556" s="6"/>
      <c r="BE556" s="6"/>
      <c r="BF556" s="6"/>
      <c r="BG556" s="6"/>
      <c r="BH556" s="6"/>
      <c r="BI556" s="6"/>
      <c r="BJ556" s="6"/>
      <c r="BK556" s="6"/>
      <c r="BL556" s="6"/>
      <c r="BM556" s="6"/>
      <c r="BN556" s="6"/>
      <c r="BO556" s="6"/>
      <c r="BP556" s="6"/>
      <c r="BQ556" s="6"/>
      <c r="BR556" s="6"/>
      <c r="BS556" s="6"/>
      <c r="BT556" s="6"/>
      <c r="BU556" s="6"/>
      <c r="BV556" s="6"/>
      <c r="BW556" s="6"/>
      <c r="BX556" s="6"/>
      <c r="BY556" s="6"/>
      <c r="BZ556" s="6"/>
      <c r="CA556" s="6"/>
      <c r="CB556" s="6"/>
      <c r="CC556" s="6"/>
      <c r="CD556" s="6"/>
      <c r="CE556" s="6"/>
      <c r="CF556" s="6"/>
      <c r="CG556" s="6"/>
      <c r="CH556" s="6"/>
      <c r="CI556" s="6"/>
      <c r="CJ556" s="6"/>
      <c r="CK556" s="6"/>
      <c r="CL556" s="6"/>
    </row>
    <row r="557">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c r="AA557" s="6"/>
      <c r="AB557" s="6"/>
      <c r="AC557" s="6"/>
      <c r="AD557" s="7"/>
      <c r="AE557" s="8"/>
      <c r="AF557" s="6"/>
      <c r="AG557" s="6"/>
      <c r="AH557" s="6"/>
      <c r="AI557" s="6"/>
      <c r="AJ557" s="6"/>
      <c r="AK557" s="6"/>
      <c r="AL557" s="6"/>
      <c r="AM557" s="6"/>
      <c r="AN557" s="6"/>
      <c r="AO557" s="6"/>
      <c r="AP557" s="6"/>
      <c r="AQ557" s="6"/>
      <c r="AR557" s="6"/>
      <c r="AS557" s="6"/>
      <c r="AT557" s="6"/>
      <c r="AU557" s="6"/>
      <c r="AV557" s="6"/>
      <c r="AW557" s="6"/>
      <c r="AX557" s="6"/>
      <c r="AY557" s="6"/>
      <c r="AZ557" s="6"/>
      <c r="BA557" s="6"/>
      <c r="BB557" s="6"/>
      <c r="BC557" s="6"/>
      <c r="BD557" s="6"/>
      <c r="BE557" s="6"/>
      <c r="BF557" s="6"/>
      <c r="BG557" s="6"/>
      <c r="BH557" s="6"/>
      <c r="BI557" s="6"/>
      <c r="BJ557" s="6"/>
      <c r="BK557" s="6"/>
      <c r="BL557" s="6"/>
      <c r="BM557" s="6"/>
      <c r="BN557" s="6"/>
      <c r="BO557" s="6"/>
      <c r="BP557" s="6"/>
      <c r="BQ557" s="6"/>
      <c r="BR557" s="6"/>
      <c r="BS557" s="6"/>
      <c r="BT557" s="6"/>
      <c r="BU557" s="6"/>
      <c r="BV557" s="6"/>
      <c r="BW557" s="6"/>
      <c r="BX557" s="6"/>
      <c r="BY557" s="6"/>
      <c r="BZ557" s="6"/>
      <c r="CA557" s="6"/>
      <c r="CB557" s="6"/>
      <c r="CC557" s="6"/>
      <c r="CD557" s="6"/>
      <c r="CE557" s="6"/>
      <c r="CF557" s="6"/>
      <c r="CG557" s="6"/>
      <c r="CH557" s="6"/>
      <c r="CI557" s="6"/>
      <c r="CJ557" s="6"/>
      <c r="CK557" s="6"/>
      <c r="CL557" s="6"/>
    </row>
    <row r="558">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c r="AA558" s="6"/>
      <c r="AB558" s="6"/>
      <c r="AC558" s="6"/>
      <c r="AD558" s="7"/>
      <c r="AE558" s="8"/>
      <c r="AF558" s="6"/>
      <c r="AG558" s="6"/>
      <c r="AH558" s="6"/>
      <c r="AI558" s="6"/>
      <c r="AJ558" s="6"/>
      <c r="AK558" s="6"/>
      <c r="AL558" s="6"/>
      <c r="AM558" s="6"/>
      <c r="AN558" s="6"/>
      <c r="AO558" s="6"/>
      <c r="AP558" s="6"/>
      <c r="AQ558" s="6"/>
      <c r="AR558" s="6"/>
      <c r="AS558" s="6"/>
      <c r="AT558" s="6"/>
      <c r="AU558" s="6"/>
      <c r="AV558" s="6"/>
      <c r="AW558" s="6"/>
      <c r="AX558" s="6"/>
      <c r="AY558" s="6"/>
      <c r="AZ558" s="6"/>
      <c r="BA558" s="6"/>
      <c r="BB558" s="6"/>
      <c r="BC558" s="6"/>
      <c r="BD558" s="6"/>
      <c r="BE558" s="6"/>
      <c r="BF558" s="6"/>
      <c r="BG558" s="6"/>
      <c r="BH558" s="6"/>
      <c r="BI558" s="6"/>
      <c r="BJ558" s="6"/>
      <c r="BK558" s="6"/>
      <c r="BL558" s="6"/>
      <c r="BM558" s="6"/>
      <c r="BN558" s="6"/>
      <c r="BO558" s="6"/>
      <c r="BP558" s="6"/>
      <c r="BQ558" s="6"/>
      <c r="BR558" s="6"/>
      <c r="BS558" s="6"/>
      <c r="BT558" s="6"/>
      <c r="BU558" s="6"/>
      <c r="BV558" s="6"/>
      <c r="BW558" s="6"/>
      <c r="BX558" s="6"/>
      <c r="BY558" s="6"/>
      <c r="BZ558" s="6"/>
      <c r="CA558" s="6"/>
      <c r="CB558" s="6"/>
      <c r="CC558" s="6"/>
      <c r="CD558" s="6"/>
      <c r="CE558" s="6"/>
      <c r="CF558" s="6"/>
      <c r="CG558" s="6"/>
      <c r="CH558" s="6"/>
      <c r="CI558" s="6"/>
      <c r="CJ558" s="6"/>
      <c r="CK558" s="6"/>
      <c r="CL558" s="6"/>
    </row>
    <row r="559">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c r="AA559" s="6"/>
      <c r="AB559" s="6"/>
      <c r="AC559" s="6"/>
      <c r="AD559" s="7"/>
      <c r="AE559" s="8"/>
      <c r="AF559" s="6"/>
      <c r="AG559" s="6"/>
      <c r="AH559" s="6"/>
      <c r="AI559" s="6"/>
      <c r="AJ559" s="6"/>
      <c r="AK559" s="6"/>
      <c r="AL559" s="6"/>
      <c r="AM559" s="6"/>
      <c r="AN559" s="6"/>
      <c r="AO559" s="6"/>
      <c r="AP559" s="6"/>
      <c r="AQ559" s="6"/>
      <c r="AR559" s="6"/>
      <c r="AS559" s="6"/>
      <c r="AT559" s="6"/>
      <c r="AU559" s="6"/>
      <c r="AV559" s="6"/>
      <c r="AW559" s="6"/>
      <c r="AX559" s="6"/>
      <c r="AY559" s="6"/>
      <c r="AZ559" s="6"/>
      <c r="BA559" s="6"/>
      <c r="BB559" s="6"/>
      <c r="BC559" s="6"/>
      <c r="BD559" s="6"/>
      <c r="BE559" s="6"/>
      <c r="BF559" s="6"/>
      <c r="BG559" s="6"/>
      <c r="BH559" s="6"/>
      <c r="BI559" s="6"/>
      <c r="BJ559" s="6"/>
      <c r="BK559" s="6"/>
      <c r="BL559" s="6"/>
      <c r="BM559" s="6"/>
      <c r="BN559" s="6"/>
      <c r="BO559" s="6"/>
      <c r="BP559" s="6"/>
      <c r="BQ559" s="6"/>
      <c r="BR559" s="6"/>
      <c r="BS559" s="6"/>
      <c r="BT559" s="6"/>
      <c r="BU559" s="6"/>
      <c r="BV559" s="6"/>
      <c r="BW559" s="6"/>
      <c r="BX559" s="6"/>
      <c r="BY559" s="6"/>
      <c r="BZ559" s="6"/>
      <c r="CA559" s="6"/>
      <c r="CB559" s="6"/>
      <c r="CC559" s="6"/>
      <c r="CD559" s="6"/>
      <c r="CE559" s="6"/>
      <c r="CF559" s="6"/>
      <c r="CG559" s="6"/>
      <c r="CH559" s="6"/>
      <c r="CI559" s="6"/>
      <c r="CJ559" s="6"/>
      <c r="CK559" s="6"/>
      <c r="CL559" s="6"/>
    </row>
    <row r="560">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c r="AA560" s="6"/>
      <c r="AB560" s="6"/>
      <c r="AC560" s="6"/>
      <c r="AD560" s="7"/>
      <c r="AE560" s="8"/>
      <c r="AF560" s="6"/>
      <c r="AG560" s="6"/>
      <c r="AH560" s="6"/>
      <c r="AI560" s="6"/>
      <c r="AJ560" s="6"/>
      <c r="AK560" s="6"/>
      <c r="AL560" s="6"/>
      <c r="AM560" s="6"/>
      <c r="AN560" s="6"/>
      <c r="AO560" s="6"/>
      <c r="AP560" s="6"/>
      <c r="AQ560" s="6"/>
      <c r="AR560" s="6"/>
      <c r="AS560" s="6"/>
      <c r="AT560" s="6"/>
      <c r="AU560" s="6"/>
      <c r="AV560" s="6"/>
      <c r="AW560" s="6"/>
      <c r="AX560" s="6"/>
      <c r="AY560" s="6"/>
      <c r="AZ560" s="6"/>
      <c r="BA560" s="6"/>
      <c r="BB560" s="6"/>
      <c r="BC560" s="6"/>
      <c r="BD560" s="6"/>
      <c r="BE560" s="6"/>
      <c r="BF560" s="6"/>
      <c r="BG560" s="6"/>
      <c r="BH560" s="6"/>
      <c r="BI560" s="6"/>
      <c r="BJ560" s="6"/>
      <c r="BK560" s="6"/>
      <c r="BL560" s="6"/>
      <c r="BM560" s="6"/>
      <c r="BN560" s="6"/>
      <c r="BO560" s="6"/>
      <c r="BP560" s="6"/>
      <c r="BQ560" s="6"/>
      <c r="BR560" s="6"/>
      <c r="BS560" s="6"/>
      <c r="BT560" s="6"/>
      <c r="BU560" s="6"/>
      <c r="BV560" s="6"/>
      <c r="BW560" s="6"/>
      <c r="BX560" s="6"/>
      <c r="BY560" s="6"/>
      <c r="BZ560" s="6"/>
      <c r="CA560" s="6"/>
      <c r="CB560" s="6"/>
      <c r="CC560" s="6"/>
      <c r="CD560" s="6"/>
      <c r="CE560" s="6"/>
      <c r="CF560" s="6"/>
      <c r="CG560" s="6"/>
      <c r="CH560" s="6"/>
      <c r="CI560" s="6"/>
      <c r="CJ560" s="6"/>
      <c r="CK560" s="6"/>
      <c r="CL560" s="6"/>
    </row>
    <row r="561">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c r="AA561" s="6"/>
      <c r="AB561" s="6"/>
      <c r="AC561" s="6"/>
      <c r="AD561" s="7"/>
      <c r="AE561" s="8"/>
      <c r="AF561" s="6"/>
      <c r="AG561" s="6"/>
      <c r="AH561" s="6"/>
      <c r="AI561" s="6"/>
      <c r="AJ561" s="6"/>
      <c r="AK561" s="6"/>
      <c r="AL561" s="6"/>
      <c r="AM561" s="6"/>
      <c r="AN561" s="6"/>
      <c r="AO561" s="6"/>
      <c r="AP561" s="6"/>
      <c r="AQ561" s="6"/>
      <c r="AR561" s="6"/>
      <c r="AS561" s="6"/>
      <c r="AT561" s="6"/>
      <c r="AU561" s="6"/>
      <c r="AV561" s="6"/>
      <c r="AW561" s="6"/>
      <c r="AX561" s="6"/>
      <c r="AY561" s="6"/>
      <c r="AZ561" s="6"/>
      <c r="BA561" s="6"/>
      <c r="BB561" s="6"/>
      <c r="BC561" s="6"/>
      <c r="BD561" s="6"/>
      <c r="BE561" s="6"/>
      <c r="BF561" s="6"/>
      <c r="BG561" s="6"/>
      <c r="BH561" s="6"/>
      <c r="BI561" s="6"/>
      <c r="BJ561" s="6"/>
      <c r="BK561" s="6"/>
      <c r="BL561" s="6"/>
      <c r="BM561" s="6"/>
      <c r="BN561" s="6"/>
      <c r="BO561" s="6"/>
      <c r="BP561" s="6"/>
      <c r="BQ561" s="6"/>
      <c r="BR561" s="6"/>
      <c r="BS561" s="6"/>
      <c r="BT561" s="6"/>
      <c r="BU561" s="6"/>
      <c r="BV561" s="6"/>
      <c r="BW561" s="6"/>
      <c r="BX561" s="6"/>
      <c r="BY561" s="6"/>
      <c r="BZ561" s="6"/>
      <c r="CA561" s="6"/>
      <c r="CB561" s="6"/>
      <c r="CC561" s="6"/>
      <c r="CD561" s="6"/>
      <c r="CE561" s="6"/>
      <c r="CF561" s="6"/>
      <c r="CG561" s="6"/>
      <c r="CH561" s="6"/>
      <c r="CI561" s="6"/>
      <c r="CJ561" s="6"/>
      <c r="CK561" s="6"/>
      <c r="CL561" s="6"/>
    </row>
    <row r="562">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c r="AA562" s="6"/>
      <c r="AB562" s="6"/>
      <c r="AC562" s="6"/>
      <c r="AD562" s="7"/>
      <c r="AE562" s="8"/>
      <c r="AF562" s="6"/>
      <c r="AG562" s="6"/>
      <c r="AH562" s="6"/>
      <c r="AI562" s="6"/>
      <c r="AJ562" s="6"/>
      <c r="AK562" s="6"/>
      <c r="AL562" s="6"/>
      <c r="AM562" s="6"/>
      <c r="AN562" s="6"/>
      <c r="AO562" s="6"/>
      <c r="AP562" s="6"/>
      <c r="AQ562" s="6"/>
      <c r="AR562" s="6"/>
      <c r="AS562" s="6"/>
      <c r="AT562" s="6"/>
      <c r="AU562" s="6"/>
      <c r="AV562" s="6"/>
      <c r="AW562" s="6"/>
      <c r="AX562" s="6"/>
      <c r="AY562" s="6"/>
      <c r="AZ562" s="6"/>
      <c r="BA562" s="6"/>
      <c r="BB562" s="6"/>
      <c r="BC562" s="6"/>
      <c r="BD562" s="6"/>
      <c r="BE562" s="6"/>
      <c r="BF562" s="6"/>
      <c r="BG562" s="6"/>
      <c r="BH562" s="6"/>
      <c r="BI562" s="6"/>
      <c r="BJ562" s="6"/>
      <c r="BK562" s="6"/>
      <c r="BL562" s="6"/>
      <c r="BM562" s="6"/>
      <c r="BN562" s="6"/>
      <c r="BO562" s="6"/>
      <c r="BP562" s="6"/>
      <c r="BQ562" s="6"/>
      <c r="BR562" s="6"/>
      <c r="BS562" s="6"/>
      <c r="BT562" s="6"/>
      <c r="BU562" s="6"/>
      <c r="BV562" s="6"/>
      <c r="BW562" s="6"/>
      <c r="BX562" s="6"/>
      <c r="BY562" s="6"/>
      <c r="BZ562" s="6"/>
      <c r="CA562" s="6"/>
      <c r="CB562" s="6"/>
      <c r="CC562" s="6"/>
      <c r="CD562" s="6"/>
      <c r="CE562" s="6"/>
      <c r="CF562" s="6"/>
      <c r="CG562" s="6"/>
      <c r="CH562" s="6"/>
      <c r="CI562" s="6"/>
      <c r="CJ562" s="6"/>
      <c r="CK562" s="6"/>
      <c r="CL562" s="6"/>
    </row>
    <row r="563">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c r="AA563" s="6"/>
      <c r="AB563" s="6"/>
      <c r="AC563" s="6"/>
      <c r="AD563" s="7"/>
      <c r="AE563" s="8"/>
      <c r="AF563" s="6"/>
      <c r="AG563" s="6"/>
      <c r="AH563" s="6"/>
      <c r="AI563" s="6"/>
      <c r="AJ563" s="6"/>
      <c r="AK563" s="6"/>
      <c r="AL563" s="6"/>
      <c r="AM563" s="6"/>
      <c r="AN563" s="6"/>
      <c r="AO563" s="6"/>
      <c r="AP563" s="6"/>
      <c r="AQ563" s="6"/>
      <c r="AR563" s="6"/>
      <c r="AS563" s="6"/>
      <c r="AT563" s="6"/>
      <c r="AU563" s="6"/>
      <c r="AV563" s="6"/>
      <c r="AW563" s="6"/>
      <c r="AX563" s="6"/>
      <c r="AY563" s="6"/>
      <c r="AZ563" s="6"/>
      <c r="BA563" s="6"/>
      <c r="BB563" s="6"/>
      <c r="BC563" s="6"/>
      <c r="BD563" s="6"/>
      <c r="BE563" s="6"/>
      <c r="BF563" s="6"/>
      <c r="BG563" s="6"/>
      <c r="BH563" s="6"/>
      <c r="BI563" s="6"/>
      <c r="BJ563" s="6"/>
      <c r="BK563" s="6"/>
      <c r="BL563" s="6"/>
      <c r="BM563" s="6"/>
      <c r="BN563" s="6"/>
      <c r="BO563" s="6"/>
      <c r="BP563" s="6"/>
      <c r="BQ563" s="6"/>
      <c r="BR563" s="6"/>
      <c r="BS563" s="6"/>
      <c r="BT563" s="6"/>
      <c r="BU563" s="6"/>
      <c r="BV563" s="6"/>
      <c r="BW563" s="6"/>
      <c r="BX563" s="6"/>
      <c r="BY563" s="6"/>
      <c r="BZ563" s="6"/>
      <c r="CA563" s="6"/>
      <c r="CB563" s="6"/>
      <c r="CC563" s="6"/>
      <c r="CD563" s="6"/>
      <c r="CE563" s="6"/>
      <c r="CF563" s="6"/>
      <c r="CG563" s="6"/>
      <c r="CH563" s="6"/>
      <c r="CI563" s="6"/>
      <c r="CJ563" s="6"/>
      <c r="CK563" s="6"/>
      <c r="CL563" s="6"/>
    </row>
    <row r="564">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c r="AA564" s="6"/>
      <c r="AB564" s="6"/>
      <c r="AC564" s="6"/>
      <c r="AD564" s="7"/>
      <c r="AE564" s="8"/>
      <c r="AF564" s="6"/>
      <c r="AG564" s="6"/>
      <c r="AH564" s="6"/>
      <c r="AI564" s="6"/>
      <c r="AJ564" s="6"/>
      <c r="AK564" s="6"/>
      <c r="AL564" s="6"/>
      <c r="AM564" s="6"/>
      <c r="AN564" s="6"/>
      <c r="AO564" s="6"/>
      <c r="AP564" s="6"/>
      <c r="AQ564" s="6"/>
      <c r="AR564" s="6"/>
      <c r="AS564" s="6"/>
      <c r="AT564" s="6"/>
      <c r="AU564" s="6"/>
      <c r="AV564" s="6"/>
      <c r="AW564" s="6"/>
      <c r="AX564" s="6"/>
      <c r="AY564" s="6"/>
      <c r="AZ564" s="6"/>
      <c r="BA564" s="6"/>
      <c r="BB564" s="6"/>
      <c r="BC564" s="6"/>
      <c r="BD564" s="6"/>
      <c r="BE564" s="6"/>
      <c r="BF564" s="6"/>
      <c r="BG564" s="6"/>
      <c r="BH564" s="6"/>
      <c r="BI564" s="6"/>
      <c r="BJ564" s="6"/>
      <c r="BK564" s="6"/>
      <c r="BL564" s="6"/>
      <c r="BM564" s="6"/>
      <c r="BN564" s="6"/>
      <c r="BO564" s="6"/>
      <c r="BP564" s="6"/>
      <c r="BQ564" s="6"/>
      <c r="BR564" s="6"/>
      <c r="BS564" s="6"/>
      <c r="BT564" s="6"/>
      <c r="BU564" s="6"/>
      <c r="BV564" s="6"/>
      <c r="BW564" s="6"/>
      <c r="BX564" s="6"/>
      <c r="BY564" s="6"/>
      <c r="BZ564" s="6"/>
      <c r="CA564" s="6"/>
      <c r="CB564" s="6"/>
      <c r="CC564" s="6"/>
      <c r="CD564" s="6"/>
      <c r="CE564" s="6"/>
      <c r="CF564" s="6"/>
      <c r="CG564" s="6"/>
      <c r="CH564" s="6"/>
      <c r="CI564" s="6"/>
      <c r="CJ564" s="6"/>
      <c r="CK564" s="6"/>
      <c r="CL564" s="6"/>
    </row>
    <row r="565">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c r="AA565" s="6"/>
      <c r="AB565" s="6"/>
      <c r="AC565" s="6"/>
      <c r="AD565" s="7"/>
      <c r="AE565" s="8"/>
      <c r="AF565" s="6"/>
      <c r="AG565" s="6"/>
      <c r="AH565" s="6"/>
      <c r="AI565" s="6"/>
      <c r="AJ565" s="6"/>
      <c r="AK565" s="6"/>
      <c r="AL565" s="6"/>
      <c r="AM565" s="6"/>
      <c r="AN565" s="6"/>
      <c r="AO565" s="6"/>
      <c r="AP565" s="6"/>
      <c r="AQ565" s="6"/>
      <c r="AR565" s="6"/>
      <c r="AS565" s="6"/>
      <c r="AT565" s="6"/>
      <c r="AU565" s="6"/>
      <c r="AV565" s="6"/>
      <c r="AW565" s="6"/>
      <c r="AX565" s="6"/>
      <c r="AY565" s="6"/>
      <c r="AZ565" s="6"/>
      <c r="BA565" s="6"/>
      <c r="BB565" s="6"/>
      <c r="BC565" s="6"/>
      <c r="BD565" s="6"/>
      <c r="BE565" s="6"/>
      <c r="BF565" s="6"/>
      <c r="BG565" s="6"/>
      <c r="BH565" s="6"/>
      <c r="BI565" s="6"/>
      <c r="BJ565" s="6"/>
      <c r="BK565" s="6"/>
      <c r="BL565" s="6"/>
      <c r="BM565" s="6"/>
      <c r="BN565" s="6"/>
      <c r="BO565" s="6"/>
      <c r="BP565" s="6"/>
      <c r="BQ565" s="6"/>
      <c r="BR565" s="6"/>
      <c r="BS565" s="6"/>
      <c r="BT565" s="6"/>
      <c r="BU565" s="6"/>
      <c r="BV565" s="6"/>
      <c r="BW565" s="6"/>
      <c r="BX565" s="6"/>
      <c r="BY565" s="6"/>
      <c r="BZ565" s="6"/>
      <c r="CA565" s="6"/>
      <c r="CB565" s="6"/>
      <c r="CC565" s="6"/>
      <c r="CD565" s="6"/>
      <c r="CE565" s="6"/>
      <c r="CF565" s="6"/>
      <c r="CG565" s="6"/>
      <c r="CH565" s="6"/>
      <c r="CI565" s="6"/>
      <c r="CJ565" s="6"/>
      <c r="CK565" s="6"/>
      <c r="CL565" s="6"/>
    </row>
    <row r="566">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c r="AA566" s="6"/>
      <c r="AB566" s="6"/>
      <c r="AC566" s="6"/>
      <c r="AD566" s="7"/>
      <c r="AE566" s="8"/>
      <c r="AF566" s="6"/>
      <c r="AG566" s="6"/>
      <c r="AH566" s="6"/>
      <c r="AI566" s="6"/>
      <c r="AJ566" s="6"/>
      <c r="AK566" s="6"/>
      <c r="AL566" s="6"/>
      <c r="AM566" s="6"/>
      <c r="AN566" s="6"/>
      <c r="AO566" s="6"/>
      <c r="AP566" s="6"/>
      <c r="AQ566" s="6"/>
      <c r="AR566" s="6"/>
      <c r="AS566" s="6"/>
      <c r="AT566" s="6"/>
      <c r="AU566" s="6"/>
      <c r="AV566" s="6"/>
      <c r="AW566" s="6"/>
      <c r="AX566" s="6"/>
      <c r="AY566" s="6"/>
      <c r="AZ566" s="6"/>
      <c r="BA566" s="6"/>
      <c r="BB566" s="6"/>
      <c r="BC566" s="6"/>
      <c r="BD566" s="6"/>
      <c r="BE566" s="6"/>
      <c r="BF566" s="6"/>
      <c r="BG566" s="6"/>
      <c r="BH566" s="6"/>
      <c r="BI566" s="6"/>
      <c r="BJ566" s="6"/>
      <c r="BK566" s="6"/>
      <c r="BL566" s="6"/>
      <c r="BM566" s="6"/>
      <c r="BN566" s="6"/>
      <c r="BO566" s="6"/>
      <c r="BP566" s="6"/>
      <c r="BQ566" s="6"/>
      <c r="BR566" s="6"/>
      <c r="BS566" s="6"/>
      <c r="BT566" s="6"/>
      <c r="BU566" s="6"/>
      <c r="BV566" s="6"/>
      <c r="BW566" s="6"/>
      <c r="BX566" s="6"/>
      <c r="BY566" s="6"/>
      <c r="BZ566" s="6"/>
      <c r="CA566" s="6"/>
      <c r="CB566" s="6"/>
      <c r="CC566" s="6"/>
      <c r="CD566" s="6"/>
      <c r="CE566" s="6"/>
      <c r="CF566" s="6"/>
      <c r="CG566" s="6"/>
      <c r="CH566" s="6"/>
      <c r="CI566" s="6"/>
      <c r="CJ566" s="6"/>
      <c r="CK566" s="6"/>
      <c r="CL566" s="6"/>
    </row>
    <row r="567">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c r="AA567" s="6"/>
      <c r="AB567" s="6"/>
      <c r="AC567" s="6"/>
      <c r="AD567" s="7"/>
      <c r="AE567" s="8"/>
      <c r="AF567" s="6"/>
      <c r="AG567" s="6"/>
      <c r="AH567" s="6"/>
      <c r="AI567" s="6"/>
      <c r="AJ567" s="6"/>
      <c r="AK567" s="6"/>
      <c r="AL567" s="6"/>
      <c r="AM567" s="6"/>
      <c r="AN567" s="6"/>
      <c r="AO567" s="6"/>
      <c r="AP567" s="6"/>
      <c r="AQ567" s="6"/>
      <c r="AR567" s="6"/>
      <c r="AS567" s="6"/>
      <c r="AT567" s="6"/>
      <c r="AU567" s="6"/>
      <c r="AV567" s="6"/>
      <c r="AW567" s="6"/>
      <c r="AX567" s="6"/>
      <c r="AY567" s="6"/>
      <c r="AZ567" s="6"/>
      <c r="BA567" s="6"/>
      <c r="BB567" s="6"/>
      <c r="BC567" s="6"/>
      <c r="BD567" s="6"/>
      <c r="BE567" s="6"/>
      <c r="BF567" s="6"/>
      <c r="BG567" s="6"/>
      <c r="BH567" s="6"/>
      <c r="BI567" s="6"/>
      <c r="BJ567" s="6"/>
      <c r="BK567" s="6"/>
      <c r="BL567" s="6"/>
      <c r="BM567" s="6"/>
      <c r="BN567" s="6"/>
      <c r="BO567" s="6"/>
      <c r="BP567" s="6"/>
      <c r="BQ567" s="6"/>
      <c r="BR567" s="6"/>
      <c r="BS567" s="6"/>
      <c r="BT567" s="6"/>
      <c r="BU567" s="6"/>
      <c r="BV567" s="6"/>
      <c r="BW567" s="6"/>
      <c r="BX567" s="6"/>
      <c r="BY567" s="6"/>
      <c r="BZ567" s="6"/>
      <c r="CA567" s="6"/>
      <c r="CB567" s="6"/>
      <c r="CC567" s="6"/>
      <c r="CD567" s="6"/>
      <c r="CE567" s="6"/>
      <c r="CF567" s="6"/>
      <c r="CG567" s="6"/>
      <c r="CH567" s="6"/>
      <c r="CI567" s="6"/>
      <c r="CJ567" s="6"/>
      <c r="CK567" s="6"/>
      <c r="CL567" s="6"/>
    </row>
    <row r="568">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c r="AA568" s="6"/>
      <c r="AB568" s="6"/>
      <c r="AC568" s="6"/>
      <c r="AD568" s="7"/>
      <c r="AE568" s="8"/>
      <c r="AF568" s="6"/>
      <c r="AG568" s="6"/>
      <c r="AH568" s="6"/>
      <c r="AI568" s="6"/>
      <c r="AJ568" s="6"/>
      <c r="AK568" s="6"/>
      <c r="AL568" s="6"/>
      <c r="AM568" s="6"/>
      <c r="AN568" s="6"/>
      <c r="AO568" s="6"/>
      <c r="AP568" s="6"/>
      <c r="AQ568" s="6"/>
      <c r="AR568" s="6"/>
      <c r="AS568" s="6"/>
      <c r="AT568" s="6"/>
      <c r="AU568" s="6"/>
      <c r="AV568" s="6"/>
      <c r="AW568" s="6"/>
      <c r="AX568" s="6"/>
      <c r="AY568" s="6"/>
      <c r="AZ568" s="6"/>
      <c r="BA568" s="6"/>
      <c r="BB568" s="6"/>
      <c r="BC568" s="6"/>
      <c r="BD568" s="6"/>
      <c r="BE568" s="6"/>
      <c r="BF568" s="6"/>
      <c r="BG568" s="6"/>
      <c r="BH568" s="6"/>
      <c r="BI568" s="6"/>
      <c r="BJ568" s="6"/>
      <c r="BK568" s="6"/>
      <c r="BL568" s="6"/>
      <c r="BM568" s="6"/>
      <c r="BN568" s="6"/>
      <c r="BO568" s="6"/>
      <c r="BP568" s="6"/>
      <c r="BQ568" s="6"/>
      <c r="BR568" s="6"/>
      <c r="BS568" s="6"/>
      <c r="BT568" s="6"/>
      <c r="BU568" s="6"/>
      <c r="BV568" s="6"/>
      <c r="BW568" s="6"/>
      <c r="BX568" s="6"/>
      <c r="BY568" s="6"/>
      <c r="BZ568" s="6"/>
      <c r="CA568" s="6"/>
      <c r="CB568" s="6"/>
      <c r="CC568" s="6"/>
      <c r="CD568" s="6"/>
      <c r="CE568" s="6"/>
      <c r="CF568" s="6"/>
      <c r="CG568" s="6"/>
      <c r="CH568" s="6"/>
      <c r="CI568" s="6"/>
      <c r="CJ568" s="6"/>
      <c r="CK568" s="6"/>
      <c r="CL568" s="6"/>
    </row>
    <row r="569">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c r="AA569" s="6"/>
      <c r="AB569" s="6"/>
      <c r="AC569" s="6"/>
      <c r="AD569" s="7"/>
      <c r="AE569" s="8"/>
      <c r="AF569" s="6"/>
      <c r="AG569" s="6"/>
      <c r="AH569" s="6"/>
      <c r="AI569" s="6"/>
      <c r="AJ569" s="6"/>
      <c r="AK569" s="6"/>
      <c r="AL569" s="6"/>
      <c r="AM569" s="6"/>
      <c r="AN569" s="6"/>
      <c r="AO569" s="6"/>
      <c r="AP569" s="6"/>
      <c r="AQ569" s="6"/>
      <c r="AR569" s="6"/>
      <c r="AS569" s="6"/>
      <c r="AT569" s="6"/>
      <c r="AU569" s="6"/>
      <c r="AV569" s="6"/>
      <c r="AW569" s="6"/>
      <c r="AX569" s="6"/>
      <c r="AY569" s="6"/>
      <c r="AZ569" s="6"/>
      <c r="BA569" s="6"/>
      <c r="BB569" s="6"/>
      <c r="BC569" s="6"/>
      <c r="BD569" s="6"/>
      <c r="BE569" s="6"/>
      <c r="BF569" s="6"/>
      <c r="BG569" s="6"/>
      <c r="BH569" s="6"/>
      <c r="BI569" s="6"/>
      <c r="BJ569" s="6"/>
      <c r="BK569" s="6"/>
      <c r="BL569" s="6"/>
      <c r="BM569" s="6"/>
      <c r="BN569" s="6"/>
      <c r="BO569" s="6"/>
      <c r="BP569" s="6"/>
      <c r="BQ569" s="6"/>
      <c r="BR569" s="6"/>
      <c r="BS569" s="6"/>
      <c r="BT569" s="6"/>
      <c r="BU569" s="6"/>
      <c r="BV569" s="6"/>
      <c r="BW569" s="6"/>
      <c r="BX569" s="6"/>
      <c r="BY569" s="6"/>
      <c r="BZ569" s="6"/>
      <c r="CA569" s="6"/>
      <c r="CB569" s="6"/>
      <c r="CC569" s="6"/>
      <c r="CD569" s="6"/>
      <c r="CE569" s="6"/>
      <c r="CF569" s="6"/>
      <c r="CG569" s="6"/>
      <c r="CH569" s="6"/>
      <c r="CI569" s="6"/>
      <c r="CJ569" s="6"/>
      <c r="CK569" s="6"/>
      <c r="CL569" s="6"/>
    </row>
    <row r="570">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c r="AA570" s="6"/>
      <c r="AB570" s="6"/>
      <c r="AC570" s="6"/>
      <c r="AD570" s="7"/>
      <c r="AE570" s="8"/>
      <c r="AF570" s="6"/>
      <c r="AG570" s="6"/>
      <c r="AH570" s="6"/>
      <c r="AI570" s="6"/>
      <c r="AJ570" s="6"/>
      <c r="AK570" s="6"/>
      <c r="AL570" s="6"/>
      <c r="AM570" s="6"/>
      <c r="AN570" s="6"/>
      <c r="AO570" s="6"/>
      <c r="AP570" s="6"/>
      <c r="AQ570" s="6"/>
      <c r="AR570" s="6"/>
      <c r="AS570" s="6"/>
      <c r="AT570" s="6"/>
      <c r="AU570" s="6"/>
      <c r="AV570" s="6"/>
      <c r="AW570" s="6"/>
      <c r="AX570" s="6"/>
      <c r="AY570" s="6"/>
      <c r="AZ570" s="6"/>
      <c r="BA570" s="6"/>
      <c r="BB570" s="6"/>
      <c r="BC570" s="6"/>
      <c r="BD570" s="6"/>
      <c r="BE570" s="6"/>
      <c r="BF570" s="6"/>
      <c r="BG570" s="6"/>
      <c r="BH570" s="6"/>
      <c r="BI570" s="6"/>
      <c r="BJ570" s="6"/>
      <c r="BK570" s="6"/>
      <c r="BL570" s="6"/>
      <c r="BM570" s="6"/>
      <c r="BN570" s="6"/>
      <c r="BO570" s="6"/>
      <c r="BP570" s="6"/>
      <c r="BQ570" s="6"/>
      <c r="BR570" s="6"/>
      <c r="BS570" s="6"/>
      <c r="BT570" s="6"/>
      <c r="BU570" s="6"/>
      <c r="BV570" s="6"/>
      <c r="BW570" s="6"/>
      <c r="BX570" s="6"/>
      <c r="BY570" s="6"/>
      <c r="BZ570" s="6"/>
      <c r="CA570" s="6"/>
      <c r="CB570" s="6"/>
      <c r="CC570" s="6"/>
      <c r="CD570" s="6"/>
      <c r="CE570" s="6"/>
      <c r="CF570" s="6"/>
      <c r="CG570" s="6"/>
      <c r="CH570" s="6"/>
      <c r="CI570" s="6"/>
      <c r="CJ570" s="6"/>
      <c r="CK570" s="6"/>
      <c r="CL570" s="6"/>
    </row>
    <row r="571">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c r="AA571" s="6"/>
      <c r="AB571" s="6"/>
      <c r="AC571" s="6"/>
      <c r="AD571" s="7"/>
      <c r="AE571" s="8"/>
      <c r="AF571" s="6"/>
      <c r="AG571" s="6"/>
      <c r="AH571" s="6"/>
      <c r="AI571" s="6"/>
      <c r="AJ571" s="6"/>
      <c r="AK571" s="6"/>
      <c r="AL571" s="6"/>
      <c r="AM571" s="6"/>
      <c r="AN571" s="6"/>
      <c r="AO571" s="6"/>
      <c r="AP571" s="6"/>
      <c r="AQ571" s="6"/>
      <c r="AR571" s="6"/>
      <c r="AS571" s="6"/>
      <c r="AT571" s="6"/>
      <c r="AU571" s="6"/>
      <c r="AV571" s="6"/>
      <c r="AW571" s="6"/>
      <c r="AX571" s="6"/>
      <c r="AY571" s="6"/>
      <c r="AZ571" s="6"/>
      <c r="BA571" s="6"/>
      <c r="BB571" s="6"/>
      <c r="BC571" s="6"/>
      <c r="BD571" s="6"/>
      <c r="BE571" s="6"/>
      <c r="BF571" s="6"/>
      <c r="BG571" s="6"/>
      <c r="BH571" s="6"/>
      <c r="BI571" s="6"/>
      <c r="BJ571" s="6"/>
      <c r="BK571" s="6"/>
      <c r="BL571" s="6"/>
      <c r="BM571" s="6"/>
      <c r="BN571" s="6"/>
      <c r="BO571" s="6"/>
      <c r="BP571" s="6"/>
      <c r="BQ571" s="6"/>
      <c r="BR571" s="6"/>
      <c r="BS571" s="6"/>
      <c r="BT571" s="6"/>
      <c r="BU571" s="6"/>
      <c r="BV571" s="6"/>
      <c r="BW571" s="6"/>
      <c r="BX571" s="6"/>
      <c r="BY571" s="6"/>
      <c r="BZ571" s="6"/>
      <c r="CA571" s="6"/>
      <c r="CB571" s="6"/>
      <c r="CC571" s="6"/>
      <c r="CD571" s="6"/>
      <c r="CE571" s="6"/>
      <c r="CF571" s="6"/>
      <c r="CG571" s="6"/>
      <c r="CH571" s="6"/>
      <c r="CI571" s="6"/>
      <c r="CJ571" s="6"/>
      <c r="CK571" s="6"/>
      <c r="CL571" s="6"/>
    </row>
    <row r="572">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c r="AA572" s="6"/>
      <c r="AB572" s="6"/>
      <c r="AC572" s="6"/>
      <c r="AD572" s="7"/>
      <c r="AE572" s="8"/>
      <c r="AF572" s="6"/>
      <c r="AG572" s="6"/>
      <c r="AH572" s="6"/>
      <c r="AI572" s="6"/>
      <c r="AJ572" s="6"/>
      <c r="AK572" s="6"/>
      <c r="AL572" s="6"/>
      <c r="AM572" s="6"/>
      <c r="AN572" s="6"/>
      <c r="AO572" s="6"/>
      <c r="AP572" s="6"/>
      <c r="AQ572" s="6"/>
      <c r="AR572" s="6"/>
      <c r="AS572" s="6"/>
      <c r="AT572" s="6"/>
      <c r="AU572" s="6"/>
      <c r="AV572" s="6"/>
      <c r="AW572" s="6"/>
      <c r="AX572" s="6"/>
      <c r="AY572" s="6"/>
      <c r="AZ572" s="6"/>
      <c r="BA572" s="6"/>
      <c r="BB572" s="6"/>
      <c r="BC572" s="6"/>
      <c r="BD572" s="6"/>
      <c r="BE572" s="6"/>
      <c r="BF572" s="6"/>
      <c r="BG572" s="6"/>
      <c r="BH572" s="6"/>
      <c r="BI572" s="6"/>
      <c r="BJ572" s="6"/>
      <c r="BK572" s="6"/>
      <c r="BL572" s="6"/>
      <c r="BM572" s="6"/>
      <c r="BN572" s="6"/>
      <c r="BO572" s="6"/>
      <c r="BP572" s="6"/>
      <c r="BQ572" s="6"/>
      <c r="BR572" s="6"/>
      <c r="BS572" s="6"/>
      <c r="BT572" s="6"/>
      <c r="BU572" s="6"/>
      <c r="BV572" s="6"/>
      <c r="BW572" s="6"/>
      <c r="BX572" s="6"/>
      <c r="BY572" s="6"/>
      <c r="BZ572" s="6"/>
      <c r="CA572" s="6"/>
      <c r="CB572" s="6"/>
      <c r="CC572" s="6"/>
      <c r="CD572" s="6"/>
      <c r="CE572" s="6"/>
      <c r="CF572" s="6"/>
      <c r="CG572" s="6"/>
      <c r="CH572" s="6"/>
      <c r="CI572" s="6"/>
      <c r="CJ572" s="6"/>
      <c r="CK572" s="6"/>
      <c r="CL572" s="6"/>
    </row>
    <row r="573">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c r="AA573" s="6"/>
      <c r="AB573" s="6"/>
      <c r="AC573" s="6"/>
      <c r="AD573" s="7"/>
      <c r="AE573" s="8"/>
      <c r="AF573" s="6"/>
      <c r="AG573" s="6"/>
      <c r="AH573" s="6"/>
      <c r="AI573" s="6"/>
      <c r="AJ573" s="6"/>
      <c r="AK573" s="6"/>
      <c r="AL573" s="6"/>
      <c r="AM573" s="6"/>
      <c r="AN573" s="6"/>
      <c r="AO573" s="6"/>
      <c r="AP573" s="6"/>
      <c r="AQ573" s="6"/>
      <c r="AR573" s="6"/>
      <c r="AS573" s="6"/>
      <c r="AT573" s="6"/>
      <c r="AU573" s="6"/>
      <c r="AV573" s="6"/>
      <c r="AW573" s="6"/>
      <c r="AX573" s="6"/>
      <c r="AY573" s="6"/>
      <c r="AZ573" s="6"/>
      <c r="BA573" s="6"/>
      <c r="BB573" s="6"/>
      <c r="BC573" s="6"/>
      <c r="BD573" s="6"/>
      <c r="BE573" s="6"/>
      <c r="BF573" s="6"/>
      <c r="BG573" s="6"/>
      <c r="BH573" s="6"/>
      <c r="BI573" s="6"/>
      <c r="BJ573" s="6"/>
      <c r="BK573" s="6"/>
      <c r="BL573" s="6"/>
      <c r="BM573" s="6"/>
      <c r="BN573" s="6"/>
      <c r="BO573" s="6"/>
      <c r="BP573" s="6"/>
      <c r="BQ573" s="6"/>
      <c r="BR573" s="6"/>
      <c r="BS573" s="6"/>
      <c r="BT573" s="6"/>
      <c r="BU573" s="6"/>
      <c r="BV573" s="6"/>
      <c r="BW573" s="6"/>
      <c r="BX573" s="6"/>
      <c r="BY573" s="6"/>
      <c r="BZ573" s="6"/>
      <c r="CA573" s="6"/>
      <c r="CB573" s="6"/>
      <c r="CC573" s="6"/>
      <c r="CD573" s="6"/>
      <c r="CE573" s="6"/>
      <c r="CF573" s="6"/>
      <c r="CG573" s="6"/>
      <c r="CH573" s="6"/>
      <c r="CI573" s="6"/>
      <c r="CJ573" s="6"/>
      <c r="CK573" s="6"/>
      <c r="CL573" s="6"/>
    </row>
    <row r="574">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c r="AA574" s="6"/>
      <c r="AB574" s="6"/>
      <c r="AC574" s="6"/>
      <c r="AD574" s="7"/>
      <c r="AE574" s="8"/>
      <c r="AF574" s="6"/>
      <c r="AG574" s="6"/>
      <c r="AH574" s="6"/>
      <c r="AI574" s="6"/>
      <c r="AJ574" s="6"/>
      <c r="AK574" s="6"/>
      <c r="AL574" s="6"/>
      <c r="AM574" s="6"/>
      <c r="AN574" s="6"/>
      <c r="AO574" s="6"/>
      <c r="AP574" s="6"/>
      <c r="AQ574" s="6"/>
      <c r="AR574" s="6"/>
      <c r="AS574" s="6"/>
      <c r="AT574" s="6"/>
      <c r="AU574" s="6"/>
      <c r="AV574" s="6"/>
      <c r="AW574" s="6"/>
      <c r="AX574" s="6"/>
      <c r="AY574" s="6"/>
      <c r="AZ574" s="6"/>
      <c r="BA574" s="6"/>
      <c r="BB574" s="6"/>
      <c r="BC574" s="6"/>
      <c r="BD574" s="6"/>
      <c r="BE574" s="6"/>
      <c r="BF574" s="6"/>
      <c r="BG574" s="6"/>
      <c r="BH574" s="6"/>
      <c r="BI574" s="6"/>
      <c r="BJ574" s="6"/>
      <c r="BK574" s="6"/>
      <c r="BL574" s="6"/>
      <c r="BM574" s="6"/>
      <c r="BN574" s="6"/>
      <c r="BO574" s="6"/>
      <c r="BP574" s="6"/>
      <c r="BQ574" s="6"/>
      <c r="BR574" s="6"/>
      <c r="BS574" s="6"/>
      <c r="BT574" s="6"/>
      <c r="BU574" s="6"/>
      <c r="BV574" s="6"/>
      <c r="BW574" s="6"/>
      <c r="BX574" s="6"/>
      <c r="BY574" s="6"/>
      <c r="BZ574" s="6"/>
      <c r="CA574" s="6"/>
      <c r="CB574" s="6"/>
      <c r="CC574" s="6"/>
      <c r="CD574" s="6"/>
      <c r="CE574" s="6"/>
      <c r="CF574" s="6"/>
      <c r="CG574" s="6"/>
      <c r="CH574" s="6"/>
      <c r="CI574" s="6"/>
      <c r="CJ574" s="6"/>
      <c r="CK574" s="6"/>
      <c r="CL574" s="6"/>
    </row>
    <row r="575">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c r="AA575" s="6"/>
      <c r="AB575" s="6"/>
      <c r="AC575" s="6"/>
      <c r="AD575" s="7"/>
      <c r="AE575" s="8"/>
      <c r="AF575" s="6"/>
      <c r="AG575" s="6"/>
      <c r="AH575" s="6"/>
      <c r="AI575" s="6"/>
      <c r="AJ575" s="6"/>
      <c r="AK575" s="6"/>
      <c r="AL575" s="6"/>
      <c r="AM575" s="6"/>
      <c r="AN575" s="6"/>
      <c r="AO575" s="6"/>
      <c r="AP575" s="6"/>
      <c r="AQ575" s="6"/>
      <c r="AR575" s="6"/>
      <c r="AS575" s="6"/>
      <c r="AT575" s="6"/>
      <c r="AU575" s="6"/>
      <c r="AV575" s="6"/>
      <c r="AW575" s="6"/>
      <c r="AX575" s="6"/>
      <c r="AY575" s="6"/>
      <c r="AZ575" s="6"/>
      <c r="BA575" s="6"/>
      <c r="BB575" s="6"/>
      <c r="BC575" s="6"/>
      <c r="BD575" s="6"/>
      <c r="BE575" s="6"/>
      <c r="BF575" s="6"/>
      <c r="BG575" s="6"/>
      <c r="BH575" s="6"/>
      <c r="BI575" s="6"/>
      <c r="BJ575" s="6"/>
      <c r="BK575" s="6"/>
      <c r="BL575" s="6"/>
      <c r="BM575" s="6"/>
      <c r="BN575" s="6"/>
      <c r="BO575" s="6"/>
      <c r="BP575" s="6"/>
      <c r="BQ575" s="6"/>
      <c r="BR575" s="6"/>
      <c r="BS575" s="6"/>
      <c r="BT575" s="6"/>
      <c r="BU575" s="6"/>
      <c r="BV575" s="6"/>
      <c r="BW575" s="6"/>
      <c r="BX575" s="6"/>
      <c r="BY575" s="6"/>
      <c r="BZ575" s="6"/>
      <c r="CA575" s="6"/>
      <c r="CB575" s="6"/>
      <c r="CC575" s="6"/>
      <c r="CD575" s="6"/>
      <c r="CE575" s="6"/>
      <c r="CF575" s="6"/>
      <c r="CG575" s="6"/>
      <c r="CH575" s="6"/>
      <c r="CI575" s="6"/>
      <c r="CJ575" s="6"/>
      <c r="CK575" s="6"/>
      <c r="CL575" s="6"/>
    </row>
    <row r="576">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c r="AA576" s="6"/>
      <c r="AB576" s="6"/>
      <c r="AC576" s="6"/>
      <c r="AD576" s="7"/>
      <c r="AE576" s="8"/>
      <c r="AF576" s="6"/>
      <c r="AG576" s="6"/>
      <c r="AH576" s="6"/>
      <c r="AI576" s="6"/>
      <c r="AJ576" s="6"/>
      <c r="AK576" s="6"/>
      <c r="AL576" s="6"/>
      <c r="AM576" s="6"/>
      <c r="AN576" s="6"/>
      <c r="AO576" s="6"/>
      <c r="AP576" s="6"/>
      <c r="AQ576" s="6"/>
      <c r="AR576" s="6"/>
      <c r="AS576" s="6"/>
      <c r="AT576" s="6"/>
      <c r="AU576" s="6"/>
      <c r="AV576" s="6"/>
      <c r="AW576" s="6"/>
      <c r="AX576" s="6"/>
      <c r="AY576" s="6"/>
      <c r="AZ576" s="6"/>
      <c r="BA576" s="6"/>
      <c r="BB576" s="6"/>
      <c r="BC576" s="6"/>
      <c r="BD576" s="6"/>
      <c r="BE576" s="6"/>
      <c r="BF576" s="6"/>
      <c r="BG576" s="6"/>
      <c r="BH576" s="6"/>
      <c r="BI576" s="6"/>
      <c r="BJ576" s="6"/>
      <c r="BK576" s="6"/>
      <c r="BL576" s="6"/>
      <c r="BM576" s="6"/>
      <c r="BN576" s="6"/>
      <c r="BO576" s="6"/>
      <c r="BP576" s="6"/>
      <c r="BQ576" s="6"/>
      <c r="BR576" s="6"/>
      <c r="BS576" s="6"/>
      <c r="BT576" s="6"/>
      <c r="BU576" s="6"/>
      <c r="BV576" s="6"/>
      <c r="BW576" s="6"/>
      <c r="BX576" s="6"/>
      <c r="BY576" s="6"/>
      <c r="BZ576" s="6"/>
      <c r="CA576" s="6"/>
      <c r="CB576" s="6"/>
      <c r="CC576" s="6"/>
      <c r="CD576" s="6"/>
      <c r="CE576" s="6"/>
      <c r="CF576" s="6"/>
      <c r="CG576" s="6"/>
      <c r="CH576" s="6"/>
      <c r="CI576" s="6"/>
      <c r="CJ576" s="6"/>
      <c r="CK576" s="6"/>
      <c r="CL576" s="6"/>
    </row>
    <row r="577">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c r="AA577" s="6"/>
      <c r="AB577" s="6"/>
      <c r="AC577" s="6"/>
      <c r="AD577" s="7"/>
      <c r="AE577" s="8"/>
      <c r="AF577" s="6"/>
      <c r="AG577" s="6"/>
      <c r="AH577" s="6"/>
      <c r="AI577" s="6"/>
      <c r="AJ577" s="6"/>
      <c r="AK577" s="6"/>
      <c r="AL577" s="6"/>
      <c r="AM577" s="6"/>
      <c r="AN577" s="6"/>
      <c r="AO577" s="6"/>
      <c r="AP577" s="6"/>
      <c r="AQ577" s="6"/>
      <c r="AR577" s="6"/>
      <c r="AS577" s="6"/>
      <c r="AT577" s="6"/>
      <c r="AU577" s="6"/>
      <c r="AV577" s="6"/>
      <c r="AW577" s="6"/>
      <c r="AX577" s="6"/>
      <c r="AY577" s="6"/>
      <c r="AZ577" s="6"/>
      <c r="BA577" s="6"/>
      <c r="BB577" s="6"/>
      <c r="BC577" s="6"/>
      <c r="BD577" s="6"/>
      <c r="BE577" s="6"/>
      <c r="BF577" s="6"/>
      <c r="BG577" s="6"/>
      <c r="BH577" s="6"/>
      <c r="BI577" s="6"/>
      <c r="BJ577" s="6"/>
      <c r="BK577" s="6"/>
      <c r="BL577" s="6"/>
      <c r="BM577" s="6"/>
      <c r="BN577" s="6"/>
      <c r="BO577" s="6"/>
      <c r="BP577" s="6"/>
      <c r="BQ577" s="6"/>
      <c r="BR577" s="6"/>
      <c r="BS577" s="6"/>
      <c r="BT577" s="6"/>
      <c r="BU577" s="6"/>
      <c r="BV577" s="6"/>
      <c r="BW577" s="6"/>
      <c r="BX577" s="6"/>
      <c r="BY577" s="6"/>
      <c r="BZ577" s="6"/>
      <c r="CA577" s="6"/>
      <c r="CB577" s="6"/>
      <c r="CC577" s="6"/>
      <c r="CD577" s="6"/>
      <c r="CE577" s="6"/>
      <c r="CF577" s="6"/>
      <c r="CG577" s="6"/>
      <c r="CH577" s="6"/>
      <c r="CI577" s="6"/>
      <c r="CJ577" s="6"/>
      <c r="CK577" s="6"/>
      <c r="CL577" s="6"/>
    </row>
    <row r="578">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c r="AA578" s="6"/>
      <c r="AB578" s="6"/>
      <c r="AC578" s="6"/>
      <c r="AD578" s="7"/>
      <c r="AE578" s="8"/>
      <c r="AF578" s="6"/>
      <c r="AG578" s="6"/>
      <c r="AH578" s="6"/>
      <c r="AI578" s="6"/>
      <c r="AJ578" s="6"/>
      <c r="AK578" s="6"/>
      <c r="AL578" s="6"/>
      <c r="AM578" s="6"/>
      <c r="AN578" s="6"/>
      <c r="AO578" s="6"/>
      <c r="AP578" s="6"/>
      <c r="AQ578" s="6"/>
      <c r="AR578" s="6"/>
      <c r="AS578" s="6"/>
      <c r="AT578" s="6"/>
      <c r="AU578" s="6"/>
      <c r="AV578" s="6"/>
      <c r="AW578" s="6"/>
      <c r="AX578" s="6"/>
      <c r="AY578" s="6"/>
      <c r="AZ578" s="6"/>
      <c r="BA578" s="6"/>
      <c r="BB578" s="6"/>
      <c r="BC578" s="6"/>
      <c r="BD578" s="6"/>
      <c r="BE578" s="6"/>
      <c r="BF578" s="6"/>
      <c r="BG578" s="6"/>
      <c r="BH578" s="6"/>
      <c r="BI578" s="6"/>
      <c r="BJ578" s="6"/>
      <c r="BK578" s="6"/>
      <c r="BL578" s="6"/>
      <c r="BM578" s="6"/>
      <c r="BN578" s="6"/>
      <c r="BO578" s="6"/>
      <c r="BP578" s="6"/>
      <c r="BQ578" s="6"/>
      <c r="BR578" s="6"/>
      <c r="BS578" s="6"/>
      <c r="BT578" s="6"/>
      <c r="BU578" s="6"/>
      <c r="BV578" s="6"/>
      <c r="BW578" s="6"/>
      <c r="BX578" s="6"/>
      <c r="BY578" s="6"/>
      <c r="BZ578" s="6"/>
      <c r="CA578" s="6"/>
      <c r="CB578" s="6"/>
      <c r="CC578" s="6"/>
      <c r="CD578" s="6"/>
      <c r="CE578" s="6"/>
      <c r="CF578" s="6"/>
      <c r="CG578" s="6"/>
      <c r="CH578" s="6"/>
      <c r="CI578" s="6"/>
      <c r="CJ578" s="6"/>
      <c r="CK578" s="6"/>
      <c r="CL578" s="6"/>
    </row>
    <row r="579">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c r="AA579" s="6"/>
      <c r="AB579" s="6"/>
      <c r="AC579" s="6"/>
      <c r="AD579" s="7"/>
      <c r="AE579" s="8"/>
      <c r="AF579" s="6"/>
      <c r="AG579" s="6"/>
      <c r="AH579" s="6"/>
      <c r="AI579" s="6"/>
      <c r="AJ579" s="6"/>
      <c r="AK579" s="6"/>
      <c r="AL579" s="6"/>
      <c r="AM579" s="6"/>
      <c r="AN579" s="6"/>
      <c r="AO579" s="6"/>
      <c r="AP579" s="6"/>
      <c r="AQ579" s="6"/>
      <c r="AR579" s="6"/>
      <c r="AS579" s="6"/>
      <c r="AT579" s="6"/>
      <c r="AU579" s="6"/>
      <c r="AV579" s="6"/>
      <c r="AW579" s="6"/>
      <c r="AX579" s="6"/>
      <c r="AY579" s="6"/>
      <c r="AZ579" s="6"/>
      <c r="BA579" s="6"/>
      <c r="BB579" s="6"/>
      <c r="BC579" s="6"/>
      <c r="BD579" s="6"/>
      <c r="BE579" s="6"/>
      <c r="BF579" s="6"/>
      <c r="BG579" s="6"/>
      <c r="BH579" s="6"/>
      <c r="BI579" s="6"/>
      <c r="BJ579" s="6"/>
      <c r="BK579" s="6"/>
      <c r="BL579" s="6"/>
      <c r="BM579" s="6"/>
      <c r="BN579" s="6"/>
      <c r="BO579" s="6"/>
      <c r="BP579" s="6"/>
      <c r="BQ579" s="6"/>
      <c r="BR579" s="6"/>
      <c r="BS579" s="6"/>
      <c r="BT579" s="6"/>
      <c r="BU579" s="6"/>
      <c r="BV579" s="6"/>
      <c r="BW579" s="6"/>
      <c r="BX579" s="6"/>
      <c r="BY579" s="6"/>
      <c r="BZ579" s="6"/>
      <c r="CA579" s="6"/>
      <c r="CB579" s="6"/>
      <c r="CC579" s="6"/>
      <c r="CD579" s="6"/>
      <c r="CE579" s="6"/>
      <c r="CF579" s="6"/>
      <c r="CG579" s="6"/>
      <c r="CH579" s="6"/>
      <c r="CI579" s="6"/>
      <c r="CJ579" s="6"/>
      <c r="CK579" s="6"/>
      <c r="CL579" s="6"/>
    </row>
    <row r="580">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c r="AA580" s="6"/>
      <c r="AB580" s="6"/>
      <c r="AC580" s="6"/>
      <c r="AD580" s="7"/>
      <c r="AE580" s="8"/>
      <c r="AF580" s="6"/>
      <c r="AG580" s="6"/>
      <c r="AH580" s="6"/>
      <c r="AI580" s="6"/>
      <c r="AJ580" s="6"/>
      <c r="AK580" s="6"/>
      <c r="AL580" s="6"/>
      <c r="AM580" s="6"/>
      <c r="AN580" s="6"/>
      <c r="AO580" s="6"/>
      <c r="AP580" s="6"/>
      <c r="AQ580" s="6"/>
      <c r="AR580" s="6"/>
      <c r="AS580" s="6"/>
      <c r="AT580" s="6"/>
      <c r="AU580" s="6"/>
      <c r="AV580" s="6"/>
      <c r="AW580" s="6"/>
      <c r="AX580" s="6"/>
      <c r="AY580" s="6"/>
      <c r="AZ580" s="6"/>
      <c r="BA580" s="6"/>
      <c r="BB580" s="6"/>
      <c r="BC580" s="6"/>
      <c r="BD580" s="6"/>
      <c r="BE580" s="6"/>
      <c r="BF580" s="6"/>
      <c r="BG580" s="6"/>
      <c r="BH580" s="6"/>
      <c r="BI580" s="6"/>
      <c r="BJ580" s="6"/>
      <c r="BK580" s="6"/>
      <c r="BL580" s="6"/>
      <c r="BM580" s="6"/>
      <c r="BN580" s="6"/>
      <c r="BO580" s="6"/>
      <c r="BP580" s="6"/>
      <c r="BQ580" s="6"/>
      <c r="BR580" s="6"/>
      <c r="BS580" s="6"/>
      <c r="BT580" s="6"/>
      <c r="BU580" s="6"/>
      <c r="BV580" s="6"/>
      <c r="BW580" s="6"/>
      <c r="BX580" s="6"/>
      <c r="BY580" s="6"/>
      <c r="BZ580" s="6"/>
      <c r="CA580" s="6"/>
      <c r="CB580" s="6"/>
      <c r="CC580" s="6"/>
      <c r="CD580" s="6"/>
      <c r="CE580" s="6"/>
      <c r="CF580" s="6"/>
      <c r="CG580" s="6"/>
      <c r="CH580" s="6"/>
      <c r="CI580" s="6"/>
      <c r="CJ580" s="6"/>
      <c r="CK580" s="6"/>
      <c r="CL580" s="6"/>
    </row>
    <row r="581">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c r="AA581" s="6"/>
      <c r="AB581" s="6"/>
      <c r="AC581" s="6"/>
      <c r="AD581" s="7"/>
      <c r="AE581" s="8"/>
      <c r="AF581" s="6"/>
      <c r="AG581" s="6"/>
      <c r="AH581" s="6"/>
      <c r="AI581" s="6"/>
      <c r="AJ581" s="6"/>
      <c r="AK581" s="6"/>
      <c r="AL581" s="6"/>
      <c r="AM581" s="6"/>
      <c r="AN581" s="6"/>
      <c r="AO581" s="6"/>
      <c r="AP581" s="6"/>
      <c r="AQ581" s="6"/>
      <c r="AR581" s="6"/>
      <c r="AS581" s="6"/>
      <c r="AT581" s="6"/>
      <c r="AU581" s="6"/>
      <c r="AV581" s="6"/>
      <c r="AW581" s="6"/>
      <c r="AX581" s="6"/>
      <c r="AY581" s="6"/>
      <c r="AZ581" s="6"/>
      <c r="BA581" s="6"/>
      <c r="BB581" s="6"/>
      <c r="BC581" s="6"/>
      <c r="BD581" s="6"/>
      <c r="BE581" s="6"/>
      <c r="BF581" s="6"/>
      <c r="BG581" s="6"/>
      <c r="BH581" s="6"/>
      <c r="BI581" s="6"/>
      <c r="BJ581" s="6"/>
      <c r="BK581" s="6"/>
      <c r="BL581" s="6"/>
      <c r="BM581" s="6"/>
      <c r="BN581" s="6"/>
      <c r="BO581" s="6"/>
      <c r="BP581" s="6"/>
      <c r="BQ581" s="6"/>
      <c r="BR581" s="6"/>
      <c r="BS581" s="6"/>
      <c r="BT581" s="6"/>
      <c r="BU581" s="6"/>
      <c r="BV581" s="6"/>
      <c r="BW581" s="6"/>
      <c r="BX581" s="6"/>
      <c r="BY581" s="6"/>
      <c r="BZ581" s="6"/>
      <c r="CA581" s="6"/>
      <c r="CB581" s="6"/>
      <c r="CC581" s="6"/>
      <c r="CD581" s="6"/>
      <c r="CE581" s="6"/>
      <c r="CF581" s="6"/>
      <c r="CG581" s="6"/>
      <c r="CH581" s="6"/>
      <c r="CI581" s="6"/>
      <c r="CJ581" s="6"/>
      <c r="CK581" s="6"/>
      <c r="CL581" s="6"/>
    </row>
    <row r="582">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c r="AA582" s="6"/>
      <c r="AB582" s="6"/>
      <c r="AC582" s="6"/>
      <c r="AD582" s="7"/>
      <c r="AE582" s="8"/>
      <c r="AF582" s="6"/>
      <c r="AG582" s="6"/>
      <c r="AH582" s="6"/>
      <c r="AI582" s="6"/>
      <c r="AJ582" s="6"/>
      <c r="AK582" s="6"/>
      <c r="AL582" s="6"/>
      <c r="AM582" s="6"/>
      <c r="AN582" s="6"/>
      <c r="AO582" s="6"/>
      <c r="AP582" s="6"/>
      <c r="AQ582" s="6"/>
      <c r="AR582" s="6"/>
      <c r="AS582" s="6"/>
      <c r="AT582" s="6"/>
      <c r="AU582" s="6"/>
      <c r="AV582" s="6"/>
      <c r="AW582" s="6"/>
      <c r="AX582" s="6"/>
      <c r="AY582" s="6"/>
      <c r="AZ582" s="6"/>
      <c r="BA582" s="6"/>
      <c r="BB582" s="6"/>
      <c r="BC582" s="6"/>
      <c r="BD582" s="6"/>
      <c r="BE582" s="6"/>
      <c r="BF582" s="6"/>
      <c r="BG582" s="6"/>
      <c r="BH582" s="6"/>
      <c r="BI582" s="6"/>
      <c r="BJ582" s="6"/>
      <c r="BK582" s="6"/>
      <c r="BL582" s="6"/>
      <c r="BM582" s="6"/>
      <c r="BN582" s="6"/>
      <c r="BO582" s="6"/>
      <c r="BP582" s="6"/>
      <c r="BQ582" s="6"/>
      <c r="BR582" s="6"/>
      <c r="BS582" s="6"/>
      <c r="BT582" s="6"/>
      <c r="BU582" s="6"/>
      <c r="BV582" s="6"/>
      <c r="BW582" s="6"/>
      <c r="BX582" s="6"/>
      <c r="BY582" s="6"/>
      <c r="BZ582" s="6"/>
      <c r="CA582" s="6"/>
      <c r="CB582" s="6"/>
      <c r="CC582" s="6"/>
      <c r="CD582" s="6"/>
      <c r="CE582" s="6"/>
      <c r="CF582" s="6"/>
      <c r="CG582" s="6"/>
      <c r="CH582" s="6"/>
      <c r="CI582" s="6"/>
      <c r="CJ582" s="6"/>
      <c r="CK582" s="6"/>
      <c r="CL582" s="6"/>
    </row>
    <row r="583">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c r="AA583" s="6"/>
      <c r="AB583" s="6"/>
      <c r="AC583" s="6"/>
      <c r="AD583" s="7"/>
      <c r="AE583" s="8"/>
      <c r="AF583" s="6"/>
      <c r="AG583" s="6"/>
      <c r="AH583" s="6"/>
      <c r="AI583" s="6"/>
      <c r="AJ583" s="6"/>
      <c r="AK583" s="6"/>
      <c r="AL583" s="6"/>
      <c r="AM583" s="6"/>
      <c r="AN583" s="6"/>
      <c r="AO583" s="6"/>
      <c r="AP583" s="6"/>
      <c r="AQ583" s="6"/>
      <c r="AR583" s="6"/>
      <c r="AS583" s="6"/>
      <c r="AT583" s="6"/>
      <c r="AU583" s="6"/>
      <c r="AV583" s="6"/>
      <c r="AW583" s="6"/>
      <c r="AX583" s="6"/>
      <c r="AY583" s="6"/>
      <c r="AZ583" s="6"/>
      <c r="BA583" s="6"/>
      <c r="BB583" s="6"/>
      <c r="BC583" s="6"/>
      <c r="BD583" s="6"/>
      <c r="BE583" s="6"/>
      <c r="BF583" s="6"/>
      <c r="BG583" s="6"/>
      <c r="BH583" s="6"/>
      <c r="BI583" s="6"/>
      <c r="BJ583" s="6"/>
      <c r="BK583" s="6"/>
      <c r="BL583" s="6"/>
      <c r="BM583" s="6"/>
      <c r="BN583" s="6"/>
      <c r="BO583" s="6"/>
      <c r="BP583" s="6"/>
      <c r="BQ583" s="6"/>
      <c r="BR583" s="6"/>
      <c r="BS583" s="6"/>
      <c r="BT583" s="6"/>
      <c r="BU583" s="6"/>
      <c r="BV583" s="6"/>
      <c r="BW583" s="6"/>
      <c r="BX583" s="6"/>
      <c r="BY583" s="6"/>
      <c r="BZ583" s="6"/>
      <c r="CA583" s="6"/>
      <c r="CB583" s="6"/>
      <c r="CC583" s="6"/>
      <c r="CD583" s="6"/>
      <c r="CE583" s="6"/>
      <c r="CF583" s="6"/>
      <c r="CG583" s="6"/>
      <c r="CH583" s="6"/>
      <c r="CI583" s="6"/>
      <c r="CJ583" s="6"/>
      <c r="CK583" s="6"/>
      <c r="CL583" s="6"/>
    </row>
    <row r="584">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c r="AA584" s="6"/>
      <c r="AB584" s="6"/>
      <c r="AC584" s="6"/>
      <c r="AD584" s="7"/>
      <c r="AE584" s="8"/>
      <c r="AF584" s="6"/>
      <c r="AG584" s="6"/>
      <c r="AH584" s="6"/>
      <c r="AI584" s="6"/>
      <c r="AJ584" s="6"/>
      <c r="AK584" s="6"/>
      <c r="AL584" s="6"/>
      <c r="AM584" s="6"/>
      <c r="AN584" s="6"/>
      <c r="AO584" s="6"/>
      <c r="AP584" s="6"/>
      <c r="AQ584" s="6"/>
      <c r="AR584" s="6"/>
      <c r="AS584" s="6"/>
      <c r="AT584" s="6"/>
      <c r="AU584" s="6"/>
      <c r="AV584" s="6"/>
      <c r="AW584" s="6"/>
      <c r="AX584" s="6"/>
      <c r="AY584" s="6"/>
      <c r="AZ584" s="6"/>
      <c r="BA584" s="6"/>
      <c r="BB584" s="6"/>
      <c r="BC584" s="6"/>
      <c r="BD584" s="6"/>
      <c r="BE584" s="6"/>
      <c r="BF584" s="6"/>
      <c r="BG584" s="6"/>
      <c r="BH584" s="6"/>
      <c r="BI584" s="6"/>
      <c r="BJ584" s="6"/>
      <c r="BK584" s="6"/>
      <c r="BL584" s="6"/>
      <c r="BM584" s="6"/>
      <c r="BN584" s="6"/>
      <c r="BO584" s="6"/>
      <c r="BP584" s="6"/>
      <c r="BQ584" s="6"/>
      <c r="BR584" s="6"/>
      <c r="BS584" s="6"/>
      <c r="BT584" s="6"/>
      <c r="BU584" s="6"/>
      <c r="BV584" s="6"/>
      <c r="BW584" s="6"/>
      <c r="BX584" s="6"/>
      <c r="BY584" s="6"/>
      <c r="BZ584" s="6"/>
      <c r="CA584" s="6"/>
      <c r="CB584" s="6"/>
      <c r="CC584" s="6"/>
      <c r="CD584" s="6"/>
      <c r="CE584" s="6"/>
      <c r="CF584" s="6"/>
      <c r="CG584" s="6"/>
      <c r="CH584" s="6"/>
      <c r="CI584" s="6"/>
      <c r="CJ584" s="6"/>
      <c r="CK584" s="6"/>
      <c r="CL584" s="6"/>
    </row>
    <row r="585">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c r="AA585" s="6"/>
      <c r="AB585" s="6"/>
      <c r="AC585" s="6"/>
      <c r="AD585" s="7"/>
      <c r="AE585" s="8"/>
      <c r="AF585" s="6"/>
      <c r="AG585" s="6"/>
      <c r="AH585" s="6"/>
      <c r="AI585" s="6"/>
      <c r="AJ585" s="6"/>
      <c r="AK585" s="6"/>
      <c r="AL585" s="6"/>
      <c r="AM585" s="6"/>
      <c r="AN585" s="6"/>
      <c r="AO585" s="6"/>
      <c r="AP585" s="6"/>
      <c r="AQ585" s="6"/>
      <c r="AR585" s="6"/>
      <c r="AS585" s="6"/>
      <c r="AT585" s="6"/>
      <c r="AU585" s="6"/>
      <c r="AV585" s="6"/>
      <c r="AW585" s="6"/>
      <c r="AX585" s="6"/>
      <c r="AY585" s="6"/>
      <c r="AZ585" s="6"/>
      <c r="BA585" s="6"/>
      <c r="BB585" s="6"/>
      <c r="BC585" s="6"/>
      <c r="BD585" s="6"/>
      <c r="BE585" s="6"/>
      <c r="BF585" s="6"/>
      <c r="BG585" s="6"/>
      <c r="BH585" s="6"/>
      <c r="BI585" s="6"/>
      <c r="BJ585" s="6"/>
      <c r="BK585" s="6"/>
      <c r="BL585" s="6"/>
      <c r="BM585" s="6"/>
      <c r="BN585" s="6"/>
      <c r="BO585" s="6"/>
      <c r="BP585" s="6"/>
      <c r="BQ585" s="6"/>
      <c r="BR585" s="6"/>
      <c r="BS585" s="6"/>
      <c r="BT585" s="6"/>
      <c r="BU585" s="6"/>
      <c r="BV585" s="6"/>
      <c r="BW585" s="6"/>
      <c r="BX585" s="6"/>
      <c r="BY585" s="6"/>
      <c r="BZ585" s="6"/>
      <c r="CA585" s="6"/>
      <c r="CB585" s="6"/>
      <c r="CC585" s="6"/>
      <c r="CD585" s="6"/>
      <c r="CE585" s="6"/>
      <c r="CF585" s="6"/>
      <c r="CG585" s="6"/>
      <c r="CH585" s="6"/>
      <c r="CI585" s="6"/>
      <c r="CJ585" s="6"/>
      <c r="CK585" s="6"/>
      <c r="CL585" s="6"/>
    </row>
    <row r="586">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c r="AA586" s="6"/>
      <c r="AB586" s="6"/>
      <c r="AC586" s="6"/>
      <c r="AD586" s="7"/>
      <c r="AE586" s="8"/>
      <c r="AF586" s="6"/>
      <c r="AG586" s="6"/>
      <c r="AH586" s="6"/>
      <c r="AI586" s="6"/>
      <c r="AJ586" s="6"/>
      <c r="AK586" s="6"/>
      <c r="AL586" s="6"/>
      <c r="AM586" s="6"/>
      <c r="AN586" s="6"/>
      <c r="AO586" s="6"/>
      <c r="AP586" s="6"/>
      <c r="AQ586" s="6"/>
      <c r="AR586" s="6"/>
      <c r="AS586" s="6"/>
      <c r="AT586" s="6"/>
      <c r="AU586" s="6"/>
      <c r="AV586" s="6"/>
      <c r="AW586" s="6"/>
      <c r="AX586" s="6"/>
      <c r="AY586" s="6"/>
      <c r="AZ586" s="6"/>
      <c r="BA586" s="6"/>
      <c r="BB586" s="6"/>
      <c r="BC586" s="6"/>
      <c r="BD586" s="6"/>
      <c r="BE586" s="6"/>
      <c r="BF586" s="6"/>
      <c r="BG586" s="6"/>
      <c r="BH586" s="6"/>
      <c r="BI586" s="6"/>
      <c r="BJ586" s="6"/>
      <c r="BK586" s="6"/>
      <c r="BL586" s="6"/>
      <c r="BM586" s="6"/>
      <c r="BN586" s="6"/>
      <c r="BO586" s="6"/>
      <c r="BP586" s="6"/>
      <c r="BQ586" s="6"/>
      <c r="BR586" s="6"/>
      <c r="BS586" s="6"/>
      <c r="BT586" s="6"/>
      <c r="BU586" s="6"/>
      <c r="BV586" s="6"/>
      <c r="BW586" s="6"/>
      <c r="BX586" s="6"/>
      <c r="BY586" s="6"/>
      <c r="BZ586" s="6"/>
      <c r="CA586" s="6"/>
      <c r="CB586" s="6"/>
      <c r="CC586" s="6"/>
      <c r="CD586" s="6"/>
      <c r="CE586" s="6"/>
      <c r="CF586" s="6"/>
      <c r="CG586" s="6"/>
      <c r="CH586" s="6"/>
      <c r="CI586" s="6"/>
      <c r="CJ586" s="6"/>
      <c r="CK586" s="6"/>
      <c r="CL586" s="6"/>
    </row>
    <row r="587">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c r="AA587" s="6"/>
      <c r="AB587" s="6"/>
      <c r="AC587" s="6"/>
      <c r="AD587" s="7"/>
      <c r="AE587" s="8"/>
      <c r="AF587" s="6"/>
      <c r="AG587" s="6"/>
      <c r="AH587" s="6"/>
      <c r="AI587" s="6"/>
      <c r="AJ587" s="6"/>
      <c r="AK587" s="6"/>
      <c r="AL587" s="6"/>
      <c r="AM587" s="6"/>
      <c r="AN587" s="6"/>
      <c r="AO587" s="6"/>
      <c r="AP587" s="6"/>
      <c r="AQ587" s="6"/>
      <c r="AR587" s="6"/>
      <c r="AS587" s="6"/>
      <c r="AT587" s="6"/>
      <c r="AU587" s="6"/>
      <c r="AV587" s="6"/>
      <c r="AW587" s="6"/>
      <c r="AX587" s="6"/>
      <c r="AY587" s="6"/>
      <c r="AZ587" s="6"/>
      <c r="BA587" s="6"/>
      <c r="BB587" s="6"/>
      <c r="BC587" s="6"/>
      <c r="BD587" s="6"/>
      <c r="BE587" s="6"/>
      <c r="BF587" s="6"/>
      <c r="BG587" s="6"/>
      <c r="BH587" s="6"/>
      <c r="BI587" s="6"/>
      <c r="BJ587" s="6"/>
      <c r="BK587" s="6"/>
      <c r="BL587" s="6"/>
      <c r="BM587" s="6"/>
      <c r="BN587" s="6"/>
      <c r="BO587" s="6"/>
      <c r="BP587" s="6"/>
      <c r="BQ587" s="6"/>
      <c r="BR587" s="6"/>
      <c r="BS587" s="6"/>
      <c r="BT587" s="6"/>
      <c r="BU587" s="6"/>
      <c r="BV587" s="6"/>
      <c r="BW587" s="6"/>
      <c r="BX587" s="6"/>
      <c r="BY587" s="6"/>
      <c r="BZ587" s="6"/>
      <c r="CA587" s="6"/>
      <c r="CB587" s="6"/>
      <c r="CC587" s="6"/>
      <c r="CD587" s="6"/>
      <c r="CE587" s="6"/>
      <c r="CF587" s="6"/>
      <c r="CG587" s="6"/>
      <c r="CH587" s="6"/>
      <c r="CI587" s="6"/>
      <c r="CJ587" s="6"/>
      <c r="CK587" s="6"/>
      <c r="CL587" s="6"/>
    </row>
    <row r="588">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c r="AA588" s="6"/>
      <c r="AB588" s="6"/>
      <c r="AC588" s="6"/>
      <c r="AD588" s="7"/>
      <c r="AE588" s="8"/>
      <c r="AF588" s="6"/>
      <c r="AG588" s="6"/>
      <c r="AH588" s="6"/>
      <c r="AI588" s="6"/>
      <c r="AJ588" s="6"/>
      <c r="AK588" s="6"/>
      <c r="AL588" s="6"/>
      <c r="AM588" s="6"/>
      <c r="AN588" s="6"/>
      <c r="AO588" s="6"/>
      <c r="AP588" s="6"/>
      <c r="AQ588" s="6"/>
      <c r="AR588" s="6"/>
      <c r="AS588" s="6"/>
      <c r="AT588" s="6"/>
      <c r="AU588" s="6"/>
      <c r="AV588" s="6"/>
      <c r="AW588" s="6"/>
      <c r="AX588" s="6"/>
      <c r="AY588" s="6"/>
      <c r="AZ588" s="6"/>
      <c r="BA588" s="6"/>
      <c r="BB588" s="6"/>
      <c r="BC588" s="6"/>
      <c r="BD588" s="6"/>
      <c r="BE588" s="6"/>
      <c r="BF588" s="6"/>
      <c r="BG588" s="6"/>
      <c r="BH588" s="6"/>
      <c r="BI588" s="6"/>
      <c r="BJ588" s="6"/>
      <c r="BK588" s="6"/>
      <c r="BL588" s="6"/>
      <c r="BM588" s="6"/>
      <c r="BN588" s="6"/>
      <c r="BO588" s="6"/>
      <c r="BP588" s="6"/>
      <c r="BQ588" s="6"/>
      <c r="BR588" s="6"/>
      <c r="BS588" s="6"/>
      <c r="BT588" s="6"/>
      <c r="BU588" s="6"/>
      <c r="BV588" s="6"/>
      <c r="BW588" s="6"/>
      <c r="BX588" s="6"/>
      <c r="BY588" s="6"/>
      <c r="BZ588" s="6"/>
      <c r="CA588" s="6"/>
      <c r="CB588" s="6"/>
      <c r="CC588" s="6"/>
      <c r="CD588" s="6"/>
      <c r="CE588" s="6"/>
      <c r="CF588" s="6"/>
      <c r="CG588" s="6"/>
      <c r="CH588" s="6"/>
      <c r="CI588" s="6"/>
      <c r="CJ588" s="6"/>
      <c r="CK588" s="6"/>
      <c r="CL588" s="6"/>
    </row>
    <row r="589">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c r="AA589" s="6"/>
      <c r="AB589" s="6"/>
      <c r="AC589" s="6"/>
      <c r="AD589" s="7"/>
      <c r="AE589" s="8"/>
      <c r="AF589" s="6"/>
      <c r="AG589" s="6"/>
      <c r="AH589" s="6"/>
      <c r="AI589" s="6"/>
      <c r="AJ589" s="6"/>
      <c r="AK589" s="6"/>
      <c r="AL589" s="6"/>
      <c r="AM589" s="6"/>
      <c r="AN589" s="6"/>
      <c r="AO589" s="6"/>
      <c r="AP589" s="6"/>
      <c r="AQ589" s="6"/>
      <c r="AR589" s="6"/>
      <c r="AS589" s="6"/>
      <c r="AT589" s="6"/>
      <c r="AU589" s="6"/>
      <c r="AV589" s="6"/>
      <c r="AW589" s="6"/>
      <c r="AX589" s="6"/>
      <c r="AY589" s="6"/>
      <c r="AZ589" s="6"/>
      <c r="BA589" s="6"/>
      <c r="BB589" s="6"/>
      <c r="BC589" s="6"/>
      <c r="BD589" s="6"/>
      <c r="BE589" s="6"/>
      <c r="BF589" s="6"/>
      <c r="BG589" s="6"/>
      <c r="BH589" s="6"/>
      <c r="BI589" s="6"/>
      <c r="BJ589" s="6"/>
      <c r="BK589" s="6"/>
      <c r="BL589" s="6"/>
      <c r="BM589" s="6"/>
      <c r="BN589" s="6"/>
      <c r="BO589" s="6"/>
      <c r="BP589" s="6"/>
      <c r="BQ589" s="6"/>
      <c r="BR589" s="6"/>
      <c r="BS589" s="6"/>
      <c r="BT589" s="6"/>
      <c r="BU589" s="6"/>
      <c r="BV589" s="6"/>
      <c r="BW589" s="6"/>
      <c r="BX589" s="6"/>
      <c r="BY589" s="6"/>
      <c r="BZ589" s="6"/>
      <c r="CA589" s="6"/>
      <c r="CB589" s="6"/>
      <c r="CC589" s="6"/>
      <c r="CD589" s="6"/>
      <c r="CE589" s="6"/>
      <c r="CF589" s="6"/>
      <c r="CG589" s="6"/>
      <c r="CH589" s="6"/>
      <c r="CI589" s="6"/>
      <c r="CJ589" s="6"/>
      <c r="CK589" s="6"/>
      <c r="CL589" s="6"/>
    </row>
    <row r="590">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c r="AA590" s="6"/>
      <c r="AB590" s="6"/>
      <c r="AC590" s="6"/>
      <c r="AD590" s="7"/>
      <c r="AE590" s="8"/>
      <c r="AF590" s="6"/>
      <c r="AG590" s="6"/>
      <c r="AH590" s="6"/>
      <c r="AI590" s="6"/>
      <c r="AJ590" s="6"/>
      <c r="AK590" s="6"/>
      <c r="AL590" s="6"/>
      <c r="AM590" s="6"/>
      <c r="AN590" s="6"/>
      <c r="AO590" s="6"/>
      <c r="AP590" s="6"/>
      <c r="AQ590" s="6"/>
      <c r="AR590" s="6"/>
      <c r="AS590" s="6"/>
      <c r="AT590" s="6"/>
      <c r="AU590" s="6"/>
      <c r="AV590" s="6"/>
      <c r="AW590" s="6"/>
      <c r="AX590" s="6"/>
      <c r="AY590" s="6"/>
      <c r="AZ590" s="6"/>
      <c r="BA590" s="6"/>
      <c r="BB590" s="6"/>
      <c r="BC590" s="6"/>
      <c r="BD590" s="6"/>
      <c r="BE590" s="6"/>
      <c r="BF590" s="6"/>
      <c r="BG590" s="6"/>
      <c r="BH590" s="6"/>
      <c r="BI590" s="6"/>
      <c r="BJ590" s="6"/>
      <c r="BK590" s="6"/>
      <c r="BL590" s="6"/>
      <c r="BM590" s="6"/>
      <c r="BN590" s="6"/>
      <c r="BO590" s="6"/>
      <c r="BP590" s="6"/>
      <c r="BQ590" s="6"/>
      <c r="BR590" s="6"/>
      <c r="BS590" s="6"/>
      <c r="BT590" s="6"/>
      <c r="BU590" s="6"/>
      <c r="BV590" s="6"/>
      <c r="BW590" s="6"/>
      <c r="BX590" s="6"/>
      <c r="BY590" s="6"/>
      <c r="BZ590" s="6"/>
      <c r="CA590" s="6"/>
      <c r="CB590" s="6"/>
      <c r="CC590" s="6"/>
      <c r="CD590" s="6"/>
      <c r="CE590" s="6"/>
      <c r="CF590" s="6"/>
      <c r="CG590" s="6"/>
      <c r="CH590" s="6"/>
      <c r="CI590" s="6"/>
      <c r="CJ590" s="6"/>
      <c r="CK590" s="6"/>
      <c r="CL590" s="6"/>
    </row>
    <row r="591">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c r="AA591" s="6"/>
      <c r="AB591" s="6"/>
      <c r="AC591" s="6"/>
      <c r="AD591" s="7"/>
      <c r="AE591" s="8"/>
      <c r="AF591" s="6"/>
      <c r="AG591" s="6"/>
      <c r="AH591" s="6"/>
      <c r="AI591" s="6"/>
      <c r="AJ591" s="6"/>
      <c r="AK591" s="6"/>
      <c r="AL591" s="6"/>
      <c r="AM591" s="6"/>
      <c r="AN591" s="6"/>
      <c r="AO591" s="6"/>
      <c r="AP591" s="6"/>
      <c r="AQ591" s="6"/>
      <c r="AR591" s="6"/>
      <c r="AS591" s="6"/>
      <c r="AT591" s="6"/>
      <c r="AU591" s="6"/>
      <c r="AV591" s="6"/>
      <c r="AW591" s="6"/>
      <c r="AX591" s="6"/>
      <c r="AY591" s="6"/>
      <c r="AZ591" s="6"/>
      <c r="BA591" s="6"/>
      <c r="BB591" s="6"/>
      <c r="BC591" s="6"/>
      <c r="BD591" s="6"/>
      <c r="BE591" s="6"/>
      <c r="BF591" s="6"/>
      <c r="BG591" s="6"/>
      <c r="BH591" s="6"/>
      <c r="BI591" s="6"/>
      <c r="BJ591" s="6"/>
      <c r="BK591" s="6"/>
      <c r="BL591" s="6"/>
      <c r="BM591" s="6"/>
      <c r="BN591" s="6"/>
      <c r="BO591" s="6"/>
      <c r="BP591" s="6"/>
      <c r="BQ591" s="6"/>
      <c r="BR591" s="6"/>
      <c r="BS591" s="6"/>
      <c r="BT591" s="6"/>
      <c r="BU591" s="6"/>
      <c r="BV591" s="6"/>
      <c r="BW591" s="6"/>
      <c r="BX591" s="6"/>
      <c r="BY591" s="6"/>
      <c r="BZ591" s="6"/>
      <c r="CA591" s="6"/>
      <c r="CB591" s="6"/>
      <c r="CC591" s="6"/>
      <c r="CD591" s="6"/>
      <c r="CE591" s="6"/>
      <c r="CF591" s="6"/>
      <c r="CG591" s="6"/>
      <c r="CH591" s="6"/>
      <c r="CI591" s="6"/>
      <c r="CJ591" s="6"/>
      <c r="CK591" s="6"/>
      <c r="CL591" s="6"/>
    </row>
    <row r="592">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c r="AA592" s="6"/>
      <c r="AB592" s="6"/>
      <c r="AC592" s="6"/>
      <c r="AD592" s="7"/>
      <c r="AE592" s="8"/>
      <c r="AF592" s="6"/>
      <c r="AG592" s="6"/>
      <c r="AH592" s="6"/>
      <c r="AI592" s="6"/>
      <c r="AJ592" s="6"/>
      <c r="AK592" s="6"/>
      <c r="AL592" s="6"/>
      <c r="AM592" s="6"/>
      <c r="AN592" s="6"/>
      <c r="AO592" s="6"/>
      <c r="AP592" s="6"/>
      <c r="AQ592" s="6"/>
      <c r="AR592" s="6"/>
      <c r="AS592" s="6"/>
      <c r="AT592" s="6"/>
      <c r="AU592" s="6"/>
      <c r="AV592" s="6"/>
      <c r="AW592" s="6"/>
      <c r="AX592" s="6"/>
      <c r="AY592" s="6"/>
      <c r="AZ592" s="6"/>
      <c r="BA592" s="6"/>
      <c r="BB592" s="6"/>
      <c r="BC592" s="6"/>
      <c r="BD592" s="6"/>
      <c r="BE592" s="6"/>
      <c r="BF592" s="6"/>
      <c r="BG592" s="6"/>
      <c r="BH592" s="6"/>
      <c r="BI592" s="6"/>
      <c r="BJ592" s="6"/>
      <c r="BK592" s="6"/>
      <c r="BL592" s="6"/>
      <c r="BM592" s="6"/>
      <c r="BN592" s="6"/>
      <c r="BO592" s="6"/>
      <c r="BP592" s="6"/>
      <c r="BQ592" s="6"/>
      <c r="BR592" s="6"/>
      <c r="BS592" s="6"/>
      <c r="BT592" s="6"/>
      <c r="BU592" s="6"/>
      <c r="BV592" s="6"/>
      <c r="BW592" s="6"/>
      <c r="BX592" s="6"/>
      <c r="BY592" s="6"/>
      <c r="BZ592" s="6"/>
      <c r="CA592" s="6"/>
      <c r="CB592" s="6"/>
      <c r="CC592" s="6"/>
      <c r="CD592" s="6"/>
      <c r="CE592" s="6"/>
      <c r="CF592" s="6"/>
      <c r="CG592" s="6"/>
      <c r="CH592" s="6"/>
      <c r="CI592" s="6"/>
      <c r="CJ592" s="6"/>
      <c r="CK592" s="6"/>
      <c r="CL592" s="6"/>
    </row>
    <row r="593">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c r="AA593" s="6"/>
      <c r="AB593" s="6"/>
      <c r="AC593" s="6"/>
      <c r="AD593" s="7"/>
      <c r="AE593" s="8"/>
      <c r="AF593" s="6"/>
      <c r="AG593" s="6"/>
      <c r="AH593" s="6"/>
      <c r="AI593" s="6"/>
      <c r="AJ593" s="6"/>
      <c r="AK593" s="6"/>
      <c r="AL593" s="6"/>
      <c r="AM593" s="6"/>
      <c r="AN593" s="6"/>
      <c r="AO593" s="6"/>
      <c r="AP593" s="6"/>
      <c r="AQ593" s="6"/>
      <c r="AR593" s="6"/>
      <c r="AS593" s="6"/>
      <c r="AT593" s="6"/>
      <c r="AU593" s="6"/>
      <c r="AV593" s="6"/>
      <c r="AW593" s="6"/>
      <c r="AX593" s="6"/>
      <c r="AY593" s="6"/>
      <c r="AZ593" s="6"/>
      <c r="BA593" s="6"/>
      <c r="BB593" s="6"/>
      <c r="BC593" s="6"/>
      <c r="BD593" s="6"/>
      <c r="BE593" s="6"/>
      <c r="BF593" s="6"/>
      <c r="BG593" s="6"/>
      <c r="BH593" s="6"/>
      <c r="BI593" s="6"/>
      <c r="BJ593" s="6"/>
      <c r="BK593" s="6"/>
      <c r="BL593" s="6"/>
      <c r="BM593" s="6"/>
      <c r="BN593" s="6"/>
      <c r="BO593" s="6"/>
      <c r="BP593" s="6"/>
      <c r="BQ593" s="6"/>
      <c r="BR593" s="6"/>
      <c r="BS593" s="6"/>
      <c r="BT593" s="6"/>
      <c r="BU593" s="6"/>
      <c r="BV593" s="6"/>
      <c r="BW593" s="6"/>
      <c r="BX593" s="6"/>
      <c r="BY593" s="6"/>
      <c r="BZ593" s="6"/>
      <c r="CA593" s="6"/>
      <c r="CB593" s="6"/>
      <c r="CC593" s="6"/>
      <c r="CD593" s="6"/>
      <c r="CE593" s="6"/>
      <c r="CF593" s="6"/>
      <c r="CG593" s="6"/>
      <c r="CH593" s="6"/>
      <c r="CI593" s="6"/>
      <c r="CJ593" s="6"/>
      <c r="CK593" s="6"/>
      <c r="CL593" s="6"/>
    </row>
    <row r="594">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c r="AA594" s="6"/>
      <c r="AB594" s="6"/>
      <c r="AC594" s="6"/>
      <c r="AD594" s="7"/>
      <c r="AE594" s="8"/>
      <c r="AF594" s="6"/>
      <c r="AG594" s="6"/>
      <c r="AH594" s="6"/>
      <c r="AI594" s="6"/>
      <c r="AJ594" s="6"/>
      <c r="AK594" s="6"/>
      <c r="AL594" s="6"/>
      <c r="AM594" s="6"/>
      <c r="AN594" s="6"/>
      <c r="AO594" s="6"/>
      <c r="AP594" s="6"/>
      <c r="AQ594" s="6"/>
      <c r="AR594" s="6"/>
      <c r="AS594" s="6"/>
      <c r="AT594" s="6"/>
      <c r="AU594" s="6"/>
      <c r="AV594" s="6"/>
      <c r="AW594" s="6"/>
      <c r="AX594" s="6"/>
      <c r="AY594" s="6"/>
      <c r="AZ594" s="6"/>
      <c r="BA594" s="6"/>
      <c r="BB594" s="6"/>
      <c r="BC594" s="6"/>
      <c r="BD594" s="6"/>
      <c r="BE594" s="6"/>
      <c r="BF594" s="6"/>
      <c r="BG594" s="6"/>
      <c r="BH594" s="6"/>
      <c r="BI594" s="6"/>
      <c r="BJ594" s="6"/>
      <c r="BK594" s="6"/>
      <c r="BL594" s="6"/>
      <c r="BM594" s="6"/>
      <c r="BN594" s="6"/>
      <c r="BO594" s="6"/>
      <c r="BP594" s="6"/>
      <c r="BQ594" s="6"/>
      <c r="BR594" s="6"/>
      <c r="BS594" s="6"/>
      <c r="BT594" s="6"/>
      <c r="BU594" s="6"/>
      <c r="BV594" s="6"/>
      <c r="BW594" s="6"/>
      <c r="BX594" s="6"/>
      <c r="BY594" s="6"/>
      <c r="BZ594" s="6"/>
      <c r="CA594" s="6"/>
      <c r="CB594" s="6"/>
      <c r="CC594" s="6"/>
      <c r="CD594" s="6"/>
      <c r="CE594" s="6"/>
      <c r="CF594" s="6"/>
      <c r="CG594" s="6"/>
      <c r="CH594" s="6"/>
      <c r="CI594" s="6"/>
      <c r="CJ594" s="6"/>
      <c r="CK594" s="6"/>
      <c r="CL594" s="6"/>
    </row>
    <row r="595">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c r="AA595" s="6"/>
      <c r="AB595" s="6"/>
      <c r="AC595" s="6"/>
      <c r="AD595" s="7"/>
      <c r="AE595" s="8"/>
      <c r="AF595" s="6"/>
      <c r="AG595" s="6"/>
      <c r="AH595" s="6"/>
      <c r="AI595" s="6"/>
      <c r="AJ595" s="6"/>
      <c r="AK595" s="6"/>
      <c r="AL595" s="6"/>
      <c r="AM595" s="6"/>
      <c r="AN595" s="6"/>
      <c r="AO595" s="6"/>
      <c r="AP595" s="6"/>
      <c r="AQ595" s="6"/>
      <c r="AR595" s="6"/>
      <c r="AS595" s="6"/>
      <c r="AT595" s="6"/>
      <c r="AU595" s="6"/>
      <c r="AV595" s="6"/>
      <c r="AW595" s="6"/>
      <c r="AX595" s="6"/>
      <c r="AY595" s="6"/>
      <c r="AZ595" s="6"/>
      <c r="BA595" s="6"/>
      <c r="BB595" s="6"/>
      <c r="BC595" s="6"/>
      <c r="BD595" s="6"/>
      <c r="BE595" s="6"/>
      <c r="BF595" s="6"/>
      <c r="BG595" s="6"/>
      <c r="BH595" s="6"/>
      <c r="BI595" s="6"/>
      <c r="BJ595" s="6"/>
      <c r="BK595" s="6"/>
      <c r="BL595" s="6"/>
      <c r="BM595" s="6"/>
      <c r="BN595" s="6"/>
      <c r="BO595" s="6"/>
      <c r="BP595" s="6"/>
      <c r="BQ595" s="6"/>
      <c r="BR595" s="6"/>
      <c r="BS595" s="6"/>
      <c r="BT595" s="6"/>
      <c r="BU595" s="6"/>
      <c r="BV595" s="6"/>
      <c r="BW595" s="6"/>
      <c r="BX595" s="6"/>
      <c r="BY595" s="6"/>
      <c r="BZ595" s="6"/>
      <c r="CA595" s="6"/>
      <c r="CB595" s="6"/>
      <c r="CC595" s="6"/>
      <c r="CD595" s="6"/>
      <c r="CE595" s="6"/>
      <c r="CF595" s="6"/>
      <c r="CG595" s="6"/>
      <c r="CH595" s="6"/>
      <c r="CI595" s="6"/>
      <c r="CJ595" s="6"/>
      <c r="CK595" s="6"/>
      <c r="CL595" s="6"/>
    </row>
    <row r="596">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c r="AA596" s="6"/>
      <c r="AB596" s="6"/>
      <c r="AC596" s="6"/>
      <c r="AD596" s="7"/>
      <c r="AE596" s="8"/>
      <c r="AF596" s="6"/>
      <c r="AG596" s="6"/>
      <c r="AH596" s="6"/>
      <c r="AI596" s="6"/>
      <c r="AJ596" s="6"/>
      <c r="AK596" s="6"/>
      <c r="AL596" s="6"/>
      <c r="AM596" s="6"/>
      <c r="AN596" s="6"/>
      <c r="AO596" s="6"/>
      <c r="AP596" s="6"/>
      <c r="AQ596" s="6"/>
      <c r="AR596" s="6"/>
      <c r="AS596" s="6"/>
      <c r="AT596" s="6"/>
      <c r="AU596" s="6"/>
      <c r="AV596" s="6"/>
      <c r="AW596" s="6"/>
      <c r="AX596" s="6"/>
      <c r="AY596" s="6"/>
      <c r="AZ596" s="6"/>
      <c r="BA596" s="6"/>
      <c r="BB596" s="6"/>
      <c r="BC596" s="6"/>
      <c r="BD596" s="6"/>
      <c r="BE596" s="6"/>
      <c r="BF596" s="6"/>
      <c r="BG596" s="6"/>
      <c r="BH596" s="6"/>
      <c r="BI596" s="6"/>
      <c r="BJ596" s="6"/>
      <c r="BK596" s="6"/>
      <c r="BL596" s="6"/>
      <c r="BM596" s="6"/>
      <c r="BN596" s="6"/>
      <c r="BO596" s="6"/>
      <c r="BP596" s="6"/>
      <c r="BQ596" s="6"/>
      <c r="BR596" s="6"/>
      <c r="BS596" s="6"/>
      <c r="BT596" s="6"/>
      <c r="BU596" s="6"/>
      <c r="BV596" s="6"/>
      <c r="BW596" s="6"/>
      <c r="BX596" s="6"/>
      <c r="BY596" s="6"/>
      <c r="BZ596" s="6"/>
      <c r="CA596" s="6"/>
      <c r="CB596" s="6"/>
      <c r="CC596" s="6"/>
      <c r="CD596" s="6"/>
      <c r="CE596" s="6"/>
      <c r="CF596" s="6"/>
      <c r="CG596" s="6"/>
      <c r="CH596" s="6"/>
      <c r="CI596" s="6"/>
      <c r="CJ596" s="6"/>
      <c r="CK596" s="6"/>
      <c r="CL596" s="6"/>
    </row>
    <row r="597">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c r="AA597" s="6"/>
      <c r="AB597" s="6"/>
      <c r="AC597" s="6"/>
      <c r="AD597" s="7"/>
      <c r="AE597" s="8"/>
      <c r="AF597" s="6"/>
      <c r="AG597" s="6"/>
      <c r="AH597" s="6"/>
      <c r="AI597" s="6"/>
      <c r="AJ597" s="6"/>
      <c r="AK597" s="6"/>
      <c r="AL597" s="6"/>
      <c r="AM597" s="6"/>
      <c r="AN597" s="6"/>
      <c r="AO597" s="6"/>
      <c r="AP597" s="6"/>
      <c r="AQ597" s="6"/>
      <c r="AR597" s="6"/>
      <c r="AS597" s="6"/>
      <c r="AT597" s="6"/>
      <c r="AU597" s="6"/>
      <c r="AV597" s="6"/>
      <c r="AW597" s="6"/>
      <c r="AX597" s="6"/>
      <c r="AY597" s="6"/>
      <c r="AZ597" s="6"/>
      <c r="BA597" s="6"/>
      <c r="BB597" s="6"/>
      <c r="BC597" s="6"/>
      <c r="BD597" s="6"/>
      <c r="BE597" s="6"/>
      <c r="BF597" s="6"/>
      <c r="BG597" s="6"/>
      <c r="BH597" s="6"/>
      <c r="BI597" s="6"/>
      <c r="BJ597" s="6"/>
      <c r="BK597" s="6"/>
      <c r="BL597" s="6"/>
      <c r="BM597" s="6"/>
      <c r="BN597" s="6"/>
      <c r="BO597" s="6"/>
      <c r="BP597" s="6"/>
      <c r="BQ597" s="6"/>
      <c r="BR597" s="6"/>
      <c r="BS597" s="6"/>
      <c r="BT597" s="6"/>
      <c r="BU597" s="6"/>
      <c r="BV597" s="6"/>
      <c r="BW597" s="6"/>
      <c r="BX597" s="6"/>
      <c r="BY597" s="6"/>
      <c r="BZ597" s="6"/>
      <c r="CA597" s="6"/>
      <c r="CB597" s="6"/>
      <c r="CC597" s="6"/>
      <c r="CD597" s="6"/>
      <c r="CE597" s="6"/>
      <c r="CF597" s="6"/>
      <c r="CG597" s="6"/>
      <c r="CH597" s="6"/>
      <c r="CI597" s="6"/>
      <c r="CJ597" s="6"/>
      <c r="CK597" s="6"/>
      <c r="CL597" s="6"/>
    </row>
    <row r="598">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c r="AA598" s="6"/>
      <c r="AB598" s="6"/>
      <c r="AC598" s="6"/>
      <c r="AD598" s="7"/>
      <c r="AE598" s="8"/>
      <c r="AF598" s="6"/>
      <c r="AG598" s="6"/>
      <c r="AH598" s="6"/>
      <c r="AI598" s="6"/>
      <c r="AJ598" s="6"/>
      <c r="AK598" s="6"/>
      <c r="AL598" s="6"/>
      <c r="AM598" s="6"/>
      <c r="AN598" s="6"/>
      <c r="AO598" s="6"/>
      <c r="AP598" s="6"/>
      <c r="AQ598" s="6"/>
      <c r="AR598" s="6"/>
      <c r="AS598" s="6"/>
      <c r="AT598" s="6"/>
      <c r="AU598" s="6"/>
      <c r="AV598" s="6"/>
      <c r="AW598" s="6"/>
      <c r="AX598" s="6"/>
      <c r="AY598" s="6"/>
      <c r="AZ598" s="6"/>
      <c r="BA598" s="6"/>
      <c r="BB598" s="6"/>
      <c r="BC598" s="6"/>
      <c r="BD598" s="6"/>
      <c r="BE598" s="6"/>
      <c r="BF598" s="6"/>
      <c r="BG598" s="6"/>
      <c r="BH598" s="6"/>
      <c r="BI598" s="6"/>
      <c r="BJ598" s="6"/>
      <c r="BK598" s="6"/>
      <c r="BL598" s="6"/>
      <c r="BM598" s="6"/>
      <c r="BN598" s="6"/>
      <c r="BO598" s="6"/>
      <c r="BP598" s="6"/>
      <c r="BQ598" s="6"/>
      <c r="BR598" s="6"/>
      <c r="BS598" s="6"/>
      <c r="BT598" s="6"/>
      <c r="BU598" s="6"/>
      <c r="BV598" s="6"/>
      <c r="BW598" s="6"/>
      <c r="BX598" s="6"/>
      <c r="BY598" s="6"/>
      <c r="BZ598" s="6"/>
      <c r="CA598" s="6"/>
      <c r="CB598" s="6"/>
      <c r="CC598" s="6"/>
      <c r="CD598" s="6"/>
      <c r="CE598" s="6"/>
      <c r="CF598" s="6"/>
      <c r="CG598" s="6"/>
      <c r="CH598" s="6"/>
      <c r="CI598" s="6"/>
      <c r="CJ598" s="6"/>
      <c r="CK598" s="6"/>
      <c r="CL598" s="6"/>
    </row>
    <row r="599">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c r="AA599" s="6"/>
      <c r="AB599" s="6"/>
      <c r="AC599" s="6"/>
      <c r="AD599" s="7"/>
      <c r="AE599" s="8"/>
      <c r="AF599" s="6"/>
      <c r="AG599" s="6"/>
      <c r="AH599" s="6"/>
      <c r="AI599" s="6"/>
      <c r="AJ599" s="6"/>
      <c r="AK599" s="6"/>
      <c r="AL599" s="6"/>
      <c r="AM599" s="6"/>
      <c r="AN599" s="6"/>
      <c r="AO599" s="6"/>
      <c r="AP599" s="6"/>
      <c r="AQ599" s="6"/>
      <c r="AR599" s="6"/>
      <c r="AS599" s="6"/>
      <c r="AT599" s="6"/>
      <c r="AU599" s="6"/>
      <c r="AV599" s="6"/>
      <c r="AW599" s="6"/>
      <c r="AX599" s="6"/>
      <c r="AY599" s="6"/>
      <c r="AZ599" s="6"/>
      <c r="BA599" s="6"/>
      <c r="BB599" s="6"/>
      <c r="BC599" s="6"/>
      <c r="BD599" s="6"/>
      <c r="BE599" s="6"/>
      <c r="BF599" s="6"/>
      <c r="BG599" s="6"/>
      <c r="BH599" s="6"/>
      <c r="BI599" s="6"/>
      <c r="BJ599" s="6"/>
      <c r="BK599" s="6"/>
      <c r="BL599" s="6"/>
      <c r="BM599" s="6"/>
      <c r="BN599" s="6"/>
      <c r="BO599" s="6"/>
      <c r="BP599" s="6"/>
      <c r="BQ599" s="6"/>
      <c r="BR599" s="6"/>
      <c r="BS599" s="6"/>
      <c r="BT599" s="6"/>
      <c r="BU599" s="6"/>
      <c r="BV599" s="6"/>
      <c r="BW599" s="6"/>
      <c r="BX599" s="6"/>
      <c r="BY599" s="6"/>
      <c r="BZ599" s="6"/>
      <c r="CA599" s="6"/>
      <c r="CB599" s="6"/>
      <c r="CC599" s="6"/>
      <c r="CD599" s="6"/>
      <c r="CE599" s="6"/>
      <c r="CF599" s="6"/>
      <c r="CG599" s="6"/>
      <c r="CH599" s="6"/>
      <c r="CI599" s="6"/>
      <c r="CJ599" s="6"/>
      <c r="CK599" s="6"/>
      <c r="CL599" s="6"/>
    </row>
    <row r="600">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c r="AA600" s="6"/>
      <c r="AB600" s="6"/>
      <c r="AC600" s="6"/>
      <c r="AD600" s="7"/>
      <c r="AE600" s="8"/>
      <c r="AF600" s="6"/>
      <c r="AG600" s="6"/>
      <c r="AH600" s="6"/>
      <c r="AI600" s="6"/>
      <c r="AJ600" s="6"/>
      <c r="AK600" s="6"/>
      <c r="AL600" s="6"/>
      <c r="AM600" s="6"/>
      <c r="AN600" s="6"/>
      <c r="AO600" s="6"/>
      <c r="AP600" s="6"/>
      <c r="AQ600" s="6"/>
      <c r="AR600" s="6"/>
      <c r="AS600" s="6"/>
      <c r="AT600" s="6"/>
      <c r="AU600" s="6"/>
      <c r="AV600" s="6"/>
      <c r="AW600" s="6"/>
      <c r="AX600" s="6"/>
      <c r="AY600" s="6"/>
      <c r="AZ600" s="6"/>
      <c r="BA600" s="6"/>
      <c r="BB600" s="6"/>
      <c r="BC600" s="6"/>
      <c r="BD600" s="6"/>
      <c r="BE600" s="6"/>
      <c r="BF600" s="6"/>
      <c r="BG600" s="6"/>
      <c r="BH600" s="6"/>
      <c r="BI600" s="6"/>
      <c r="BJ600" s="6"/>
      <c r="BK600" s="6"/>
      <c r="BL600" s="6"/>
      <c r="BM600" s="6"/>
      <c r="BN600" s="6"/>
      <c r="BO600" s="6"/>
      <c r="BP600" s="6"/>
      <c r="BQ600" s="6"/>
      <c r="BR600" s="6"/>
      <c r="BS600" s="6"/>
      <c r="BT600" s="6"/>
      <c r="BU600" s="6"/>
      <c r="BV600" s="6"/>
      <c r="BW600" s="6"/>
      <c r="BX600" s="6"/>
      <c r="BY600" s="6"/>
      <c r="BZ600" s="6"/>
      <c r="CA600" s="6"/>
      <c r="CB600" s="6"/>
      <c r="CC600" s="6"/>
      <c r="CD600" s="6"/>
      <c r="CE600" s="6"/>
      <c r="CF600" s="6"/>
      <c r="CG600" s="6"/>
      <c r="CH600" s="6"/>
      <c r="CI600" s="6"/>
      <c r="CJ600" s="6"/>
      <c r="CK600" s="6"/>
      <c r="CL600" s="6"/>
    </row>
    <row r="601">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c r="AA601" s="6"/>
      <c r="AB601" s="6"/>
      <c r="AC601" s="6"/>
      <c r="AD601" s="7"/>
      <c r="AE601" s="8"/>
      <c r="AF601" s="6"/>
      <c r="AG601" s="6"/>
      <c r="AH601" s="6"/>
      <c r="AI601" s="6"/>
      <c r="AJ601" s="6"/>
      <c r="AK601" s="6"/>
      <c r="AL601" s="6"/>
      <c r="AM601" s="6"/>
      <c r="AN601" s="6"/>
      <c r="AO601" s="6"/>
      <c r="AP601" s="6"/>
      <c r="AQ601" s="6"/>
      <c r="AR601" s="6"/>
      <c r="AS601" s="6"/>
      <c r="AT601" s="6"/>
      <c r="AU601" s="6"/>
      <c r="AV601" s="6"/>
      <c r="AW601" s="6"/>
      <c r="AX601" s="6"/>
      <c r="AY601" s="6"/>
      <c r="AZ601" s="6"/>
      <c r="BA601" s="6"/>
      <c r="BB601" s="6"/>
      <c r="BC601" s="6"/>
      <c r="BD601" s="6"/>
      <c r="BE601" s="6"/>
      <c r="BF601" s="6"/>
      <c r="BG601" s="6"/>
      <c r="BH601" s="6"/>
      <c r="BI601" s="6"/>
      <c r="BJ601" s="6"/>
      <c r="BK601" s="6"/>
      <c r="BL601" s="6"/>
      <c r="BM601" s="6"/>
      <c r="BN601" s="6"/>
      <c r="BO601" s="6"/>
      <c r="BP601" s="6"/>
      <c r="BQ601" s="6"/>
      <c r="BR601" s="6"/>
      <c r="BS601" s="6"/>
      <c r="BT601" s="6"/>
      <c r="BU601" s="6"/>
      <c r="BV601" s="6"/>
      <c r="BW601" s="6"/>
      <c r="BX601" s="6"/>
      <c r="BY601" s="6"/>
      <c r="BZ601" s="6"/>
      <c r="CA601" s="6"/>
      <c r="CB601" s="6"/>
      <c r="CC601" s="6"/>
      <c r="CD601" s="6"/>
      <c r="CE601" s="6"/>
      <c r="CF601" s="6"/>
      <c r="CG601" s="6"/>
      <c r="CH601" s="6"/>
      <c r="CI601" s="6"/>
      <c r="CJ601" s="6"/>
      <c r="CK601" s="6"/>
      <c r="CL601" s="6"/>
    </row>
    <row r="602">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c r="AA602" s="6"/>
      <c r="AB602" s="6"/>
      <c r="AC602" s="6"/>
      <c r="AD602" s="7"/>
      <c r="AE602" s="8"/>
      <c r="AF602" s="6"/>
      <c r="AG602" s="6"/>
      <c r="AH602" s="6"/>
      <c r="AI602" s="6"/>
      <c r="AJ602" s="6"/>
      <c r="AK602" s="6"/>
      <c r="AL602" s="6"/>
      <c r="AM602" s="6"/>
      <c r="AN602" s="6"/>
      <c r="AO602" s="6"/>
      <c r="AP602" s="6"/>
      <c r="AQ602" s="6"/>
      <c r="AR602" s="6"/>
      <c r="AS602" s="6"/>
      <c r="AT602" s="6"/>
      <c r="AU602" s="6"/>
      <c r="AV602" s="6"/>
      <c r="AW602" s="6"/>
      <c r="AX602" s="6"/>
      <c r="AY602" s="6"/>
      <c r="AZ602" s="6"/>
      <c r="BA602" s="6"/>
      <c r="BB602" s="6"/>
      <c r="BC602" s="6"/>
      <c r="BD602" s="6"/>
      <c r="BE602" s="6"/>
      <c r="BF602" s="6"/>
      <c r="BG602" s="6"/>
      <c r="BH602" s="6"/>
      <c r="BI602" s="6"/>
      <c r="BJ602" s="6"/>
      <c r="BK602" s="6"/>
      <c r="BL602" s="6"/>
      <c r="BM602" s="6"/>
      <c r="BN602" s="6"/>
      <c r="BO602" s="6"/>
      <c r="BP602" s="6"/>
      <c r="BQ602" s="6"/>
      <c r="BR602" s="6"/>
      <c r="BS602" s="6"/>
      <c r="BT602" s="6"/>
      <c r="BU602" s="6"/>
      <c r="BV602" s="6"/>
      <c r="BW602" s="6"/>
      <c r="BX602" s="6"/>
      <c r="BY602" s="6"/>
      <c r="BZ602" s="6"/>
      <c r="CA602" s="6"/>
      <c r="CB602" s="6"/>
      <c r="CC602" s="6"/>
      <c r="CD602" s="6"/>
      <c r="CE602" s="6"/>
      <c r="CF602" s="6"/>
      <c r="CG602" s="6"/>
      <c r="CH602" s="6"/>
      <c r="CI602" s="6"/>
      <c r="CJ602" s="6"/>
      <c r="CK602" s="6"/>
      <c r="CL602" s="6"/>
    </row>
    <row r="603">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c r="AA603" s="6"/>
      <c r="AB603" s="6"/>
      <c r="AC603" s="6"/>
      <c r="AD603" s="7"/>
      <c r="AE603" s="8"/>
      <c r="AF603" s="6"/>
      <c r="AG603" s="6"/>
      <c r="AH603" s="6"/>
      <c r="AI603" s="6"/>
      <c r="AJ603" s="6"/>
      <c r="AK603" s="6"/>
      <c r="AL603" s="6"/>
      <c r="AM603" s="6"/>
      <c r="AN603" s="6"/>
      <c r="AO603" s="6"/>
      <c r="AP603" s="6"/>
      <c r="AQ603" s="6"/>
      <c r="AR603" s="6"/>
      <c r="AS603" s="6"/>
      <c r="AT603" s="6"/>
      <c r="AU603" s="6"/>
      <c r="AV603" s="6"/>
      <c r="AW603" s="6"/>
      <c r="AX603" s="6"/>
      <c r="AY603" s="6"/>
      <c r="AZ603" s="6"/>
      <c r="BA603" s="6"/>
      <c r="BB603" s="6"/>
      <c r="BC603" s="6"/>
      <c r="BD603" s="6"/>
      <c r="BE603" s="6"/>
      <c r="BF603" s="6"/>
      <c r="BG603" s="6"/>
      <c r="BH603" s="6"/>
      <c r="BI603" s="6"/>
      <c r="BJ603" s="6"/>
      <c r="BK603" s="6"/>
      <c r="BL603" s="6"/>
      <c r="BM603" s="6"/>
      <c r="BN603" s="6"/>
      <c r="BO603" s="6"/>
      <c r="BP603" s="6"/>
      <c r="BQ603" s="6"/>
      <c r="BR603" s="6"/>
      <c r="BS603" s="6"/>
      <c r="BT603" s="6"/>
      <c r="BU603" s="6"/>
      <c r="BV603" s="6"/>
      <c r="BW603" s="6"/>
      <c r="BX603" s="6"/>
      <c r="BY603" s="6"/>
      <c r="BZ603" s="6"/>
      <c r="CA603" s="6"/>
      <c r="CB603" s="6"/>
      <c r="CC603" s="6"/>
      <c r="CD603" s="6"/>
      <c r="CE603" s="6"/>
      <c r="CF603" s="6"/>
      <c r="CG603" s="6"/>
      <c r="CH603" s="6"/>
      <c r="CI603" s="6"/>
      <c r="CJ603" s="6"/>
      <c r="CK603" s="6"/>
      <c r="CL603" s="6"/>
    </row>
    <row r="604">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c r="AA604" s="6"/>
      <c r="AB604" s="6"/>
      <c r="AC604" s="6"/>
      <c r="AD604" s="7"/>
      <c r="AE604" s="8"/>
      <c r="AF604" s="6"/>
      <c r="AG604" s="6"/>
      <c r="AH604" s="6"/>
      <c r="AI604" s="6"/>
      <c r="AJ604" s="6"/>
      <c r="AK604" s="6"/>
      <c r="AL604" s="6"/>
      <c r="AM604" s="6"/>
      <c r="AN604" s="6"/>
      <c r="AO604" s="6"/>
      <c r="AP604" s="6"/>
      <c r="AQ604" s="6"/>
      <c r="AR604" s="6"/>
      <c r="AS604" s="6"/>
      <c r="AT604" s="6"/>
      <c r="AU604" s="6"/>
      <c r="AV604" s="6"/>
      <c r="AW604" s="6"/>
      <c r="AX604" s="6"/>
      <c r="AY604" s="6"/>
      <c r="AZ604" s="6"/>
      <c r="BA604" s="6"/>
      <c r="BB604" s="6"/>
      <c r="BC604" s="6"/>
      <c r="BD604" s="6"/>
      <c r="BE604" s="6"/>
      <c r="BF604" s="6"/>
      <c r="BG604" s="6"/>
      <c r="BH604" s="6"/>
      <c r="BI604" s="6"/>
      <c r="BJ604" s="6"/>
      <c r="BK604" s="6"/>
      <c r="BL604" s="6"/>
      <c r="BM604" s="6"/>
      <c r="BN604" s="6"/>
      <c r="BO604" s="6"/>
      <c r="BP604" s="6"/>
      <c r="BQ604" s="6"/>
      <c r="BR604" s="6"/>
      <c r="BS604" s="6"/>
      <c r="BT604" s="6"/>
      <c r="BU604" s="6"/>
      <c r="BV604" s="6"/>
      <c r="BW604" s="6"/>
      <c r="BX604" s="6"/>
      <c r="BY604" s="6"/>
      <c r="BZ604" s="6"/>
      <c r="CA604" s="6"/>
      <c r="CB604" s="6"/>
      <c r="CC604" s="6"/>
      <c r="CD604" s="6"/>
      <c r="CE604" s="6"/>
      <c r="CF604" s="6"/>
      <c r="CG604" s="6"/>
      <c r="CH604" s="6"/>
      <c r="CI604" s="6"/>
      <c r="CJ604" s="6"/>
      <c r="CK604" s="6"/>
      <c r="CL604" s="6"/>
    </row>
    <row r="605">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c r="AA605" s="6"/>
      <c r="AB605" s="6"/>
      <c r="AC605" s="6"/>
      <c r="AD605" s="7"/>
      <c r="AE605" s="8"/>
      <c r="AF605" s="6"/>
      <c r="AG605" s="6"/>
      <c r="AH605" s="6"/>
      <c r="AI605" s="6"/>
      <c r="AJ605" s="6"/>
      <c r="AK605" s="6"/>
      <c r="AL605" s="6"/>
      <c r="AM605" s="6"/>
      <c r="AN605" s="6"/>
      <c r="AO605" s="6"/>
      <c r="AP605" s="6"/>
      <c r="AQ605" s="6"/>
      <c r="AR605" s="6"/>
      <c r="AS605" s="6"/>
      <c r="AT605" s="6"/>
      <c r="AU605" s="6"/>
      <c r="AV605" s="6"/>
      <c r="AW605" s="6"/>
      <c r="AX605" s="6"/>
      <c r="AY605" s="6"/>
      <c r="AZ605" s="6"/>
      <c r="BA605" s="6"/>
      <c r="BB605" s="6"/>
      <c r="BC605" s="6"/>
      <c r="BD605" s="6"/>
      <c r="BE605" s="6"/>
      <c r="BF605" s="6"/>
      <c r="BG605" s="6"/>
      <c r="BH605" s="6"/>
      <c r="BI605" s="6"/>
      <c r="BJ605" s="6"/>
      <c r="BK605" s="6"/>
      <c r="BL605" s="6"/>
      <c r="BM605" s="6"/>
      <c r="BN605" s="6"/>
      <c r="BO605" s="6"/>
      <c r="BP605" s="6"/>
      <c r="BQ605" s="6"/>
      <c r="BR605" s="6"/>
      <c r="BS605" s="6"/>
      <c r="BT605" s="6"/>
      <c r="BU605" s="6"/>
      <c r="BV605" s="6"/>
      <c r="BW605" s="6"/>
      <c r="BX605" s="6"/>
      <c r="BY605" s="6"/>
      <c r="BZ605" s="6"/>
      <c r="CA605" s="6"/>
      <c r="CB605" s="6"/>
      <c r="CC605" s="6"/>
      <c r="CD605" s="6"/>
      <c r="CE605" s="6"/>
      <c r="CF605" s="6"/>
      <c r="CG605" s="6"/>
      <c r="CH605" s="6"/>
      <c r="CI605" s="6"/>
      <c r="CJ605" s="6"/>
      <c r="CK605" s="6"/>
      <c r="CL605" s="6"/>
    </row>
    <row r="606">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c r="AA606" s="6"/>
      <c r="AB606" s="6"/>
      <c r="AC606" s="6"/>
      <c r="AD606" s="7"/>
      <c r="AE606" s="8"/>
      <c r="AF606" s="6"/>
      <c r="AG606" s="6"/>
      <c r="AH606" s="6"/>
      <c r="AI606" s="6"/>
      <c r="AJ606" s="6"/>
      <c r="AK606" s="6"/>
      <c r="AL606" s="6"/>
      <c r="AM606" s="6"/>
      <c r="AN606" s="6"/>
      <c r="AO606" s="6"/>
      <c r="AP606" s="6"/>
      <c r="AQ606" s="6"/>
      <c r="AR606" s="6"/>
      <c r="AS606" s="6"/>
      <c r="AT606" s="6"/>
      <c r="AU606" s="6"/>
      <c r="AV606" s="6"/>
      <c r="AW606" s="6"/>
      <c r="AX606" s="6"/>
      <c r="AY606" s="6"/>
      <c r="AZ606" s="6"/>
      <c r="BA606" s="6"/>
      <c r="BB606" s="6"/>
      <c r="BC606" s="6"/>
      <c r="BD606" s="6"/>
      <c r="BE606" s="6"/>
      <c r="BF606" s="6"/>
      <c r="BG606" s="6"/>
      <c r="BH606" s="6"/>
      <c r="BI606" s="6"/>
      <c r="BJ606" s="6"/>
      <c r="BK606" s="6"/>
      <c r="BL606" s="6"/>
      <c r="BM606" s="6"/>
      <c r="BN606" s="6"/>
      <c r="BO606" s="6"/>
      <c r="BP606" s="6"/>
      <c r="BQ606" s="6"/>
      <c r="BR606" s="6"/>
      <c r="BS606" s="6"/>
      <c r="BT606" s="6"/>
      <c r="BU606" s="6"/>
      <c r="BV606" s="6"/>
      <c r="BW606" s="6"/>
      <c r="BX606" s="6"/>
      <c r="BY606" s="6"/>
      <c r="BZ606" s="6"/>
      <c r="CA606" s="6"/>
      <c r="CB606" s="6"/>
      <c r="CC606" s="6"/>
      <c r="CD606" s="6"/>
      <c r="CE606" s="6"/>
      <c r="CF606" s="6"/>
      <c r="CG606" s="6"/>
      <c r="CH606" s="6"/>
      <c r="CI606" s="6"/>
      <c r="CJ606" s="6"/>
      <c r="CK606" s="6"/>
      <c r="CL606" s="6"/>
    </row>
    <row r="607">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c r="AA607" s="6"/>
      <c r="AB607" s="6"/>
      <c r="AC607" s="6"/>
      <c r="AD607" s="7"/>
      <c r="AE607" s="8"/>
      <c r="AF607" s="6"/>
      <c r="AG607" s="6"/>
      <c r="AH607" s="6"/>
      <c r="AI607" s="6"/>
      <c r="AJ607" s="6"/>
      <c r="AK607" s="6"/>
      <c r="AL607" s="6"/>
      <c r="AM607" s="6"/>
      <c r="AN607" s="6"/>
      <c r="AO607" s="6"/>
      <c r="AP607" s="6"/>
      <c r="AQ607" s="6"/>
      <c r="AR607" s="6"/>
      <c r="AS607" s="6"/>
      <c r="AT607" s="6"/>
      <c r="AU607" s="6"/>
      <c r="AV607" s="6"/>
      <c r="AW607" s="6"/>
      <c r="AX607" s="6"/>
      <c r="AY607" s="6"/>
      <c r="AZ607" s="6"/>
      <c r="BA607" s="6"/>
      <c r="BB607" s="6"/>
      <c r="BC607" s="6"/>
      <c r="BD607" s="6"/>
      <c r="BE607" s="6"/>
      <c r="BF607" s="6"/>
      <c r="BG607" s="6"/>
      <c r="BH607" s="6"/>
      <c r="BI607" s="6"/>
      <c r="BJ607" s="6"/>
      <c r="BK607" s="6"/>
      <c r="BL607" s="6"/>
      <c r="BM607" s="6"/>
      <c r="BN607" s="6"/>
      <c r="BO607" s="6"/>
      <c r="BP607" s="6"/>
      <c r="BQ607" s="6"/>
      <c r="BR607" s="6"/>
      <c r="BS607" s="6"/>
      <c r="BT607" s="6"/>
      <c r="BU607" s="6"/>
      <c r="BV607" s="6"/>
      <c r="BW607" s="6"/>
      <c r="BX607" s="6"/>
      <c r="BY607" s="6"/>
      <c r="BZ607" s="6"/>
      <c r="CA607" s="6"/>
      <c r="CB607" s="6"/>
      <c r="CC607" s="6"/>
      <c r="CD607" s="6"/>
      <c r="CE607" s="6"/>
      <c r="CF607" s="6"/>
      <c r="CG607" s="6"/>
      <c r="CH607" s="6"/>
      <c r="CI607" s="6"/>
      <c r="CJ607" s="6"/>
      <c r="CK607" s="6"/>
      <c r="CL607" s="6"/>
    </row>
    <row r="608">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c r="AA608" s="6"/>
      <c r="AB608" s="6"/>
      <c r="AC608" s="6"/>
      <c r="AD608" s="7"/>
      <c r="AE608" s="8"/>
      <c r="AF608" s="6"/>
      <c r="AG608" s="6"/>
      <c r="AH608" s="6"/>
      <c r="AI608" s="6"/>
      <c r="AJ608" s="6"/>
      <c r="AK608" s="6"/>
      <c r="AL608" s="6"/>
      <c r="AM608" s="6"/>
      <c r="AN608" s="6"/>
      <c r="AO608" s="6"/>
      <c r="AP608" s="6"/>
      <c r="AQ608" s="6"/>
      <c r="AR608" s="6"/>
      <c r="AS608" s="6"/>
      <c r="AT608" s="6"/>
      <c r="AU608" s="6"/>
      <c r="AV608" s="6"/>
      <c r="AW608" s="6"/>
      <c r="AX608" s="6"/>
      <c r="AY608" s="6"/>
      <c r="AZ608" s="6"/>
      <c r="BA608" s="6"/>
      <c r="BB608" s="6"/>
      <c r="BC608" s="6"/>
      <c r="BD608" s="6"/>
      <c r="BE608" s="6"/>
      <c r="BF608" s="6"/>
      <c r="BG608" s="6"/>
      <c r="BH608" s="6"/>
      <c r="BI608" s="6"/>
      <c r="BJ608" s="6"/>
      <c r="BK608" s="6"/>
      <c r="BL608" s="6"/>
      <c r="BM608" s="6"/>
      <c r="BN608" s="6"/>
      <c r="BO608" s="6"/>
      <c r="BP608" s="6"/>
      <c r="BQ608" s="6"/>
      <c r="BR608" s="6"/>
      <c r="BS608" s="6"/>
      <c r="BT608" s="6"/>
      <c r="BU608" s="6"/>
      <c r="BV608" s="6"/>
      <c r="BW608" s="6"/>
      <c r="BX608" s="6"/>
      <c r="BY608" s="6"/>
      <c r="BZ608" s="6"/>
      <c r="CA608" s="6"/>
      <c r="CB608" s="6"/>
      <c r="CC608" s="6"/>
      <c r="CD608" s="6"/>
      <c r="CE608" s="6"/>
      <c r="CF608" s="6"/>
      <c r="CG608" s="6"/>
      <c r="CH608" s="6"/>
      <c r="CI608" s="6"/>
      <c r="CJ608" s="6"/>
      <c r="CK608" s="6"/>
      <c r="CL608" s="6"/>
    </row>
    <row r="609">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c r="AA609" s="6"/>
      <c r="AB609" s="6"/>
      <c r="AC609" s="6"/>
      <c r="AD609" s="7"/>
      <c r="AE609" s="8"/>
      <c r="AF609" s="6"/>
      <c r="AG609" s="6"/>
      <c r="AH609" s="6"/>
      <c r="AI609" s="6"/>
      <c r="AJ609" s="6"/>
      <c r="AK609" s="6"/>
      <c r="AL609" s="6"/>
      <c r="AM609" s="6"/>
      <c r="AN609" s="6"/>
      <c r="AO609" s="6"/>
      <c r="AP609" s="6"/>
      <c r="AQ609" s="6"/>
      <c r="AR609" s="6"/>
      <c r="AS609" s="6"/>
      <c r="AT609" s="6"/>
      <c r="AU609" s="6"/>
      <c r="AV609" s="6"/>
      <c r="AW609" s="6"/>
      <c r="AX609" s="6"/>
      <c r="AY609" s="6"/>
      <c r="AZ609" s="6"/>
      <c r="BA609" s="6"/>
      <c r="BB609" s="6"/>
      <c r="BC609" s="6"/>
      <c r="BD609" s="6"/>
      <c r="BE609" s="6"/>
      <c r="BF609" s="6"/>
      <c r="BG609" s="6"/>
      <c r="BH609" s="6"/>
      <c r="BI609" s="6"/>
      <c r="BJ609" s="6"/>
      <c r="BK609" s="6"/>
      <c r="BL609" s="6"/>
      <c r="BM609" s="6"/>
      <c r="BN609" s="6"/>
      <c r="BO609" s="6"/>
      <c r="BP609" s="6"/>
      <c r="BQ609" s="6"/>
      <c r="BR609" s="6"/>
      <c r="BS609" s="6"/>
      <c r="BT609" s="6"/>
      <c r="BU609" s="6"/>
      <c r="BV609" s="6"/>
      <c r="BW609" s="6"/>
      <c r="BX609" s="6"/>
      <c r="BY609" s="6"/>
      <c r="BZ609" s="6"/>
      <c r="CA609" s="6"/>
      <c r="CB609" s="6"/>
      <c r="CC609" s="6"/>
      <c r="CD609" s="6"/>
      <c r="CE609" s="6"/>
      <c r="CF609" s="6"/>
      <c r="CG609" s="6"/>
      <c r="CH609" s="6"/>
      <c r="CI609" s="6"/>
      <c r="CJ609" s="6"/>
      <c r="CK609" s="6"/>
      <c r="CL609" s="6"/>
    </row>
    <row r="610">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c r="AA610" s="6"/>
      <c r="AB610" s="6"/>
      <c r="AC610" s="6"/>
      <c r="AD610" s="7"/>
      <c r="AE610" s="8"/>
      <c r="AF610" s="6"/>
      <c r="AG610" s="6"/>
      <c r="AH610" s="6"/>
      <c r="AI610" s="6"/>
      <c r="AJ610" s="6"/>
      <c r="AK610" s="6"/>
      <c r="AL610" s="6"/>
      <c r="AM610" s="6"/>
      <c r="AN610" s="6"/>
      <c r="AO610" s="6"/>
      <c r="AP610" s="6"/>
      <c r="AQ610" s="6"/>
      <c r="AR610" s="6"/>
      <c r="AS610" s="6"/>
      <c r="AT610" s="6"/>
      <c r="AU610" s="6"/>
      <c r="AV610" s="6"/>
      <c r="AW610" s="6"/>
      <c r="AX610" s="6"/>
      <c r="AY610" s="6"/>
      <c r="AZ610" s="6"/>
      <c r="BA610" s="6"/>
      <c r="BB610" s="6"/>
      <c r="BC610" s="6"/>
      <c r="BD610" s="6"/>
      <c r="BE610" s="6"/>
      <c r="BF610" s="6"/>
      <c r="BG610" s="6"/>
      <c r="BH610" s="6"/>
      <c r="BI610" s="6"/>
      <c r="BJ610" s="6"/>
      <c r="BK610" s="6"/>
      <c r="BL610" s="6"/>
      <c r="BM610" s="6"/>
      <c r="BN610" s="6"/>
      <c r="BO610" s="6"/>
      <c r="BP610" s="6"/>
      <c r="BQ610" s="6"/>
      <c r="BR610" s="6"/>
      <c r="BS610" s="6"/>
      <c r="BT610" s="6"/>
      <c r="BU610" s="6"/>
      <c r="BV610" s="6"/>
      <c r="BW610" s="6"/>
      <c r="BX610" s="6"/>
      <c r="BY610" s="6"/>
      <c r="BZ610" s="6"/>
      <c r="CA610" s="6"/>
      <c r="CB610" s="6"/>
      <c r="CC610" s="6"/>
      <c r="CD610" s="6"/>
      <c r="CE610" s="6"/>
      <c r="CF610" s="6"/>
      <c r="CG610" s="6"/>
      <c r="CH610" s="6"/>
      <c r="CI610" s="6"/>
      <c r="CJ610" s="6"/>
      <c r="CK610" s="6"/>
      <c r="CL610" s="6"/>
    </row>
    <row r="611">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c r="AA611" s="6"/>
      <c r="AB611" s="6"/>
      <c r="AC611" s="6"/>
      <c r="AD611" s="7"/>
      <c r="AE611" s="8"/>
      <c r="AF611" s="6"/>
      <c r="AG611" s="6"/>
      <c r="AH611" s="6"/>
      <c r="AI611" s="6"/>
      <c r="AJ611" s="6"/>
      <c r="AK611" s="6"/>
      <c r="AL611" s="6"/>
      <c r="AM611" s="6"/>
      <c r="AN611" s="6"/>
      <c r="AO611" s="6"/>
      <c r="AP611" s="6"/>
      <c r="AQ611" s="6"/>
      <c r="AR611" s="6"/>
      <c r="AS611" s="6"/>
      <c r="AT611" s="6"/>
      <c r="AU611" s="6"/>
      <c r="AV611" s="6"/>
      <c r="AW611" s="6"/>
      <c r="AX611" s="6"/>
      <c r="AY611" s="6"/>
      <c r="AZ611" s="6"/>
      <c r="BA611" s="6"/>
      <c r="BB611" s="6"/>
      <c r="BC611" s="6"/>
      <c r="BD611" s="6"/>
      <c r="BE611" s="6"/>
      <c r="BF611" s="6"/>
      <c r="BG611" s="6"/>
      <c r="BH611" s="6"/>
      <c r="BI611" s="6"/>
      <c r="BJ611" s="6"/>
      <c r="BK611" s="6"/>
      <c r="BL611" s="6"/>
      <c r="BM611" s="6"/>
      <c r="BN611" s="6"/>
      <c r="BO611" s="6"/>
      <c r="BP611" s="6"/>
      <c r="BQ611" s="6"/>
      <c r="BR611" s="6"/>
      <c r="BS611" s="6"/>
      <c r="BT611" s="6"/>
      <c r="BU611" s="6"/>
      <c r="BV611" s="6"/>
      <c r="BW611" s="6"/>
      <c r="BX611" s="6"/>
      <c r="BY611" s="6"/>
      <c r="BZ611" s="6"/>
      <c r="CA611" s="6"/>
      <c r="CB611" s="6"/>
      <c r="CC611" s="6"/>
      <c r="CD611" s="6"/>
      <c r="CE611" s="6"/>
      <c r="CF611" s="6"/>
      <c r="CG611" s="6"/>
      <c r="CH611" s="6"/>
      <c r="CI611" s="6"/>
      <c r="CJ611" s="6"/>
      <c r="CK611" s="6"/>
      <c r="CL611" s="6"/>
    </row>
    <row r="612">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c r="AA612" s="6"/>
      <c r="AB612" s="6"/>
      <c r="AC612" s="6"/>
      <c r="AD612" s="7"/>
      <c r="AE612" s="8"/>
      <c r="AF612" s="6"/>
      <c r="AG612" s="6"/>
      <c r="AH612" s="6"/>
      <c r="AI612" s="6"/>
      <c r="AJ612" s="6"/>
      <c r="AK612" s="6"/>
      <c r="AL612" s="6"/>
      <c r="AM612" s="6"/>
      <c r="AN612" s="6"/>
      <c r="AO612" s="6"/>
      <c r="AP612" s="6"/>
      <c r="AQ612" s="6"/>
      <c r="AR612" s="6"/>
      <c r="AS612" s="6"/>
      <c r="AT612" s="6"/>
      <c r="AU612" s="6"/>
      <c r="AV612" s="6"/>
      <c r="AW612" s="6"/>
      <c r="AX612" s="6"/>
      <c r="AY612" s="6"/>
      <c r="AZ612" s="6"/>
      <c r="BA612" s="6"/>
      <c r="BB612" s="6"/>
      <c r="BC612" s="6"/>
      <c r="BD612" s="6"/>
      <c r="BE612" s="6"/>
      <c r="BF612" s="6"/>
      <c r="BG612" s="6"/>
      <c r="BH612" s="6"/>
      <c r="BI612" s="6"/>
      <c r="BJ612" s="6"/>
      <c r="BK612" s="6"/>
      <c r="BL612" s="6"/>
      <c r="BM612" s="6"/>
      <c r="BN612" s="6"/>
      <c r="BO612" s="6"/>
      <c r="BP612" s="6"/>
      <c r="BQ612" s="6"/>
      <c r="BR612" s="6"/>
      <c r="BS612" s="6"/>
      <c r="BT612" s="6"/>
      <c r="BU612" s="6"/>
      <c r="BV612" s="6"/>
      <c r="BW612" s="6"/>
      <c r="BX612" s="6"/>
      <c r="BY612" s="6"/>
      <c r="BZ612" s="6"/>
      <c r="CA612" s="6"/>
      <c r="CB612" s="6"/>
      <c r="CC612" s="6"/>
      <c r="CD612" s="6"/>
      <c r="CE612" s="6"/>
      <c r="CF612" s="6"/>
      <c r="CG612" s="6"/>
      <c r="CH612" s="6"/>
      <c r="CI612" s="6"/>
      <c r="CJ612" s="6"/>
      <c r="CK612" s="6"/>
      <c r="CL612" s="6"/>
    </row>
    <row r="613">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c r="AA613" s="6"/>
      <c r="AB613" s="6"/>
      <c r="AC613" s="6"/>
      <c r="AD613" s="7"/>
      <c r="AE613" s="8"/>
      <c r="AF613" s="6"/>
      <c r="AG613" s="6"/>
      <c r="AH613" s="6"/>
      <c r="AI613" s="6"/>
      <c r="AJ613" s="6"/>
      <c r="AK613" s="6"/>
      <c r="AL613" s="6"/>
      <c r="AM613" s="6"/>
      <c r="AN613" s="6"/>
      <c r="AO613" s="6"/>
      <c r="AP613" s="6"/>
      <c r="AQ613" s="6"/>
      <c r="AR613" s="6"/>
      <c r="AS613" s="6"/>
      <c r="AT613" s="6"/>
      <c r="AU613" s="6"/>
      <c r="AV613" s="6"/>
      <c r="AW613" s="6"/>
      <c r="AX613" s="6"/>
      <c r="AY613" s="6"/>
      <c r="AZ613" s="6"/>
      <c r="BA613" s="6"/>
      <c r="BB613" s="6"/>
      <c r="BC613" s="6"/>
      <c r="BD613" s="6"/>
      <c r="BE613" s="6"/>
      <c r="BF613" s="6"/>
      <c r="BG613" s="6"/>
      <c r="BH613" s="6"/>
      <c r="BI613" s="6"/>
      <c r="BJ613" s="6"/>
      <c r="BK613" s="6"/>
      <c r="BL613" s="6"/>
      <c r="BM613" s="6"/>
      <c r="BN613" s="6"/>
      <c r="BO613" s="6"/>
      <c r="BP613" s="6"/>
      <c r="BQ613" s="6"/>
      <c r="BR613" s="6"/>
      <c r="BS613" s="6"/>
      <c r="BT613" s="6"/>
      <c r="BU613" s="6"/>
      <c r="BV613" s="6"/>
      <c r="BW613" s="6"/>
      <c r="BX613" s="6"/>
      <c r="BY613" s="6"/>
      <c r="BZ613" s="6"/>
      <c r="CA613" s="6"/>
      <c r="CB613" s="6"/>
      <c r="CC613" s="6"/>
      <c r="CD613" s="6"/>
      <c r="CE613" s="6"/>
      <c r="CF613" s="6"/>
      <c r="CG613" s="6"/>
      <c r="CH613" s="6"/>
      <c r="CI613" s="6"/>
      <c r="CJ613" s="6"/>
      <c r="CK613" s="6"/>
      <c r="CL613" s="6"/>
    </row>
    <row r="614">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c r="AA614" s="6"/>
      <c r="AB614" s="6"/>
      <c r="AC614" s="6"/>
      <c r="AD614" s="7"/>
      <c r="AE614" s="8"/>
      <c r="AF614" s="6"/>
      <c r="AG614" s="6"/>
      <c r="AH614" s="6"/>
      <c r="AI614" s="6"/>
      <c r="AJ614" s="6"/>
      <c r="AK614" s="6"/>
      <c r="AL614" s="6"/>
      <c r="AM614" s="6"/>
      <c r="AN614" s="6"/>
      <c r="AO614" s="6"/>
      <c r="AP614" s="6"/>
      <c r="AQ614" s="6"/>
      <c r="AR614" s="6"/>
      <c r="AS614" s="6"/>
      <c r="AT614" s="6"/>
      <c r="AU614" s="6"/>
      <c r="AV614" s="6"/>
      <c r="AW614" s="6"/>
      <c r="AX614" s="6"/>
      <c r="AY614" s="6"/>
      <c r="AZ614" s="6"/>
      <c r="BA614" s="6"/>
      <c r="BB614" s="6"/>
      <c r="BC614" s="6"/>
      <c r="BD614" s="6"/>
      <c r="BE614" s="6"/>
      <c r="BF614" s="6"/>
      <c r="BG614" s="6"/>
      <c r="BH614" s="6"/>
      <c r="BI614" s="6"/>
      <c r="BJ614" s="6"/>
      <c r="BK614" s="6"/>
      <c r="BL614" s="6"/>
      <c r="BM614" s="6"/>
      <c r="BN614" s="6"/>
      <c r="BO614" s="6"/>
      <c r="BP614" s="6"/>
      <c r="BQ614" s="6"/>
      <c r="BR614" s="6"/>
      <c r="BS614" s="6"/>
      <c r="BT614" s="6"/>
      <c r="BU614" s="6"/>
      <c r="BV614" s="6"/>
      <c r="BW614" s="6"/>
      <c r="BX614" s="6"/>
      <c r="BY614" s="6"/>
      <c r="BZ614" s="6"/>
      <c r="CA614" s="6"/>
      <c r="CB614" s="6"/>
      <c r="CC614" s="6"/>
      <c r="CD614" s="6"/>
      <c r="CE614" s="6"/>
      <c r="CF614" s="6"/>
      <c r="CG614" s="6"/>
      <c r="CH614" s="6"/>
      <c r="CI614" s="6"/>
      <c r="CJ614" s="6"/>
      <c r="CK614" s="6"/>
      <c r="CL614" s="6"/>
    </row>
    <row r="615">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c r="AA615" s="6"/>
      <c r="AB615" s="6"/>
      <c r="AC615" s="6"/>
      <c r="AD615" s="7"/>
      <c r="AE615" s="8"/>
      <c r="AF615" s="6"/>
      <c r="AG615" s="6"/>
      <c r="AH615" s="6"/>
      <c r="AI615" s="6"/>
      <c r="AJ615" s="6"/>
      <c r="AK615" s="6"/>
      <c r="AL615" s="6"/>
      <c r="AM615" s="6"/>
      <c r="AN615" s="6"/>
      <c r="AO615" s="6"/>
      <c r="AP615" s="6"/>
      <c r="AQ615" s="6"/>
      <c r="AR615" s="6"/>
      <c r="AS615" s="6"/>
      <c r="AT615" s="6"/>
      <c r="AU615" s="6"/>
      <c r="AV615" s="6"/>
      <c r="AW615" s="6"/>
      <c r="AX615" s="6"/>
      <c r="AY615" s="6"/>
      <c r="AZ615" s="6"/>
      <c r="BA615" s="6"/>
      <c r="BB615" s="6"/>
      <c r="BC615" s="6"/>
      <c r="BD615" s="6"/>
      <c r="BE615" s="6"/>
      <c r="BF615" s="6"/>
      <c r="BG615" s="6"/>
      <c r="BH615" s="6"/>
      <c r="BI615" s="6"/>
      <c r="BJ615" s="6"/>
      <c r="BK615" s="6"/>
      <c r="BL615" s="6"/>
      <c r="BM615" s="6"/>
      <c r="BN615" s="6"/>
      <c r="BO615" s="6"/>
      <c r="BP615" s="6"/>
      <c r="BQ615" s="6"/>
      <c r="BR615" s="6"/>
      <c r="BS615" s="6"/>
      <c r="BT615" s="6"/>
      <c r="BU615" s="6"/>
      <c r="BV615" s="6"/>
      <c r="BW615" s="6"/>
      <c r="BX615" s="6"/>
      <c r="BY615" s="6"/>
      <c r="BZ615" s="6"/>
      <c r="CA615" s="6"/>
      <c r="CB615" s="6"/>
      <c r="CC615" s="6"/>
      <c r="CD615" s="6"/>
      <c r="CE615" s="6"/>
      <c r="CF615" s="6"/>
      <c r="CG615" s="6"/>
      <c r="CH615" s="6"/>
      <c r="CI615" s="6"/>
      <c r="CJ615" s="6"/>
      <c r="CK615" s="6"/>
      <c r="CL615" s="6"/>
    </row>
    <row r="616">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c r="AA616" s="6"/>
      <c r="AB616" s="6"/>
      <c r="AC616" s="6"/>
      <c r="AD616" s="7"/>
      <c r="AE616" s="8"/>
      <c r="AF616" s="6"/>
      <c r="AG616" s="6"/>
      <c r="AH616" s="6"/>
      <c r="AI616" s="6"/>
      <c r="AJ616" s="6"/>
      <c r="AK616" s="6"/>
      <c r="AL616" s="6"/>
      <c r="AM616" s="6"/>
      <c r="AN616" s="6"/>
      <c r="AO616" s="6"/>
      <c r="AP616" s="6"/>
      <c r="AQ616" s="6"/>
      <c r="AR616" s="6"/>
      <c r="AS616" s="6"/>
      <c r="AT616" s="6"/>
      <c r="AU616" s="6"/>
      <c r="AV616" s="6"/>
      <c r="AW616" s="6"/>
      <c r="AX616" s="6"/>
      <c r="AY616" s="6"/>
      <c r="AZ616" s="6"/>
      <c r="BA616" s="6"/>
      <c r="BB616" s="6"/>
      <c r="BC616" s="6"/>
      <c r="BD616" s="6"/>
      <c r="BE616" s="6"/>
      <c r="BF616" s="6"/>
      <c r="BG616" s="6"/>
      <c r="BH616" s="6"/>
      <c r="BI616" s="6"/>
      <c r="BJ616" s="6"/>
      <c r="BK616" s="6"/>
      <c r="BL616" s="6"/>
      <c r="BM616" s="6"/>
      <c r="BN616" s="6"/>
      <c r="BO616" s="6"/>
      <c r="BP616" s="6"/>
      <c r="BQ616" s="6"/>
      <c r="BR616" s="6"/>
      <c r="BS616" s="6"/>
      <c r="BT616" s="6"/>
      <c r="BU616" s="6"/>
      <c r="BV616" s="6"/>
      <c r="BW616" s="6"/>
      <c r="BX616" s="6"/>
      <c r="BY616" s="6"/>
      <c r="BZ616" s="6"/>
      <c r="CA616" s="6"/>
      <c r="CB616" s="6"/>
      <c r="CC616" s="6"/>
      <c r="CD616" s="6"/>
      <c r="CE616" s="6"/>
      <c r="CF616" s="6"/>
      <c r="CG616" s="6"/>
      <c r="CH616" s="6"/>
      <c r="CI616" s="6"/>
      <c r="CJ616" s="6"/>
      <c r="CK616" s="6"/>
      <c r="CL616" s="6"/>
    </row>
    <row r="617">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c r="AA617" s="6"/>
      <c r="AB617" s="6"/>
      <c r="AC617" s="6"/>
      <c r="AD617" s="7"/>
      <c r="AE617" s="8"/>
      <c r="AF617" s="6"/>
      <c r="AG617" s="6"/>
      <c r="AH617" s="6"/>
      <c r="AI617" s="6"/>
      <c r="AJ617" s="6"/>
      <c r="AK617" s="6"/>
      <c r="AL617" s="6"/>
      <c r="AM617" s="6"/>
      <c r="AN617" s="6"/>
      <c r="AO617" s="6"/>
      <c r="AP617" s="6"/>
      <c r="AQ617" s="6"/>
      <c r="AR617" s="6"/>
      <c r="AS617" s="6"/>
      <c r="AT617" s="6"/>
      <c r="AU617" s="6"/>
      <c r="AV617" s="6"/>
      <c r="AW617" s="6"/>
      <c r="AX617" s="6"/>
      <c r="AY617" s="6"/>
      <c r="AZ617" s="6"/>
      <c r="BA617" s="6"/>
      <c r="BB617" s="6"/>
      <c r="BC617" s="6"/>
      <c r="BD617" s="6"/>
      <c r="BE617" s="6"/>
      <c r="BF617" s="6"/>
      <c r="BG617" s="6"/>
      <c r="BH617" s="6"/>
      <c r="BI617" s="6"/>
      <c r="BJ617" s="6"/>
      <c r="BK617" s="6"/>
      <c r="BL617" s="6"/>
      <c r="BM617" s="6"/>
      <c r="BN617" s="6"/>
      <c r="BO617" s="6"/>
      <c r="BP617" s="6"/>
      <c r="BQ617" s="6"/>
      <c r="BR617" s="6"/>
      <c r="BS617" s="6"/>
      <c r="BT617" s="6"/>
      <c r="BU617" s="6"/>
      <c r="BV617" s="6"/>
      <c r="BW617" s="6"/>
      <c r="BX617" s="6"/>
      <c r="BY617" s="6"/>
      <c r="BZ617" s="6"/>
      <c r="CA617" s="6"/>
      <c r="CB617" s="6"/>
      <c r="CC617" s="6"/>
      <c r="CD617" s="6"/>
      <c r="CE617" s="6"/>
      <c r="CF617" s="6"/>
      <c r="CG617" s="6"/>
      <c r="CH617" s="6"/>
      <c r="CI617" s="6"/>
      <c r="CJ617" s="6"/>
      <c r="CK617" s="6"/>
      <c r="CL617" s="6"/>
    </row>
    <row r="618">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c r="AA618" s="6"/>
      <c r="AB618" s="6"/>
      <c r="AC618" s="6"/>
      <c r="AD618" s="7"/>
      <c r="AE618" s="8"/>
      <c r="AF618" s="6"/>
      <c r="AG618" s="6"/>
      <c r="AH618" s="6"/>
      <c r="AI618" s="6"/>
      <c r="AJ618" s="6"/>
      <c r="AK618" s="6"/>
      <c r="AL618" s="6"/>
      <c r="AM618" s="6"/>
      <c r="AN618" s="6"/>
      <c r="AO618" s="6"/>
      <c r="AP618" s="6"/>
      <c r="AQ618" s="6"/>
      <c r="AR618" s="6"/>
      <c r="AS618" s="6"/>
      <c r="AT618" s="6"/>
      <c r="AU618" s="6"/>
      <c r="AV618" s="6"/>
      <c r="AW618" s="6"/>
      <c r="AX618" s="6"/>
      <c r="AY618" s="6"/>
      <c r="AZ618" s="6"/>
      <c r="BA618" s="6"/>
      <c r="BB618" s="6"/>
      <c r="BC618" s="6"/>
      <c r="BD618" s="6"/>
      <c r="BE618" s="6"/>
      <c r="BF618" s="6"/>
      <c r="BG618" s="6"/>
      <c r="BH618" s="6"/>
      <c r="BI618" s="6"/>
      <c r="BJ618" s="6"/>
      <c r="BK618" s="6"/>
      <c r="BL618" s="6"/>
      <c r="BM618" s="6"/>
      <c r="BN618" s="6"/>
      <c r="BO618" s="6"/>
      <c r="BP618" s="6"/>
      <c r="BQ618" s="6"/>
      <c r="BR618" s="6"/>
      <c r="BS618" s="6"/>
      <c r="BT618" s="6"/>
      <c r="BU618" s="6"/>
      <c r="BV618" s="6"/>
      <c r="BW618" s="6"/>
      <c r="BX618" s="6"/>
      <c r="BY618" s="6"/>
      <c r="BZ618" s="6"/>
      <c r="CA618" s="6"/>
      <c r="CB618" s="6"/>
      <c r="CC618" s="6"/>
      <c r="CD618" s="6"/>
      <c r="CE618" s="6"/>
      <c r="CF618" s="6"/>
      <c r="CG618" s="6"/>
      <c r="CH618" s="6"/>
      <c r="CI618" s="6"/>
      <c r="CJ618" s="6"/>
      <c r="CK618" s="6"/>
      <c r="CL618" s="6"/>
    </row>
    <row r="619">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c r="AA619" s="6"/>
      <c r="AB619" s="6"/>
      <c r="AC619" s="6"/>
      <c r="AD619" s="7"/>
      <c r="AE619" s="8"/>
      <c r="AF619" s="6"/>
      <c r="AG619" s="6"/>
      <c r="AH619" s="6"/>
      <c r="AI619" s="6"/>
      <c r="AJ619" s="6"/>
      <c r="AK619" s="6"/>
      <c r="AL619" s="6"/>
      <c r="AM619" s="6"/>
      <c r="AN619" s="6"/>
      <c r="AO619" s="6"/>
      <c r="AP619" s="6"/>
      <c r="AQ619" s="6"/>
      <c r="AR619" s="6"/>
      <c r="AS619" s="6"/>
      <c r="AT619" s="6"/>
      <c r="AU619" s="6"/>
      <c r="AV619" s="6"/>
      <c r="AW619" s="6"/>
      <c r="AX619" s="6"/>
      <c r="AY619" s="6"/>
      <c r="AZ619" s="6"/>
      <c r="BA619" s="6"/>
      <c r="BB619" s="6"/>
      <c r="BC619" s="6"/>
      <c r="BD619" s="6"/>
      <c r="BE619" s="6"/>
      <c r="BF619" s="6"/>
      <c r="BG619" s="6"/>
      <c r="BH619" s="6"/>
      <c r="BI619" s="6"/>
      <c r="BJ619" s="6"/>
      <c r="BK619" s="6"/>
      <c r="BL619" s="6"/>
      <c r="BM619" s="6"/>
      <c r="BN619" s="6"/>
      <c r="BO619" s="6"/>
      <c r="BP619" s="6"/>
      <c r="BQ619" s="6"/>
      <c r="BR619" s="6"/>
      <c r="BS619" s="6"/>
      <c r="BT619" s="6"/>
      <c r="BU619" s="6"/>
      <c r="BV619" s="6"/>
      <c r="BW619" s="6"/>
      <c r="BX619" s="6"/>
      <c r="BY619" s="6"/>
      <c r="BZ619" s="6"/>
      <c r="CA619" s="6"/>
      <c r="CB619" s="6"/>
      <c r="CC619" s="6"/>
      <c r="CD619" s="6"/>
      <c r="CE619" s="6"/>
      <c r="CF619" s="6"/>
      <c r="CG619" s="6"/>
      <c r="CH619" s="6"/>
      <c r="CI619" s="6"/>
      <c r="CJ619" s="6"/>
      <c r="CK619" s="6"/>
      <c r="CL619" s="6"/>
    </row>
    <row r="620">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c r="AA620" s="6"/>
      <c r="AB620" s="6"/>
      <c r="AC620" s="6"/>
      <c r="AD620" s="7"/>
      <c r="AE620" s="8"/>
      <c r="AF620" s="6"/>
      <c r="AG620" s="6"/>
      <c r="AH620" s="6"/>
      <c r="AI620" s="6"/>
      <c r="AJ620" s="6"/>
      <c r="AK620" s="6"/>
      <c r="AL620" s="6"/>
      <c r="AM620" s="6"/>
      <c r="AN620" s="6"/>
      <c r="AO620" s="6"/>
      <c r="AP620" s="6"/>
      <c r="AQ620" s="6"/>
      <c r="AR620" s="6"/>
      <c r="AS620" s="6"/>
      <c r="AT620" s="6"/>
      <c r="AU620" s="6"/>
      <c r="AV620" s="6"/>
      <c r="AW620" s="6"/>
      <c r="AX620" s="6"/>
      <c r="AY620" s="6"/>
      <c r="AZ620" s="6"/>
      <c r="BA620" s="6"/>
      <c r="BB620" s="6"/>
      <c r="BC620" s="6"/>
      <c r="BD620" s="6"/>
      <c r="BE620" s="6"/>
      <c r="BF620" s="6"/>
      <c r="BG620" s="6"/>
      <c r="BH620" s="6"/>
      <c r="BI620" s="6"/>
      <c r="BJ620" s="6"/>
      <c r="BK620" s="6"/>
      <c r="BL620" s="6"/>
      <c r="BM620" s="6"/>
      <c r="BN620" s="6"/>
      <c r="BO620" s="6"/>
      <c r="BP620" s="6"/>
      <c r="BQ620" s="6"/>
      <c r="BR620" s="6"/>
      <c r="BS620" s="6"/>
      <c r="BT620" s="6"/>
      <c r="BU620" s="6"/>
      <c r="BV620" s="6"/>
      <c r="BW620" s="6"/>
      <c r="BX620" s="6"/>
      <c r="BY620" s="6"/>
      <c r="BZ620" s="6"/>
      <c r="CA620" s="6"/>
      <c r="CB620" s="6"/>
      <c r="CC620" s="6"/>
      <c r="CD620" s="6"/>
      <c r="CE620" s="6"/>
      <c r="CF620" s="6"/>
      <c r="CG620" s="6"/>
      <c r="CH620" s="6"/>
      <c r="CI620" s="6"/>
      <c r="CJ620" s="6"/>
      <c r="CK620" s="6"/>
      <c r="CL620" s="6"/>
    </row>
    <row r="621">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c r="AA621" s="6"/>
      <c r="AB621" s="6"/>
      <c r="AC621" s="6"/>
      <c r="AD621" s="7"/>
      <c r="AE621" s="8"/>
      <c r="AF621" s="6"/>
      <c r="AG621" s="6"/>
      <c r="AH621" s="6"/>
      <c r="AI621" s="6"/>
      <c r="AJ621" s="6"/>
      <c r="AK621" s="6"/>
      <c r="AL621" s="6"/>
      <c r="AM621" s="6"/>
      <c r="AN621" s="6"/>
      <c r="AO621" s="6"/>
      <c r="AP621" s="6"/>
      <c r="AQ621" s="6"/>
      <c r="AR621" s="6"/>
      <c r="AS621" s="6"/>
      <c r="AT621" s="6"/>
      <c r="AU621" s="6"/>
      <c r="AV621" s="6"/>
      <c r="AW621" s="6"/>
      <c r="AX621" s="6"/>
      <c r="AY621" s="6"/>
      <c r="AZ621" s="6"/>
      <c r="BA621" s="6"/>
      <c r="BB621" s="6"/>
      <c r="BC621" s="6"/>
      <c r="BD621" s="6"/>
      <c r="BE621" s="6"/>
      <c r="BF621" s="6"/>
      <c r="BG621" s="6"/>
      <c r="BH621" s="6"/>
      <c r="BI621" s="6"/>
      <c r="BJ621" s="6"/>
      <c r="BK621" s="6"/>
      <c r="BL621" s="6"/>
      <c r="BM621" s="6"/>
      <c r="BN621" s="6"/>
      <c r="BO621" s="6"/>
      <c r="BP621" s="6"/>
      <c r="BQ621" s="6"/>
      <c r="BR621" s="6"/>
      <c r="BS621" s="6"/>
      <c r="BT621" s="6"/>
      <c r="BU621" s="6"/>
      <c r="BV621" s="6"/>
      <c r="BW621" s="6"/>
      <c r="BX621" s="6"/>
      <c r="BY621" s="6"/>
      <c r="BZ621" s="6"/>
      <c r="CA621" s="6"/>
      <c r="CB621" s="6"/>
      <c r="CC621" s="6"/>
      <c r="CD621" s="6"/>
      <c r="CE621" s="6"/>
      <c r="CF621" s="6"/>
      <c r="CG621" s="6"/>
      <c r="CH621" s="6"/>
      <c r="CI621" s="6"/>
      <c r="CJ621" s="6"/>
      <c r="CK621" s="6"/>
      <c r="CL621" s="6"/>
    </row>
    <row r="622">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c r="AA622" s="6"/>
      <c r="AB622" s="6"/>
      <c r="AC622" s="6"/>
      <c r="AD622" s="7"/>
      <c r="AE622" s="8"/>
      <c r="AF622" s="6"/>
      <c r="AG622" s="6"/>
      <c r="AH622" s="6"/>
      <c r="AI622" s="6"/>
      <c r="AJ622" s="6"/>
      <c r="AK622" s="6"/>
      <c r="AL622" s="6"/>
      <c r="AM622" s="6"/>
      <c r="AN622" s="6"/>
      <c r="AO622" s="6"/>
      <c r="AP622" s="6"/>
      <c r="AQ622" s="6"/>
      <c r="AR622" s="6"/>
      <c r="AS622" s="6"/>
      <c r="AT622" s="6"/>
      <c r="AU622" s="6"/>
      <c r="AV622" s="6"/>
      <c r="AW622" s="6"/>
      <c r="AX622" s="6"/>
      <c r="AY622" s="6"/>
      <c r="AZ622" s="6"/>
      <c r="BA622" s="6"/>
      <c r="BB622" s="6"/>
      <c r="BC622" s="6"/>
      <c r="BD622" s="6"/>
      <c r="BE622" s="6"/>
      <c r="BF622" s="6"/>
      <c r="BG622" s="6"/>
      <c r="BH622" s="6"/>
      <c r="BI622" s="6"/>
      <c r="BJ622" s="6"/>
      <c r="BK622" s="6"/>
      <c r="BL622" s="6"/>
      <c r="BM622" s="6"/>
      <c r="BN622" s="6"/>
      <c r="BO622" s="6"/>
      <c r="BP622" s="6"/>
      <c r="BQ622" s="6"/>
      <c r="BR622" s="6"/>
      <c r="BS622" s="6"/>
      <c r="BT622" s="6"/>
      <c r="BU622" s="6"/>
      <c r="BV622" s="6"/>
      <c r="BW622" s="6"/>
      <c r="BX622" s="6"/>
      <c r="BY622" s="6"/>
      <c r="BZ622" s="6"/>
      <c r="CA622" s="6"/>
      <c r="CB622" s="6"/>
      <c r="CC622" s="6"/>
      <c r="CD622" s="6"/>
      <c r="CE622" s="6"/>
      <c r="CF622" s="6"/>
      <c r="CG622" s="6"/>
      <c r="CH622" s="6"/>
      <c r="CI622" s="6"/>
      <c r="CJ622" s="6"/>
      <c r="CK622" s="6"/>
      <c r="CL622" s="6"/>
    </row>
    <row r="623">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c r="AA623" s="6"/>
      <c r="AB623" s="6"/>
      <c r="AC623" s="6"/>
      <c r="AD623" s="7"/>
      <c r="AE623" s="8"/>
      <c r="AF623" s="6"/>
      <c r="AG623" s="6"/>
      <c r="AH623" s="6"/>
      <c r="AI623" s="6"/>
      <c r="AJ623" s="6"/>
      <c r="AK623" s="6"/>
      <c r="AL623" s="6"/>
      <c r="AM623" s="6"/>
      <c r="AN623" s="6"/>
      <c r="AO623" s="6"/>
      <c r="AP623" s="6"/>
      <c r="AQ623" s="6"/>
      <c r="AR623" s="6"/>
      <c r="AS623" s="6"/>
      <c r="AT623" s="6"/>
      <c r="AU623" s="6"/>
      <c r="AV623" s="6"/>
      <c r="AW623" s="6"/>
      <c r="AX623" s="6"/>
      <c r="AY623" s="6"/>
      <c r="AZ623" s="6"/>
      <c r="BA623" s="6"/>
      <c r="BB623" s="6"/>
      <c r="BC623" s="6"/>
      <c r="BD623" s="6"/>
      <c r="BE623" s="6"/>
      <c r="BF623" s="6"/>
      <c r="BG623" s="6"/>
      <c r="BH623" s="6"/>
      <c r="BI623" s="6"/>
      <c r="BJ623" s="6"/>
      <c r="BK623" s="6"/>
      <c r="BL623" s="6"/>
      <c r="BM623" s="6"/>
      <c r="BN623" s="6"/>
      <c r="BO623" s="6"/>
      <c r="BP623" s="6"/>
      <c r="BQ623" s="6"/>
      <c r="BR623" s="6"/>
      <c r="BS623" s="6"/>
      <c r="BT623" s="6"/>
      <c r="BU623" s="6"/>
      <c r="BV623" s="6"/>
      <c r="BW623" s="6"/>
      <c r="BX623" s="6"/>
      <c r="BY623" s="6"/>
      <c r="BZ623" s="6"/>
      <c r="CA623" s="6"/>
      <c r="CB623" s="6"/>
      <c r="CC623" s="6"/>
      <c r="CD623" s="6"/>
      <c r="CE623" s="6"/>
      <c r="CF623" s="6"/>
      <c r="CG623" s="6"/>
      <c r="CH623" s="6"/>
      <c r="CI623" s="6"/>
      <c r="CJ623" s="6"/>
      <c r="CK623" s="6"/>
      <c r="CL623" s="6"/>
    </row>
    <row r="624">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c r="AA624" s="6"/>
      <c r="AB624" s="6"/>
      <c r="AC624" s="6"/>
      <c r="AD624" s="7"/>
      <c r="AE624" s="8"/>
      <c r="AF624" s="6"/>
      <c r="AG624" s="6"/>
      <c r="AH624" s="6"/>
      <c r="AI624" s="6"/>
      <c r="AJ624" s="6"/>
      <c r="AK624" s="6"/>
      <c r="AL624" s="6"/>
      <c r="AM624" s="6"/>
      <c r="AN624" s="6"/>
      <c r="AO624" s="6"/>
      <c r="AP624" s="6"/>
      <c r="AQ624" s="6"/>
      <c r="AR624" s="6"/>
      <c r="AS624" s="6"/>
      <c r="AT624" s="6"/>
      <c r="AU624" s="6"/>
      <c r="AV624" s="6"/>
      <c r="AW624" s="6"/>
      <c r="AX624" s="6"/>
      <c r="AY624" s="6"/>
      <c r="AZ624" s="6"/>
      <c r="BA624" s="6"/>
      <c r="BB624" s="6"/>
      <c r="BC624" s="6"/>
      <c r="BD624" s="6"/>
      <c r="BE624" s="6"/>
      <c r="BF624" s="6"/>
      <c r="BG624" s="6"/>
      <c r="BH624" s="6"/>
      <c r="BI624" s="6"/>
      <c r="BJ624" s="6"/>
      <c r="BK624" s="6"/>
      <c r="BL624" s="6"/>
      <c r="BM624" s="6"/>
      <c r="BN624" s="6"/>
      <c r="BO624" s="6"/>
      <c r="BP624" s="6"/>
      <c r="BQ624" s="6"/>
      <c r="BR624" s="6"/>
      <c r="BS624" s="6"/>
      <c r="BT624" s="6"/>
      <c r="BU624" s="6"/>
      <c r="BV624" s="6"/>
      <c r="BW624" s="6"/>
      <c r="BX624" s="6"/>
      <c r="BY624" s="6"/>
      <c r="BZ624" s="6"/>
      <c r="CA624" s="6"/>
      <c r="CB624" s="6"/>
      <c r="CC624" s="6"/>
      <c r="CD624" s="6"/>
      <c r="CE624" s="6"/>
      <c r="CF624" s="6"/>
      <c r="CG624" s="6"/>
      <c r="CH624" s="6"/>
      <c r="CI624" s="6"/>
      <c r="CJ624" s="6"/>
      <c r="CK624" s="6"/>
      <c r="CL624" s="6"/>
    </row>
    <row r="625">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c r="AA625" s="6"/>
      <c r="AB625" s="6"/>
      <c r="AC625" s="6"/>
      <c r="AD625" s="7"/>
      <c r="AE625" s="8"/>
      <c r="AF625" s="6"/>
      <c r="AG625" s="6"/>
      <c r="AH625" s="6"/>
      <c r="AI625" s="6"/>
      <c r="AJ625" s="6"/>
      <c r="AK625" s="6"/>
      <c r="AL625" s="6"/>
      <c r="AM625" s="6"/>
      <c r="AN625" s="6"/>
      <c r="AO625" s="6"/>
      <c r="AP625" s="6"/>
      <c r="AQ625" s="6"/>
      <c r="AR625" s="6"/>
      <c r="AS625" s="6"/>
      <c r="AT625" s="6"/>
      <c r="AU625" s="6"/>
      <c r="AV625" s="6"/>
      <c r="AW625" s="6"/>
      <c r="AX625" s="6"/>
      <c r="AY625" s="6"/>
      <c r="AZ625" s="6"/>
      <c r="BA625" s="6"/>
      <c r="BB625" s="6"/>
      <c r="BC625" s="6"/>
      <c r="BD625" s="6"/>
      <c r="BE625" s="6"/>
      <c r="BF625" s="6"/>
      <c r="BG625" s="6"/>
      <c r="BH625" s="6"/>
      <c r="BI625" s="6"/>
      <c r="BJ625" s="6"/>
      <c r="BK625" s="6"/>
      <c r="BL625" s="6"/>
      <c r="BM625" s="6"/>
      <c r="BN625" s="6"/>
      <c r="BO625" s="6"/>
      <c r="BP625" s="6"/>
      <c r="BQ625" s="6"/>
      <c r="BR625" s="6"/>
      <c r="BS625" s="6"/>
      <c r="BT625" s="6"/>
      <c r="BU625" s="6"/>
      <c r="BV625" s="6"/>
      <c r="BW625" s="6"/>
      <c r="BX625" s="6"/>
      <c r="BY625" s="6"/>
      <c r="BZ625" s="6"/>
      <c r="CA625" s="6"/>
      <c r="CB625" s="6"/>
      <c r="CC625" s="6"/>
      <c r="CD625" s="6"/>
      <c r="CE625" s="6"/>
      <c r="CF625" s="6"/>
      <c r="CG625" s="6"/>
      <c r="CH625" s="6"/>
      <c r="CI625" s="6"/>
      <c r="CJ625" s="6"/>
      <c r="CK625" s="6"/>
      <c r="CL625" s="6"/>
    </row>
    <row r="626">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c r="AA626" s="6"/>
      <c r="AB626" s="6"/>
      <c r="AC626" s="6"/>
      <c r="AD626" s="7"/>
      <c r="AE626" s="8"/>
      <c r="AF626" s="6"/>
      <c r="AG626" s="6"/>
      <c r="AH626" s="6"/>
      <c r="AI626" s="6"/>
      <c r="AJ626" s="6"/>
      <c r="AK626" s="6"/>
      <c r="AL626" s="6"/>
      <c r="AM626" s="6"/>
      <c r="AN626" s="6"/>
      <c r="AO626" s="6"/>
      <c r="AP626" s="6"/>
      <c r="AQ626" s="6"/>
      <c r="AR626" s="6"/>
      <c r="AS626" s="6"/>
      <c r="AT626" s="6"/>
      <c r="AU626" s="6"/>
      <c r="AV626" s="6"/>
      <c r="AW626" s="6"/>
      <c r="AX626" s="6"/>
      <c r="AY626" s="6"/>
      <c r="AZ626" s="6"/>
      <c r="BA626" s="6"/>
      <c r="BB626" s="6"/>
      <c r="BC626" s="6"/>
      <c r="BD626" s="6"/>
      <c r="BE626" s="6"/>
      <c r="BF626" s="6"/>
      <c r="BG626" s="6"/>
      <c r="BH626" s="6"/>
      <c r="BI626" s="6"/>
      <c r="BJ626" s="6"/>
      <c r="BK626" s="6"/>
      <c r="BL626" s="6"/>
      <c r="BM626" s="6"/>
      <c r="BN626" s="6"/>
      <c r="BO626" s="6"/>
      <c r="BP626" s="6"/>
      <c r="BQ626" s="6"/>
      <c r="BR626" s="6"/>
      <c r="BS626" s="6"/>
      <c r="BT626" s="6"/>
      <c r="BU626" s="6"/>
      <c r="BV626" s="6"/>
      <c r="BW626" s="6"/>
      <c r="BX626" s="6"/>
      <c r="BY626" s="6"/>
      <c r="BZ626" s="6"/>
      <c r="CA626" s="6"/>
      <c r="CB626" s="6"/>
      <c r="CC626" s="6"/>
      <c r="CD626" s="6"/>
      <c r="CE626" s="6"/>
      <c r="CF626" s="6"/>
      <c r="CG626" s="6"/>
      <c r="CH626" s="6"/>
      <c r="CI626" s="6"/>
      <c r="CJ626" s="6"/>
      <c r="CK626" s="6"/>
      <c r="CL626" s="6"/>
    </row>
    <row r="627">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c r="AA627" s="6"/>
      <c r="AB627" s="6"/>
      <c r="AC627" s="6"/>
      <c r="AD627" s="7"/>
      <c r="AE627" s="8"/>
      <c r="AF627" s="6"/>
      <c r="AG627" s="6"/>
      <c r="AH627" s="6"/>
      <c r="AI627" s="6"/>
      <c r="AJ627" s="6"/>
      <c r="AK627" s="6"/>
      <c r="AL627" s="6"/>
      <c r="AM627" s="6"/>
      <c r="AN627" s="6"/>
      <c r="AO627" s="6"/>
      <c r="AP627" s="6"/>
      <c r="AQ627" s="6"/>
      <c r="AR627" s="6"/>
      <c r="AS627" s="6"/>
      <c r="AT627" s="6"/>
      <c r="AU627" s="6"/>
      <c r="AV627" s="6"/>
      <c r="AW627" s="6"/>
      <c r="AX627" s="6"/>
      <c r="AY627" s="6"/>
      <c r="AZ627" s="6"/>
      <c r="BA627" s="6"/>
      <c r="BB627" s="6"/>
      <c r="BC627" s="6"/>
      <c r="BD627" s="6"/>
      <c r="BE627" s="6"/>
      <c r="BF627" s="6"/>
      <c r="BG627" s="6"/>
      <c r="BH627" s="6"/>
      <c r="BI627" s="6"/>
      <c r="BJ627" s="6"/>
      <c r="BK627" s="6"/>
      <c r="BL627" s="6"/>
      <c r="BM627" s="6"/>
      <c r="BN627" s="6"/>
      <c r="BO627" s="6"/>
      <c r="BP627" s="6"/>
      <c r="BQ627" s="6"/>
      <c r="BR627" s="6"/>
      <c r="BS627" s="6"/>
      <c r="BT627" s="6"/>
      <c r="BU627" s="6"/>
      <c r="BV627" s="6"/>
      <c r="BW627" s="6"/>
      <c r="BX627" s="6"/>
      <c r="BY627" s="6"/>
      <c r="BZ627" s="6"/>
      <c r="CA627" s="6"/>
      <c r="CB627" s="6"/>
      <c r="CC627" s="6"/>
      <c r="CD627" s="6"/>
      <c r="CE627" s="6"/>
      <c r="CF627" s="6"/>
      <c r="CG627" s="6"/>
      <c r="CH627" s="6"/>
      <c r="CI627" s="6"/>
      <c r="CJ627" s="6"/>
      <c r="CK627" s="6"/>
      <c r="CL627" s="6"/>
    </row>
    <row r="628">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c r="AA628" s="6"/>
      <c r="AB628" s="6"/>
      <c r="AC628" s="6"/>
      <c r="AD628" s="7"/>
      <c r="AE628" s="8"/>
      <c r="AF628" s="6"/>
      <c r="AG628" s="6"/>
      <c r="AH628" s="6"/>
      <c r="AI628" s="6"/>
      <c r="AJ628" s="6"/>
      <c r="AK628" s="6"/>
      <c r="AL628" s="6"/>
      <c r="AM628" s="6"/>
      <c r="AN628" s="6"/>
      <c r="AO628" s="6"/>
      <c r="AP628" s="6"/>
      <c r="AQ628" s="6"/>
      <c r="AR628" s="6"/>
      <c r="AS628" s="6"/>
      <c r="AT628" s="6"/>
      <c r="AU628" s="6"/>
      <c r="AV628" s="6"/>
      <c r="AW628" s="6"/>
      <c r="AX628" s="6"/>
      <c r="AY628" s="6"/>
      <c r="AZ628" s="6"/>
      <c r="BA628" s="6"/>
      <c r="BB628" s="6"/>
      <c r="BC628" s="6"/>
      <c r="BD628" s="6"/>
      <c r="BE628" s="6"/>
      <c r="BF628" s="6"/>
      <c r="BG628" s="6"/>
      <c r="BH628" s="6"/>
      <c r="BI628" s="6"/>
      <c r="BJ628" s="6"/>
      <c r="BK628" s="6"/>
      <c r="BL628" s="6"/>
      <c r="BM628" s="6"/>
      <c r="BN628" s="6"/>
      <c r="BO628" s="6"/>
      <c r="BP628" s="6"/>
      <c r="BQ628" s="6"/>
      <c r="BR628" s="6"/>
      <c r="BS628" s="6"/>
      <c r="BT628" s="6"/>
      <c r="BU628" s="6"/>
      <c r="BV628" s="6"/>
      <c r="BW628" s="6"/>
      <c r="BX628" s="6"/>
      <c r="BY628" s="6"/>
      <c r="BZ628" s="6"/>
      <c r="CA628" s="6"/>
      <c r="CB628" s="6"/>
      <c r="CC628" s="6"/>
      <c r="CD628" s="6"/>
      <c r="CE628" s="6"/>
      <c r="CF628" s="6"/>
      <c r="CG628" s="6"/>
      <c r="CH628" s="6"/>
      <c r="CI628" s="6"/>
      <c r="CJ628" s="6"/>
      <c r="CK628" s="6"/>
      <c r="CL628" s="6"/>
    </row>
    <row r="629">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c r="AA629" s="6"/>
      <c r="AB629" s="6"/>
      <c r="AC629" s="6"/>
      <c r="AD629" s="7"/>
      <c r="AE629" s="8"/>
      <c r="AF629" s="6"/>
      <c r="AG629" s="6"/>
      <c r="AH629" s="6"/>
      <c r="AI629" s="6"/>
      <c r="AJ629" s="6"/>
      <c r="AK629" s="6"/>
      <c r="AL629" s="6"/>
      <c r="AM629" s="6"/>
      <c r="AN629" s="6"/>
      <c r="AO629" s="6"/>
      <c r="AP629" s="6"/>
      <c r="AQ629" s="6"/>
      <c r="AR629" s="6"/>
      <c r="AS629" s="6"/>
      <c r="AT629" s="6"/>
      <c r="AU629" s="6"/>
      <c r="AV629" s="6"/>
      <c r="AW629" s="6"/>
      <c r="AX629" s="6"/>
      <c r="AY629" s="6"/>
      <c r="AZ629" s="6"/>
      <c r="BA629" s="6"/>
      <c r="BB629" s="6"/>
      <c r="BC629" s="6"/>
      <c r="BD629" s="6"/>
      <c r="BE629" s="6"/>
      <c r="BF629" s="6"/>
      <c r="BG629" s="6"/>
      <c r="BH629" s="6"/>
      <c r="BI629" s="6"/>
      <c r="BJ629" s="6"/>
      <c r="BK629" s="6"/>
      <c r="BL629" s="6"/>
      <c r="BM629" s="6"/>
      <c r="BN629" s="6"/>
      <c r="BO629" s="6"/>
      <c r="BP629" s="6"/>
      <c r="BQ629" s="6"/>
      <c r="BR629" s="6"/>
      <c r="BS629" s="6"/>
      <c r="BT629" s="6"/>
      <c r="BU629" s="6"/>
      <c r="BV629" s="6"/>
      <c r="BW629" s="6"/>
      <c r="BX629" s="6"/>
      <c r="BY629" s="6"/>
      <c r="BZ629" s="6"/>
      <c r="CA629" s="6"/>
      <c r="CB629" s="6"/>
      <c r="CC629" s="6"/>
      <c r="CD629" s="6"/>
      <c r="CE629" s="6"/>
      <c r="CF629" s="6"/>
      <c r="CG629" s="6"/>
      <c r="CH629" s="6"/>
      <c r="CI629" s="6"/>
      <c r="CJ629" s="6"/>
      <c r="CK629" s="6"/>
      <c r="CL629" s="6"/>
    </row>
    <row r="630">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c r="AA630" s="6"/>
      <c r="AB630" s="6"/>
      <c r="AC630" s="6"/>
      <c r="AD630" s="7"/>
      <c r="AE630" s="8"/>
      <c r="AF630" s="6"/>
      <c r="AG630" s="6"/>
      <c r="AH630" s="6"/>
      <c r="AI630" s="6"/>
      <c r="AJ630" s="6"/>
      <c r="AK630" s="6"/>
      <c r="AL630" s="6"/>
      <c r="AM630" s="6"/>
      <c r="AN630" s="6"/>
      <c r="AO630" s="6"/>
      <c r="AP630" s="6"/>
      <c r="AQ630" s="6"/>
      <c r="AR630" s="6"/>
      <c r="AS630" s="6"/>
      <c r="AT630" s="6"/>
      <c r="AU630" s="6"/>
      <c r="AV630" s="6"/>
      <c r="AW630" s="6"/>
      <c r="AX630" s="6"/>
      <c r="AY630" s="6"/>
      <c r="AZ630" s="6"/>
      <c r="BA630" s="6"/>
      <c r="BB630" s="6"/>
      <c r="BC630" s="6"/>
      <c r="BD630" s="6"/>
      <c r="BE630" s="6"/>
      <c r="BF630" s="6"/>
      <c r="BG630" s="6"/>
      <c r="BH630" s="6"/>
      <c r="BI630" s="6"/>
      <c r="BJ630" s="6"/>
      <c r="BK630" s="6"/>
      <c r="BL630" s="6"/>
      <c r="BM630" s="6"/>
      <c r="BN630" s="6"/>
      <c r="BO630" s="6"/>
      <c r="BP630" s="6"/>
      <c r="BQ630" s="6"/>
      <c r="BR630" s="6"/>
      <c r="BS630" s="6"/>
      <c r="BT630" s="6"/>
      <c r="BU630" s="6"/>
      <c r="BV630" s="6"/>
      <c r="BW630" s="6"/>
      <c r="BX630" s="6"/>
      <c r="BY630" s="6"/>
      <c r="BZ630" s="6"/>
      <c r="CA630" s="6"/>
      <c r="CB630" s="6"/>
      <c r="CC630" s="6"/>
      <c r="CD630" s="6"/>
      <c r="CE630" s="6"/>
      <c r="CF630" s="6"/>
      <c r="CG630" s="6"/>
      <c r="CH630" s="6"/>
      <c r="CI630" s="6"/>
      <c r="CJ630" s="6"/>
      <c r="CK630" s="6"/>
      <c r="CL630" s="6"/>
    </row>
    <row r="631">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c r="AA631" s="6"/>
      <c r="AB631" s="6"/>
      <c r="AC631" s="6"/>
      <c r="AD631" s="7"/>
      <c r="AE631" s="8"/>
      <c r="AF631" s="6"/>
      <c r="AG631" s="6"/>
      <c r="AH631" s="6"/>
      <c r="AI631" s="6"/>
      <c r="AJ631" s="6"/>
      <c r="AK631" s="6"/>
      <c r="AL631" s="6"/>
      <c r="AM631" s="6"/>
      <c r="AN631" s="6"/>
      <c r="AO631" s="6"/>
      <c r="AP631" s="6"/>
      <c r="AQ631" s="6"/>
      <c r="AR631" s="6"/>
      <c r="AS631" s="6"/>
      <c r="AT631" s="6"/>
      <c r="AU631" s="6"/>
      <c r="AV631" s="6"/>
      <c r="AW631" s="6"/>
      <c r="AX631" s="6"/>
      <c r="AY631" s="6"/>
      <c r="AZ631" s="6"/>
      <c r="BA631" s="6"/>
      <c r="BB631" s="6"/>
      <c r="BC631" s="6"/>
      <c r="BD631" s="6"/>
      <c r="BE631" s="6"/>
      <c r="BF631" s="6"/>
      <c r="BG631" s="6"/>
      <c r="BH631" s="6"/>
      <c r="BI631" s="6"/>
      <c r="BJ631" s="6"/>
      <c r="BK631" s="6"/>
      <c r="BL631" s="6"/>
      <c r="BM631" s="6"/>
      <c r="BN631" s="6"/>
      <c r="BO631" s="6"/>
      <c r="BP631" s="6"/>
      <c r="BQ631" s="6"/>
      <c r="BR631" s="6"/>
      <c r="BS631" s="6"/>
      <c r="BT631" s="6"/>
      <c r="BU631" s="6"/>
      <c r="BV631" s="6"/>
      <c r="BW631" s="6"/>
      <c r="BX631" s="6"/>
      <c r="BY631" s="6"/>
      <c r="BZ631" s="6"/>
      <c r="CA631" s="6"/>
      <c r="CB631" s="6"/>
      <c r="CC631" s="6"/>
      <c r="CD631" s="6"/>
      <c r="CE631" s="6"/>
      <c r="CF631" s="6"/>
      <c r="CG631" s="6"/>
      <c r="CH631" s="6"/>
      <c r="CI631" s="6"/>
      <c r="CJ631" s="6"/>
      <c r="CK631" s="6"/>
      <c r="CL631" s="6"/>
    </row>
    <row r="632">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c r="AA632" s="6"/>
      <c r="AB632" s="6"/>
      <c r="AC632" s="6"/>
      <c r="AD632" s="7"/>
      <c r="AE632" s="8"/>
      <c r="AF632" s="6"/>
      <c r="AG632" s="6"/>
      <c r="AH632" s="6"/>
      <c r="AI632" s="6"/>
      <c r="AJ632" s="6"/>
      <c r="AK632" s="6"/>
      <c r="AL632" s="6"/>
      <c r="AM632" s="6"/>
      <c r="AN632" s="6"/>
      <c r="AO632" s="6"/>
      <c r="AP632" s="6"/>
      <c r="AQ632" s="6"/>
      <c r="AR632" s="6"/>
      <c r="AS632" s="6"/>
      <c r="AT632" s="6"/>
      <c r="AU632" s="6"/>
      <c r="AV632" s="6"/>
      <c r="AW632" s="6"/>
      <c r="AX632" s="6"/>
      <c r="AY632" s="6"/>
      <c r="AZ632" s="6"/>
      <c r="BA632" s="6"/>
      <c r="BB632" s="6"/>
      <c r="BC632" s="6"/>
      <c r="BD632" s="6"/>
      <c r="BE632" s="6"/>
      <c r="BF632" s="6"/>
      <c r="BG632" s="6"/>
      <c r="BH632" s="6"/>
      <c r="BI632" s="6"/>
      <c r="BJ632" s="6"/>
      <c r="BK632" s="6"/>
      <c r="BL632" s="6"/>
      <c r="BM632" s="6"/>
      <c r="BN632" s="6"/>
      <c r="BO632" s="6"/>
      <c r="BP632" s="6"/>
      <c r="BQ632" s="6"/>
      <c r="BR632" s="6"/>
      <c r="BS632" s="6"/>
      <c r="BT632" s="6"/>
      <c r="BU632" s="6"/>
      <c r="BV632" s="6"/>
      <c r="BW632" s="6"/>
      <c r="BX632" s="6"/>
      <c r="BY632" s="6"/>
      <c r="BZ632" s="6"/>
      <c r="CA632" s="6"/>
      <c r="CB632" s="6"/>
      <c r="CC632" s="6"/>
      <c r="CD632" s="6"/>
      <c r="CE632" s="6"/>
      <c r="CF632" s="6"/>
      <c r="CG632" s="6"/>
      <c r="CH632" s="6"/>
      <c r="CI632" s="6"/>
      <c r="CJ632" s="6"/>
      <c r="CK632" s="6"/>
      <c r="CL632" s="6"/>
    </row>
    <row r="633">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c r="AA633" s="6"/>
      <c r="AB633" s="6"/>
      <c r="AC633" s="6"/>
      <c r="AD633" s="7"/>
      <c r="AE633" s="8"/>
      <c r="AF633" s="6"/>
      <c r="AG633" s="6"/>
      <c r="AH633" s="6"/>
      <c r="AI633" s="6"/>
      <c r="AJ633" s="6"/>
      <c r="AK633" s="6"/>
      <c r="AL633" s="6"/>
      <c r="AM633" s="6"/>
      <c r="AN633" s="6"/>
      <c r="AO633" s="6"/>
      <c r="AP633" s="6"/>
      <c r="AQ633" s="6"/>
      <c r="AR633" s="6"/>
      <c r="AS633" s="6"/>
      <c r="AT633" s="6"/>
      <c r="AU633" s="6"/>
      <c r="AV633" s="6"/>
      <c r="AW633" s="6"/>
      <c r="AX633" s="6"/>
      <c r="AY633" s="6"/>
      <c r="AZ633" s="6"/>
      <c r="BA633" s="6"/>
      <c r="BB633" s="6"/>
      <c r="BC633" s="6"/>
      <c r="BD633" s="6"/>
      <c r="BE633" s="6"/>
      <c r="BF633" s="6"/>
      <c r="BG633" s="6"/>
      <c r="BH633" s="6"/>
      <c r="BI633" s="6"/>
      <c r="BJ633" s="6"/>
      <c r="BK633" s="6"/>
      <c r="BL633" s="6"/>
      <c r="BM633" s="6"/>
      <c r="BN633" s="6"/>
      <c r="BO633" s="6"/>
      <c r="BP633" s="6"/>
      <c r="BQ633" s="6"/>
      <c r="BR633" s="6"/>
      <c r="BS633" s="6"/>
      <c r="BT633" s="6"/>
      <c r="BU633" s="6"/>
      <c r="BV633" s="6"/>
      <c r="BW633" s="6"/>
      <c r="BX633" s="6"/>
      <c r="BY633" s="6"/>
      <c r="BZ633" s="6"/>
      <c r="CA633" s="6"/>
      <c r="CB633" s="6"/>
      <c r="CC633" s="6"/>
      <c r="CD633" s="6"/>
      <c r="CE633" s="6"/>
      <c r="CF633" s="6"/>
      <c r="CG633" s="6"/>
      <c r="CH633" s="6"/>
      <c r="CI633" s="6"/>
      <c r="CJ633" s="6"/>
      <c r="CK633" s="6"/>
      <c r="CL633" s="6"/>
    </row>
    <row r="634">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c r="AA634" s="6"/>
      <c r="AB634" s="6"/>
      <c r="AC634" s="6"/>
      <c r="AD634" s="7"/>
      <c r="AE634" s="8"/>
      <c r="AF634" s="6"/>
      <c r="AG634" s="6"/>
      <c r="AH634" s="6"/>
      <c r="AI634" s="6"/>
      <c r="AJ634" s="6"/>
      <c r="AK634" s="6"/>
      <c r="AL634" s="6"/>
      <c r="AM634" s="6"/>
      <c r="AN634" s="6"/>
      <c r="AO634" s="6"/>
      <c r="AP634" s="6"/>
      <c r="AQ634" s="6"/>
      <c r="AR634" s="6"/>
      <c r="AS634" s="6"/>
      <c r="AT634" s="6"/>
      <c r="AU634" s="6"/>
      <c r="AV634" s="6"/>
      <c r="AW634" s="6"/>
      <c r="AX634" s="6"/>
      <c r="AY634" s="6"/>
      <c r="AZ634" s="6"/>
      <c r="BA634" s="6"/>
      <c r="BB634" s="6"/>
      <c r="BC634" s="6"/>
      <c r="BD634" s="6"/>
      <c r="BE634" s="6"/>
      <c r="BF634" s="6"/>
      <c r="BG634" s="6"/>
      <c r="BH634" s="6"/>
      <c r="BI634" s="6"/>
      <c r="BJ634" s="6"/>
      <c r="BK634" s="6"/>
      <c r="BL634" s="6"/>
      <c r="BM634" s="6"/>
      <c r="BN634" s="6"/>
      <c r="BO634" s="6"/>
      <c r="BP634" s="6"/>
      <c r="BQ634" s="6"/>
      <c r="BR634" s="6"/>
      <c r="BS634" s="6"/>
      <c r="BT634" s="6"/>
      <c r="BU634" s="6"/>
      <c r="BV634" s="6"/>
      <c r="BW634" s="6"/>
      <c r="BX634" s="6"/>
      <c r="BY634" s="6"/>
      <c r="BZ634" s="6"/>
      <c r="CA634" s="6"/>
      <c r="CB634" s="6"/>
      <c r="CC634" s="6"/>
      <c r="CD634" s="6"/>
      <c r="CE634" s="6"/>
      <c r="CF634" s="6"/>
      <c r="CG634" s="6"/>
      <c r="CH634" s="6"/>
      <c r="CI634" s="6"/>
      <c r="CJ634" s="6"/>
      <c r="CK634" s="6"/>
      <c r="CL634" s="6"/>
    </row>
    <row r="635">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c r="AA635" s="6"/>
      <c r="AB635" s="6"/>
      <c r="AC635" s="6"/>
      <c r="AD635" s="7"/>
      <c r="AE635" s="8"/>
      <c r="AF635" s="6"/>
      <c r="AG635" s="6"/>
      <c r="AH635" s="6"/>
      <c r="AI635" s="6"/>
      <c r="AJ635" s="6"/>
      <c r="AK635" s="6"/>
      <c r="AL635" s="6"/>
      <c r="AM635" s="6"/>
      <c r="AN635" s="6"/>
      <c r="AO635" s="6"/>
      <c r="AP635" s="6"/>
      <c r="AQ635" s="6"/>
      <c r="AR635" s="6"/>
      <c r="AS635" s="6"/>
      <c r="AT635" s="6"/>
      <c r="AU635" s="6"/>
      <c r="AV635" s="6"/>
      <c r="AW635" s="6"/>
      <c r="AX635" s="6"/>
      <c r="AY635" s="6"/>
      <c r="AZ635" s="6"/>
      <c r="BA635" s="6"/>
      <c r="BB635" s="6"/>
      <c r="BC635" s="6"/>
      <c r="BD635" s="6"/>
      <c r="BE635" s="6"/>
      <c r="BF635" s="6"/>
      <c r="BG635" s="6"/>
      <c r="BH635" s="6"/>
      <c r="BI635" s="6"/>
      <c r="BJ635" s="6"/>
      <c r="BK635" s="6"/>
      <c r="BL635" s="6"/>
      <c r="BM635" s="6"/>
      <c r="BN635" s="6"/>
      <c r="BO635" s="6"/>
      <c r="BP635" s="6"/>
      <c r="BQ635" s="6"/>
      <c r="BR635" s="6"/>
      <c r="BS635" s="6"/>
      <c r="BT635" s="6"/>
      <c r="BU635" s="6"/>
      <c r="BV635" s="6"/>
      <c r="BW635" s="6"/>
      <c r="BX635" s="6"/>
      <c r="BY635" s="6"/>
      <c r="BZ635" s="6"/>
      <c r="CA635" s="6"/>
      <c r="CB635" s="6"/>
      <c r="CC635" s="6"/>
      <c r="CD635" s="6"/>
      <c r="CE635" s="6"/>
      <c r="CF635" s="6"/>
      <c r="CG635" s="6"/>
      <c r="CH635" s="6"/>
      <c r="CI635" s="6"/>
      <c r="CJ635" s="6"/>
      <c r="CK635" s="6"/>
      <c r="CL635" s="6"/>
    </row>
    <row r="636">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c r="AA636" s="6"/>
      <c r="AB636" s="6"/>
      <c r="AC636" s="6"/>
      <c r="AD636" s="7"/>
      <c r="AE636" s="8"/>
      <c r="AF636" s="6"/>
      <c r="AG636" s="6"/>
      <c r="AH636" s="6"/>
      <c r="AI636" s="6"/>
      <c r="AJ636" s="6"/>
      <c r="AK636" s="6"/>
      <c r="AL636" s="6"/>
      <c r="AM636" s="6"/>
      <c r="AN636" s="6"/>
      <c r="AO636" s="6"/>
      <c r="AP636" s="6"/>
      <c r="AQ636" s="6"/>
      <c r="AR636" s="6"/>
      <c r="AS636" s="6"/>
      <c r="AT636" s="6"/>
      <c r="AU636" s="6"/>
      <c r="AV636" s="6"/>
      <c r="AW636" s="6"/>
      <c r="AX636" s="6"/>
      <c r="AY636" s="6"/>
      <c r="AZ636" s="6"/>
      <c r="BA636" s="6"/>
      <c r="BB636" s="6"/>
      <c r="BC636" s="6"/>
      <c r="BD636" s="6"/>
      <c r="BE636" s="6"/>
      <c r="BF636" s="6"/>
      <c r="BG636" s="6"/>
      <c r="BH636" s="6"/>
      <c r="BI636" s="6"/>
      <c r="BJ636" s="6"/>
      <c r="BK636" s="6"/>
      <c r="BL636" s="6"/>
      <c r="BM636" s="6"/>
      <c r="BN636" s="6"/>
      <c r="BO636" s="6"/>
      <c r="BP636" s="6"/>
      <c r="BQ636" s="6"/>
      <c r="BR636" s="6"/>
      <c r="BS636" s="6"/>
      <c r="BT636" s="6"/>
      <c r="BU636" s="6"/>
      <c r="BV636" s="6"/>
      <c r="BW636" s="6"/>
      <c r="BX636" s="6"/>
      <c r="BY636" s="6"/>
      <c r="BZ636" s="6"/>
      <c r="CA636" s="6"/>
      <c r="CB636" s="6"/>
      <c r="CC636" s="6"/>
      <c r="CD636" s="6"/>
      <c r="CE636" s="6"/>
      <c r="CF636" s="6"/>
      <c r="CG636" s="6"/>
      <c r="CH636" s="6"/>
      <c r="CI636" s="6"/>
      <c r="CJ636" s="6"/>
      <c r="CK636" s="6"/>
      <c r="CL636" s="6"/>
    </row>
    <row r="637">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c r="AA637" s="6"/>
      <c r="AB637" s="6"/>
      <c r="AC637" s="6"/>
      <c r="AD637" s="7"/>
      <c r="AE637" s="8"/>
      <c r="AF637" s="6"/>
      <c r="AG637" s="6"/>
      <c r="AH637" s="6"/>
      <c r="AI637" s="6"/>
      <c r="AJ637" s="6"/>
      <c r="AK637" s="6"/>
      <c r="AL637" s="6"/>
      <c r="AM637" s="6"/>
      <c r="AN637" s="6"/>
      <c r="AO637" s="6"/>
      <c r="AP637" s="6"/>
      <c r="AQ637" s="6"/>
      <c r="AR637" s="6"/>
      <c r="AS637" s="6"/>
      <c r="AT637" s="6"/>
      <c r="AU637" s="6"/>
      <c r="AV637" s="6"/>
      <c r="AW637" s="6"/>
      <c r="AX637" s="6"/>
      <c r="AY637" s="6"/>
      <c r="AZ637" s="6"/>
      <c r="BA637" s="6"/>
      <c r="BB637" s="6"/>
      <c r="BC637" s="6"/>
      <c r="BD637" s="6"/>
      <c r="BE637" s="6"/>
      <c r="BF637" s="6"/>
      <c r="BG637" s="6"/>
      <c r="BH637" s="6"/>
      <c r="BI637" s="6"/>
      <c r="BJ637" s="6"/>
      <c r="BK637" s="6"/>
      <c r="BL637" s="6"/>
      <c r="BM637" s="6"/>
      <c r="BN637" s="6"/>
      <c r="BO637" s="6"/>
      <c r="BP637" s="6"/>
      <c r="BQ637" s="6"/>
      <c r="BR637" s="6"/>
      <c r="BS637" s="6"/>
      <c r="BT637" s="6"/>
      <c r="BU637" s="6"/>
      <c r="BV637" s="6"/>
      <c r="BW637" s="6"/>
      <c r="BX637" s="6"/>
      <c r="BY637" s="6"/>
      <c r="BZ637" s="6"/>
      <c r="CA637" s="6"/>
      <c r="CB637" s="6"/>
      <c r="CC637" s="6"/>
      <c r="CD637" s="6"/>
      <c r="CE637" s="6"/>
      <c r="CF637" s="6"/>
      <c r="CG637" s="6"/>
      <c r="CH637" s="6"/>
      <c r="CI637" s="6"/>
      <c r="CJ637" s="6"/>
      <c r="CK637" s="6"/>
      <c r="CL637" s="6"/>
    </row>
    <row r="638">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c r="AA638" s="6"/>
      <c r="AB638" s="6"/>
      <c r="AC638" s="6"/>
      <c r="AD638" s="7"/>
      <c r="AE638" s="8"/>
      <c r="AF638" s="6"/>
      <c r="AG638" s="6"/>
      <c r="AH638" s="6"/>
      <c r="AI638" s="6"/>
      <c r="AJ638" s="6"/>
      <c r="AK638" s="6"/>
      <c r="AL638" s="6"/>
      <c r="AM638" s="6"/>
      <c r="AN638" s="6"/>
      <c r="AO638" s="6"/>
      <c r="AP638" s="6"/>
      <c r="AQ638" s="6"/>
      <c r="AR638" s="6"/>
      <c r="AS638" s="6"/>
      <c r="AT638" s="6"/>
      <c r="AU638" s="6"/>
      <c r="AV638" s="6"/>
      <c r="AW638" s="6"/>
      <c r="AX638" s="6"/>
      <c r="AY638" s="6"/>
      <c r="AZ638" s="6"/>
      <c r="BA638" s="6"/>
      <c r="BB638" s="6"/>
      <c r="BC638" s="6"/>
      <c r="BD638" s="6"/>
      <c r="BE638" s="6"/>
      <c r="BF638" s="6"/>
      <c r="BG638" s="6"/>
      <c r="BH638" s="6"/>
      <c r="BI638" s="6"/>
      <c r="BJ638" s="6"/>
      <c r="BK638" s="6"/>
      <c r="BL638" s="6"/>
      <c r="BM638" s="6"/>
      <c r="BN638" s="6"/>
      <c r="BO638" s="6"/>
      <c r="BP638" s="6"/>
      <c r="BQ638" s="6"/>
      <c r="BR638" s="6"/>
      <c r="BS638" s="6"/>
      <c r="BT638" s="6"/>
      <c r="BU638" s="6"/>
      <c r="BV638" s="6"/>
      <c r="BW638" s="6"/>
      <c r="BX638" s="6"/>
      <c r="BY638" s="6"/>
      <c r="BZ638" s="6"/>
      <c r="CA638" s="6"/>
      <c r="CB638" s="6"/>
      <c r="CC638" s="6"/>
      <c r="CD638" s="6"/>
      <c r="CE638" s="6"/>
      <c r="CF638" s="6"/>
      <c r="CG638" s="6"/>
      <c r="CH638" s="6"/>
      <c r="CI638" s="6"/>
      <c r="CJ638" s="6"/>
      <c r="CK638" s="6"/>
      <c r="CL638" s="6"/>
    </row>
    <row r="639">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c r="AA639" s="6"/>
      <c r="AB639" s="6"/>
      <c r="AC639" s="6"/>
      <c r="AD639" s="7"/>
      <c r="AE639" s="8"/>
      <c r="AF639" s="6"/>
      <c r="AG639" s="6"/>
      <c r="AH639" s="6"/>
      <c r="AI639" s="6"/>
      <c r="AJ639" s="6"/>
      <c r="AK639" s="6"/>
      <c r="AL639" s="6"/>
      <c r="AM639" s="6"/>
      <c r="AN639" s="6"/>
      <c r="AO639" s="6"/>
      <c r="AP639" s="6"/>
      <c r="AQ639" s="6"/>
      <c r="AR639" s="6"/>
      <c r="AS639" s="6"/>
      <c r="AT639" s="6"/>
      <c r="AU639" s="6"/>
      <c r="AV639" s="6"/>
      <c r="AW639" s="6"/>
      <c r="AX639" s="6"/>
      <c r="AY639" s="6"/>
      <c r="AZ639" s="6"/>
      <c r="BA639" s="6"/>
      <c r="BB639" s="6"/>
      <c r="BC639" s="6"/>
      <c r="BD639" s="6"/>
      <c r="BE639" s="6"/>
      <c r="BF639" s="6"/>
      <c r="BG639" s="6"/>
      <c r="BH639" s="6"/>
      <c r="BI639" s="6"/>
      <c r="BJ639" s="6"/>
      <c r="BK639" s="6"/>
      <c r="BL639" s="6"/>
      <c r="BM639" s="6"/>
      <c r="BN639" s="6"/>
      <c r="BO639" s="6"/>
      <c r="BP639" s="6"/>
      <c r="BQ639" s="6"/>
      <c r="BR639" s="6"/>
      <c r="BS639" s="6"/>
      <c r="BT639" s="6"/>
      <c r="BU639" s="6"/>
      <c r="BV639" s="6"/>
      <c r="BW639" s="6"/>
      <c r="BX639" s="6"/>
      <c r="BY639" s="6"/>
      <c r="BZ639" s="6"/>
      <c r="CA639" s="6"/>
      <c r="CB639" s="6"/>
      <c r="CC639" s="6"/>
      <c r="CD639" s="6"/>
      <c r="CE639" s="6"/>
      <c r="CF639" s="6"/>
      <c r="CG639" s="6"/>
      <c r="CH639" s="6"/>
      <c r="CI639" s="6"/>
      <c r="CJ639" s="6"/>
      <c r="CK639" s="6"/>
      <c r="CL639" s="6"/>
    </row>
    <row r="640">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c r="AA640" s="6"/>
      <c r="AB640" s="6"/>
      <c r="AC640" s="6"/>
      <c r="AD640" s="7"/>
      <c r="AE640" s="8"/>
      <c r="AF640" s="6"/>
      <c r="AG640" s="6"/>
      <c r="AH640" s="6"/>
      <c r="AI640" s="6"/>
      <c r="AJ640" s="6"/>
      <c r="AK640" s="6"/>
      <c r="AL640" s="6"/>
      <c r="AM640" s="6"/>
      <c r="AN640" s="6"/>
      <c r="AO640" s="6"/>
      <c r="AP640" s="6"/>
      <c r="AQ640" s="6"/>
      <c r="AR640" s="6"/>
      <c r="AS640" s="6"/>
      <c r="AT640" s="6"/>
      <c r="AU640" s="6"/>
      <c r="AV640" s="6"/>
      <c r="AW640" s="6"/>
      <c r="AX640" s="6"/>
      <c r="AY640" s="6"/>
      <c r="AZ640" s="6"/>
      <c r="BA640" s="6"/>
      <c r="BB640" s="6"/>
      <c r="BC640" s="6"/>
      <c r="BD640" s="6"/>
      <c r="BE640" s="6"/>
      <c r="BF640" s="6"/>
      <c r="BG640" s="6"/>
      <c r="BH640" s="6"/>
      <c r="BI640" s="6"/>
      <c r="BJ640" s="6"/>
      <c r="BK640" s="6"/>
      <c r="BL640" s="6"/>
      <c r="BM640" s="6"/>
      <c r="BN640" s="6"/>
      <c r="BO640" s="6"/>
      <c r="BP640" s="6"/>
      <c r="BQ640" s="6"/>
      <c r="BR640" s="6"/>
      <c r="BS640" s="6"/>
      <c r="BT640" s="6"/>
      <c r="BU640" s="6"/>
      <c r="BV640" s="6"/>
      <c r="BW640" s="6"/>
      <c r="BX640" s="6"/>
      <c r="BY640" s="6"/>
      <c r="BZ640" s="6"/>
      <c r="CA640" s="6"/>
      <c r="CB640" s="6"/>
      <c r="CC640" s="6"/>
      <c r="CD640" s="6"/>
      <c r="CE640" s="6"/>
      <c r="CF640" s="6"/>
      <c r="CG640" s="6"/>
      <c r="CH640" s="6"/>
      <c r="CI640" s="6"/>
      <c r="CJ640" s="6"/>
      <c r="CK640" s="6"/>
      <c r="CL640" s="6"/>
    </row>
    <row r="641">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c r="AA641" s="6"/>
      <c r="AB641" s="6"/>
      <c r="AC641" s="6"/>
      <c r="AD641" s="7"/>
      <c r="AE641" s="8"/>
      <c r="AF641" s="6"/>
      <c r="AG641" s="6"/>
      <c r="AH641" s="6"/>
      <c r="AI641" s="6"/>
      <c r="AJ641" s="6"/>
      <c r="AK641" s="6"/>
      <c r="AL641" s="6"/>
      <c r="AM641" s="6"/>
      <c r="AN641" s="6"/>
      <c r="AO641" s="6"/>
      <c r="AP641" s="6"/>
      <c r="AQ641" s="6"/>
      <c r="AR641" s="6"/>
      <c r="AS641" s="6"/>
      <c r="AT641" s="6"/>
      <c r="AU641" s="6"/>
      <c r="AV641" s="6"/>
      <c r="AW641" s="6"/>
      <c r="AX641" s="6"/>
      <c r="AY641" s="6"/>
      <c r="AZ641" s="6"/>
      <c r="BA641" s="6"/>
      <c r="BB641" s="6"/>
      <c r="BC641" s="6"/>
      <c r="BD641" s="6"/>
      <c r="BE641" s="6"/>
      <c r="BF641" s="6"/>
      <c r="BG641" s="6"/>
      <c r="BH641" s="6"/>
      <c r="BI641" s="6"/>
      <c r="BJ641" s="6"/>
      <c r="BK641" s="6"/>
      <c r="BL641" s="6"/>
      <c r="BM641" s="6"/>
      <c r="BN641" s="6"/>
      <c r="BO641" s="6"/>
      <c r="BP641" s="6"/>
      <c r="BQ641" s="6"/>
      <c r="BR641" s="6"/>
      <c r="BS641" s="6"/>
      <c r="BT641" s="6"/>
      <c r="BU641" s="6"/>
      <c r="BV641" s="6"/>
      <c r="BW641" s="6"/>
      <c r="BX641" s="6"/>
      <c r="BY641" s="6"/>
      <c r="BZ641" s="6"/>
      <c r="CA641" s="6"/>
      <c r="CB641" s="6"/>
      <c r="CC641" s="6"/>
      <c r="CD641" s="6"/>
      <c r="CE641" s="6"/>
      <c r="CF641" s="6"/>
      <c r="CG641" s="6"/>
      <c r="CH641" s="6"/>
      <c r="CI641" s="6"/>
      <c r="CJ641" s="6"/>
      <c r="CK641" s="6"/>
      <c r="CL641" s="6"/>
    </row>
    <row r="642">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c r="AA642" s="6"/>
      <c r="AB642" s="6"/>
      <c r="AC642" s="6"/>
      <c r="AD642" s="7"/>
      <c r="AE642" s="8"/>
      <c r="AF642" s="6"/>
      <c r="AG642" s="6"/>
      <c r="AH642" s="6"/>
      <c r="AI642" s="6"/>
      <c r="AJ642" s="6"/>
      <c r="AK642" s="6"/>
      <c r="AL642" s="6"/>
      <c r="AM642" s="6"/>
      <c r="AN642" s="6"/>
      <c r="AO642" s="6"/>
      <c r="AP642" s="6"/>
      <c r="AQ642" s="6"/>
      <c r="AR642" s="6"/>
      <c r="AS642" s="6"/>
      <c r="AT642" s="6"/>
      <c r="AU642" s="6"/>
      <c r="AV642" s="6"/>
      <c r="AW642" s="6"/>
      <c r="AX642" s="6"/>
      <c r="AY642" s="6"/>
      <c r="AZ642" s="6"/>
      <c r="BA642" s="6"/>
      <c r="BB642" s="6"/>
      <c r="BC642" s="6"/>
      <c r="BD642" s="6"/>
      <c r="BE642" s="6"/>
      <c r="BF642" s="6"/>
      <c r="BG642" s="6"/>
      <c r="BH642" s="6"/>
      <c r="BI642" s="6"/>
      <c r="BJ642" s="6"/>
      <c r="BK642" s="6"/>
      <c r="BL642" s="6"/>
      <c r="BM642" s="6"/>
      <c r="BN642" s="6"/>
      <c r="BO642" s="6"/>
      <c r="BP642" s="6"/>
      <c r="BQ642" s="6"/>
      <c r="BR642" s="6"/>
      <c r="BS642" s="6"/>
      <c r="BT642" s="6"/>
      <c r="BU642" s="6"/>
      <c r="BV642" s="6"/>
      <c r="BW642" s="6"/>
      <c r="BX642" s="6"/>
      <c r="BY642" s="6"/>
      <c r="BZ642" s="6"/>
      <c r="CA642" s="6"/>
      <c r="CB642" s="6"/>
      <c r="CC642" s="6"/>
      <c r="CD642" s="6"/>
      <c r="CE642" s="6"/>
      <c r="CF642" s="6"/>
      <c r="CG642" s="6"/>
      <c r="CH642" s="6"/>
      <c r="CI642" s="6"/>
      <c r="CJ642" s="6"/>
      <c r="CK642" s="6"/>
      <c r="CL642" s="6"/>
    </row>
    <row r="643">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c r="AA643" s="6"/>
      <c r="AB643" s="6"/>
      <c r="AC643" s="6"/>
      <c r="AD643" s="7"/>
      <c r="AE643" s="8"/>
      <c r="AF643" s="6"/>
      <c r="AG643" s="6"/>
      <c r="AH643" s="6"/>
      <c r="AI643" s="6"/>
      <c r="AJ643" s="6"/>
      <c r="AK643" s="6"/>
      <c r="AL643" s="6"/>
      <c r="AM643" s="6"/>
      <c r="AN643" s="6"/>
      <c r="AO643" s="6"/>
      <c r="AP643" s="6"/>
      <c r="AQ643" s="6"/>
      <c r="AR643" s="6"/>
      <c r="AS643" s="6"/>
      <c r="AT643" s="6"/>
      <c r="AU643" s="6"/>
      <c r="AV643" s="6"/>
      <c r="AW643" s="6"/>
      <c r="AX643" s="6"/>
      <c r="AY643" s="6"/>
      <c r="AZ643" s="6"/>
      <c r="BA643" s="6"/>
      <c r="BB643" s="6"/>
      <c r="BC643" s="6"/>
      <c r="BD643" s="6"/>
      <c r="BE643" s="6"/>
      <c r="BF643" s="6"/>
      <c r="BG643" s="6"/>
      <c r="BH643" s="6"/>
      <c r="BI643" s="6"/>
      <c r="BJ643" s="6"/>
      <c r="BK643" s="6"/>
      <c r="BL643" s="6"/>
      <c r="BM643" s="6"/>
      <c r="BN643" s="6"/>
      <c r="BO643" s="6"/>
      <c r="BP643" s="6"/>
      <c r="BQ643" s="6"/>
      <c r="BR643" s="6"/>
      <c r="BS643" s="6"/>
      <c r="BT643" s="6"/>
      <c r="BU643" s="6"/>
      <c r="BV643" s="6"/>
      <c r="BW643" s="6"/>
      <c r="BX643" s="6"/>
      <c r="BY643" s="6"/>
      <c r="BZ643" s="6"/>
      <c r="CA643" s="6"/>
      <c r="CB643" s="6"/>
      <c r="CC643" s="6"/>
      <c r="CD643" s="6"/>
      <c r="CE643" s="6"/>
      <c r="CF643" s="6"/>
      <c r="CG643" s="6"/>
      <c r="CH643" s="6"/>
      <c r="CI643" s="6"/>
      <c r="CJ643" s="6"/>
      <c r="CK643" s="6"/>
      <c r="CL643" s="6"/>
    </row>
    <row r="644">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c r="AA644" s="6"/>
      <c r="AB644" s="6"/>
      <c r="AC644" s="6"/>
      <c r="AD644" s="7"/>
      <c r="AE644" s="8"/>
      <c r="AF644" s="6"/>
      <c r="AG644" s="6"/>
      <c r="AH644" s="6"/>
      <c r="AI644" s="6"/>
      <c r="AJ644" s="6"/>
      <c r="AK644" s="6"/>
      <c r="AL644" s="6"/>
      <c r="AM644" s="6"/>
      <c r="AN644" s="6"/>
      <c r="AO644" s="6"/>
      <c r="AP644" s="6"/>
      <c r="AQ644" s="6"/>
      <c r="AR644" s="6"/>
      <c r="AS644" s="6"/>
      <c r="AT644" s="6"/>
      <c r="AU644" s="6"/>
      <c r="AV644" s="6"/>
      <c r="AW644" s="6"/>
      <c r="AX644" s="6"/>
      <c r="AY644" s="6"/>
      <c r="AZ644" s="6"/>
      <c r="BA644" s="6"/>
      <c r="BB644" s="6"/>
      <c r="BC644" s="6"/>
      <c r="BD644" s="6"/>
      <c r="BE644" s="6"/>
      <c r="BF644" s="6"/>
      <c r="BG644" s="6"/>
      <c r="BH644" s="6"/>
      <c r="BI644" s="6"/>
      <c r="BJ644" s="6"/>
      <c r="BK644" s="6"/>
      <c r="BL644" s="6"/>
      <c r="BM644" s="6"/>
      <c r="BN644" s="6"/>
      <c r="BO644" s="6"/>
      <c r="BP644" s="6"/>
      <c r="BQ644" s="6"/>
      <c r="BR644" s="6"/>
      <c r="BS644" s="6"/>
      <c r="BT644" s="6"/>
      <c r="BU644" s="6"/>
      <c r="BV644" s="6"/>
      <c r="BW644" s="6"/>
      <c r="BX644" s="6"/>
      <c r="BY644" s="6"/>
      <c r="BZ644" s="6"/>
      <c r="CA644" s="6"/>
      <c r="CB644" s="6"/>
      <c r="CC644" s="6"/>
      <c r="CD644" s="6"/>
      <c r="CE644" s="6"/>
      <c r="CF644" s="6"/>
      <c r="CG644" s="6"/>
      <c r="CH644" s="6"/>
      <c r="CI644" s="6"/>
      <c r="CJ644" s="6"/>
      <c r="CK644" s="6"/>
      <c r="CL644" s="6"/>
    </row>
    <row r="645">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c r="AA645" s="6"/>
      <c r="AB645" s="6"/>
      <c r="AC645" s="6"/>
      <c r="AD645" s="7"/>
      <c r="AE645" s="8"/>
      <c r="AF645" s="6"/>
      <c r="AG645" s="6"/>
      <c r="AH645" s="6"/>
      <c r="AI645" s="6"/>
      <c r="AJ645" s="6"/>
      <c r="AK645" s="6"/>
      <c r="AL645" s="6"/>
      <c r="AM645" s="6"/>
      <c r="AN645" s="6"/>
      <c r="AO645" s="6"/>
      <c r="AP645" s="6"/>
      <c r="AQ645" s="6"/>
      <c r="AR645" s="6"/>
      <c r="AS645" s="6"/>
      <c r="AT645" s="6"/>
      <c r="AU645" s="6"/>
      <c r="AV645" s="6"/>
      <c r="AW645" s="6"/>
      <c r="AX645" s="6"/>
      <c r="AY645" s="6"/>
      <c r="AZ645" s="6"/>
      <c r="BA645" s="6"/>
      <c r="BB645" s="6"/>
      <c r="BC645" s="6"/>
      <c r="BD645" s="6"/>
      <c r="BE645" s="6"/>
      <c r="BF645" s="6"/>
      <c r="BG645" s="6"/>
      <c r="BH645" s="6"/>
      <c r="BI645" s="6"/>
      <c r="BJ645" s="6"/>
      <c r="BK645" s="6"/>
      <c r="BL645" s="6"/>
      <c r="BM645" s="6"/>
      <c r="BN645" s="6"/>
      <c r="BO645" s="6"/>
      <c r="BP645" s="6"/>
      <c r="BQ645" s="6"/>
      <c r="BR645" s="6"/>
      <c r="BS645" s="6"/>
      <c r="BT645" s="6"/>
      <c r="BU645" s="6"/>
      <c r="BV645" s="6"/>
      <c r="BW645" s="6"/>
      <c r="BX645" s="6"/>
      <c r="BY645" s="6"/>
      <c r="BZ645" s="6"/>
      <c r="CA645" s="6"/>
      <c r="CB645" s="6"/>
      <c r="CC645" s="6"/>
      <c r="CD645" s="6"/>
      <c r="CE645" s="6"/>
      <c r="CF645" s="6"/>
      <c r="CG645" s="6"/>
      <c r="CH645" s="6"/>
      <c r="CI645" s="6"/>
      <c r="CJ645" s="6"/>
      <c r="CK645" s="6"/>
      <c r="CL645" s="6"/>
    </row>
    <row r="646">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c r="AA646" s="6"/>
      <c r="AB646" s="6"/>
      <c r="AC646" s="6"/>
      <c r="AD646" s="7"/>
      <c r="AE646" s="8"/>
      <c r="AF646" s="6"/>
      <c r="AG646" s="6"/>
      <c r="AH646" s="6"/>
      <c r="AI646" s="6"/>
      <c r="AJ646" s="6"/>
      <c r="AK646" s="6"/>
      <c r="AL646" s="6"/>
      <c r="AM646" s="6"/>
      <c r="AN646" s="6"/>
      <c r="AO646" s="6"/>
      <c r="AP646" s="6"/>
      <c r="AQ646" s="6"/>
      <c r="AR646" s="6"/>
      <c r="AS646" s="6"/>
      <c r="AT646" s="6"/>
      <c r="AU646" s="6"/>
      <c r="AV646" s="6"/>
      <c r="AW646" s="6"/>
      <c r="AX646" s="6"/>
      <c r="AY646" s="6"/>
      <c r="AZ646" s="6"/>
      <c r="BA646" s="6"/>
      <c r="BB646" s="6"/>
      <c r="BC646" s="6"/>
      <c r="BD646" s="6"/>
      <c r="BE646" s="6"/>
      <c r="BF646" s="6"/>
      <c r="BG646" s="6"/>
      <c r="BH646" s="6"/>
      <c r="BI646" s="6"/>
      <c r="BJ646" s="6"/>
      <c r="BK646" s="6"/>
      <c r="BL646" s="6"/>
      <c r="BM646" s="6"/>
      <c r="BN646" s="6"/>
      <c r="BO646" s="6"/>
      <c r="BP646" s="6"/>
      <c r="BQ646" s="6"/>
      <c r="BR646" s="6"/>
      <c r="BS646" s="6"/>
      <c r="BT646" s="6"/>
      <c r="BU646" s="6"/>
      <c r="BV646" s="6"/>
      <c r="BW646" s="6"/>
      <c r="BX646" s="6"/>
      <c r="BY646" s="6"/>
      <c r="BZ646" s="6"/>
      <c r="CA646" s="6"/>
      <c r="CB646" s="6"/>
      <c r="CC646" s="6"/>
      <c r="CD646" s="6"/>
      <c r="CE646" s="6"/>
      <c r="CF646" s="6"/>
      <c r="CG646" s="6"/>
      <c r="CH646" s="6"/>
      <c r="CI646" s="6"/>
      <c r="CJ646" s="6"/>
      <c r="CK646" s="6"/>
      <c r="CL646" s="6"/>
    </row>
    <row r="647">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c r="AA647" s="6"/>
      <c r="AB647" s="6"/>
      <c r="AC647" s="6"/>
      <c r="AD647" s="7"/>
      <c r="AE647" s="8"/>
      <c r="AF647" s="6"/>
      <c r="AG647" s="6"/>
      <c r="AH647" s="6"/>
      <c r="AI647" s="6"/>
      <c r="AJ647" s="6"/>
      <c r="AK647" s="6"/>
      <c r="AL647" s="6"/>
      <c r="AM647" s="6"/>
      <c r="AN647" s="6"/>
      <c r="AO647" s="6"/>
      <c r="AP647" s="6"/>
      <c r="AQ647" s="6"/>
      <c r="AR647" s="6"/>
      <c r="AS647" s="6"/>
      <c r="AT647" s="6"/>
      <c r="AU647" s="6"/>
      <c r="AV647" s="6"/>
      <c r="AW647" s="6"/>
      <c r="AX647" s="6"/>
      <c r="AY647" s="6"/>
      <c r="AZ647" s="6"/>
      <c r="BA647" s="6"/>
      <c r="BB647" s="6"/>
      <c r="BC647" s="6"/>
      <c r="BD647" s="6"/>
      <c r="BE647" s="6"/>
      <c r="BF647" s="6"/>
      <c r="BG647" s="6"/>
      <c r="BH647" s="6"/>
      <c r="BI647" s="6"/>
      <c r="BJ647" s="6"/>
      <c r="BK647" s="6"/>
      <c r="BL647" s="6"/>
      <c r="BM647" s="6"/>
      <c r="BN647" s="6"/>
      <c r="BO647" s="6"/>
      <c r="BP647" s="6"/>
      <c r="BQ647" s="6"/>
      <c r="BR647" s="6"/>
      <c r="BS647" s="6"/>
      <c r="BT647" s="6"/>
      <c r="BU647" s="6"/>
      <c r="BV647" s="6"/>
      <c r="BW647" s="6"/>
      <c r="BX647" s="6"/>
      <c r="BY647" s="6"/>
      <c r="BZ647" s="6"/>
      <c r="CA647" s="6"/>
      <c r="CB647" s="6"/>
      <c r="CC647" s="6"/>
      <c r="CD647" s="6"/>
      <c r="CE647" s="6"/>
      <c r="CF647" s="6"/>
      <c r="CG647" s="6"/>
      <c r="CH647" s="6"/>
      <c r="CI647" s="6"/>
      <c r="CJ647" s="6"/>
      <c r="CK647" s="6"/>
      <c r="CL647" s="6"/>
    </row>
    <row r="648">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c r="AA648" s="6"/>
      <c r="AB648" s="6"/>
      <c r="AC648" s="6"/>
      <c r="AD648" s="7"/>
      <c r="AE648" s="8"/>
      <c r="AF648" s="6"/>
      <c r="AG648" s="6"/>
      <c r="AH648" s="6"/>
      <c r="AI648" s="6"/>
      <c r="AJ648" s="6"/>
      <c r="AK648" s="6"/>
      <c r="AL648" s="6"/>
      <c r="AM648" s="6"/>
      <c r="AN648" s="6"/>
      <c r="AO648" s="6"/>
      <c r="AP648" s="6"/>
      <c r="AQ648" s="6"/>
      <c r="AR648" s="6"/>
      <c r="AS648" s="6"/>
      <c r="AT648" s="6"/>
      <c r="AU648" s="6"/>
      <c r="AV648" s="6"/>
      <c r="AW648" s="6"/>
      <c r="AX648" s="6"/>
      <c r="AY648" s="6"/>
      <c r="AZ648" s="6"/>
      <c r="BA648" s="6"/>
      <c r="BB648" s="6"/>
      <c r="BC648" s="6"/>
      <c r="BD648" s="6"/>
      <c r="BE648" s="6"/>
      <c r="BF648" s="6"/>
      <c r="BG648" s="6"/>
      <c r="BH648" s="6"/>
      <c r="BI648" s="6"/>
      <c r="BJ648" s="6"/>
      <c r="BK648" s="6"/>
      <c r="BL648" s="6"/>
      <c r="BM648" s="6"/>
      <c r="BN648" s="6"/>
      <c r="BO648" s="6"/>
      <c r="BP648" s="6"/>
      <c r="BQ648" s="6"/>
      <c r="BR648" s="6"/>
      <c r="BS648" s="6"/>
      <c r="BT648" s="6"/>
      <c r="BU648" s="6"/>
      <c r="BV648" s="6"/>
      <c r="BW648" s="6"/>
      <c r="BX648" s="6"/>
      <c r="BY648" s="6"/>
      <c r="BZ648" s="6"/>
      <c r="CA648" s="6"/>
      <c r="CB648" s="6"/>
      <c r="CC648" s="6"/>
      <c r="CD648" s="6"/>
      <c r="CE648" s="6"/>
      <c r="CF648" s="6"/>
      <c r="CG648" s="6"/>
      <c r="CH648" s="6"/>
      <c r="CI648" s="6"/>
      <c r="CJ648" s="6"/>
      <c r="CK648" s="6"/>
      <c r="CL648" s="6"/>
    </row>
    <row r="649">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c r="AA649" s="6"/>
      <c r="AB649" s="6"/>
      <c r="AC649" s="6"/>
      <c r="AD649" s="7"/>
      <c r="AE649" s="8"/>
      <c r="AF649" s="6"/>
      <c r="AG649" s="6"/>
      <c r="AH649" s="6"/>
      <c r="AI649" s="6"/>
      <c r="AJ649" s="6"/>
      <c r="AK649" s="6"/>
      <c r="AL649" s="6"/>
      <c r="AM649" s="6"/>
      <c r="AN649" s="6"/>
      <c r="AO649" s="6"/>
      <c r="AP649" s="6"/>
      <c r="AQ649" s="6"/>
      <c r="AR649" s="6"/>
      <c r="AS649" s="6"/>
      <c r="AT649" s="6"/>
      <c r="AU649" s="6"/>
      <c r="AV649" s="6"/>
      <c r="AW649" s="6"/>
      <c r="AX649" s="6"/>
      <c r="AY649" s="6"/>
      <c r="AZ649" s="6"/>
      <c r="BA649" s="6"/>
      <c r="BB649" s="6"/>
      <c r="BC649" s="6"/>
      <c r="BD649" s="6"/>
      <c r="BE649" s="6"/>
      <c r="BF649" s="6"/>
      <c r="BG649" s="6"/>
      <c r="BH649" s="6"/>
      <c r="BI649" s="6"/>
      <c r="BJ649" s="6"/>
      <c r="BK649" s="6"/>
      <c r="BL649" s="6"/>
      <c r="BM649" s="6"/>
      <c r="BN649" s="6"/>
      <c r="BO649" s="6"/>
      <c r="BP649" s="6"/>
      <c r="BQ649" s="6"/>
      <c r="BR649" s="6"/>
      <c r="BS649" s="6"/>
      <c r="BT649" s="6"/>
      <c r="BU649" s="6"/>
      <c r="BV649" s="6"/>
      <c r="BW649" s="6"/>
      <c r="BX649" s="6"/>
      <c r="BY649" s="6"/>
      <c r="BZ649" s="6"/>
      <c r="CA649" s="6"/>
      <c r="CB649" s="6"/>
      <c r="CC649" s="6"/>
      <c r="CD649" s="6"/>
      <c r="CE649" s="6"/>
      <c r="CF649" s="6"/>
      <c r="CG649" s="6"/>
      <c r="CH649" s="6"/>
      <c r="CI649" s="6"/>
      <c r="CJ649" s="6"/>
      <c r="CK649" s="6"/>
      <c r="CL649" s="6"/>
    </row>
    <row r="650">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c r="AA650" s="6"/>
      <c r="AB650" s="6"/>
      <c r="AC650" s="6"/>
      <c r="AD650" s="7"/>
      <c r="AE650" s="8"/>
      <c r="AF650" s="6"/>
      <c r="AG650" s="6"/>
      <c r="AH650" s="6"/>
      <c r="AI650" s="6"/>
      <c r="AJ650" s="6"/>
      <c r="AK650" s="6"/>
      <c r="AL650" s="6"/>
      <c r="AM650" s="6"/>
      <c r="AN650" s="6"/>
      <c r="AO650" s="6"/>
      <c r="AP650" s="6"/>
      <c r="AQ650" s="6"/>
      <c r="AR650" s="6"/>
      <c r="AS650" s="6"/>
      <c r="AT650" s="6"/>
      <c r="AU650" s="6"/>
      <c r="AV650" s="6"/>
      <c r="AW650" s="6"/>
      <c r="AX650" s="6"/>
      <c r="AY650" s="6"/>
      <c r="AZ650" s="6"/>
      <c r="BA650" s="6"/>
      <c r="BB650" s="6"/>
      <c r="BC650" s="6"/>
      <c r="BD650" s="6"/>
      <c r="BE650" s="6"/>
      <c r="BF650" s="6"/>
      <c r="BG650" s="6"/>
      <c r="BH650" s="6"/>
      <c r="BI650" s="6"/>
      <c r="BJ650" s="6"/>
      <c r="BK650" s="6"/>
      <c r="BL650" s="6"/>
      <c r="BM650" s="6"/>
      <c r="BN650" s="6"/>
      <c r="BO650" s="6"/>
      <c r="BP650" s="6"/>
      <c r="BQ650" s="6"/>
      <c r="BR650" s="6"/>
      <c r="BS650" s="6"/>
      <c r="BT650" s="6"/>
      <c r="BU650" s="6"/>
      <c r="BV650" s="6"/>
      <c r="BW650" s="6"/>
      <c r="BX650" s="6"/>
      <c r="BY650" s="6"/>
      <c r="BZ650" s="6"/>
      <c r="CA650" s="6"/>
      <c r="CB650" s="6"/>
      <c r="CC650" s="6"/>
      <c r="CD650" s="6"/>
      <c r="CE650" s="6"/>
      <c r="CF650" s="6"/>
      <c r="CG650" s="6"/>
      <c r="CH650" s="6"/>
      <c r="CI650" s="6"/>
      <c r="CJ650" s="6"/>
      <c r="CK650" s="6"/>
      <c r="CL650" s="6"/>
    </row>
    <row r="651">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c r="AA651" s="6"/>
      <c r="AB651" s="6"/>
      <c r="AC651" s="6"/>
      <c r="AD651" s="7"/>
      <c r="AE651" s="8"/>
      <c r="AF651" s="6"/>
      <c r="AG651" s="6"/>
      <c r="AH651" s="6"/>
      <c r="AI651" s="6"/>
      <c r="AJ651" s="6"/>
      <c r="AK651" s="6"/>
      <c r="AL651" s="6"/>
      <c r="AM651" s="6"/>
      <c r="AN651" s="6"/>
      <c r="AO651" s="6"/>
      <c r="AP651" s="6"/>
      <c r="AQ651" s="6"/>
      <c r="AR651" s="6"/>
      <c r="AS651" s="6"/>
      <c r="AT651" s="6"/>
      <c r="AU651" s="6"/>
      <c r="AV651" s="6"/>
      <c r="AW651" s="6"/>
      <c r="AX651" s="6"/>
      <c r="AY651" s="6"/>
      <c r="AZ651" s="6"/>
      <c r="BA651" s="6"/>
      <c r="BB651" s="6"/>
      <c r="BC651" s="6"/>
      <c r="BD651" s="6"/>
      <c r="BE651" s="6"/>
      <c r="BF651" s="6"/>
      <c r="BG651" s="6"/>
      <c r="BH651" s="6"/>
      <c r="BI651" s="6"/>
      <c r="BJ651" s="6"/>
      <c r="BK651" s="6"/>
      <c r="BL651" s="6"/>
      <c r="BM651" s="6"/>
      <c r="BN651" s="6"/>
      <c r="BO651" s="6"/>
      <c r="BP651" s="6"/>
      <c r="BQ651" s="6"/>
      <c r="BR651" s="6"/>
      <c r="BS651" s="6"/>
      <c r="BT651" s="6"/>
      <c r="BU651" s="6"/>
      <c r="BV651" s="6"/>
      <c r="BW651" s="6"/>
      <c r="BX651" s="6"/>
      <c r="BY651" s="6"/>
      <c r="BZ651" s="6"/>
      <c r="CA651" s="6"/>
      <c r="CB651" s="6"/>
      <c r="CC651" s="6"/>
      <c r="CD651" s="6"/>
      <c r="CE651" s="6"/>
      <c r="CF651" s="6"/>
      <c r="CG651" s="6"/>
      <c r="CH651" s="6"/>
      <c r="CI651" s="6"/>
      <c r="CJ651" s="6"/>
      <c r="CK651" s="6"/>
      <c r="CL651" s="6"/>
    </row>
    <row r="652">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c r="AA652" s="6"/>
      <c r="AB652" s="6"/>
      <c r="AC652" s="6"/>
      <c r="AD652" s="7"/>
      <c r="AE652" s="8"/>
      <c r="AF652" s="6"/>
      <c r="AG652" s="6"/>
      <c r="AH652" s="6"/>
      <c r="AI652" s="6"/>
      <c r="AJ652" s="6"/>
      <c r="AK652" s="6"/>
      <c r="AL652" s="6"/>
      <c r="AM652" s="6"/>
      <c r="AN652" s="6"/>
      <c r="AO652" s="6"/>
      <c r="AP652" s="6"/>
      <c r="AQ652" s="6"/>
      <c r="AR652" s="6"/>
      <c r="AS652" s="6"/>
      <c r="AT652" s="6"/>
      <c r="AU652" s="6"/>
      <c r="AV652" s="6"/>
      <c r="AW652" s="6"/>
      <c r="AX652" s="6"/>
      <c r="AY652" s="6"/>
      <c r="AZ652" s="6"/>
      <c r="BA652" s="6"/>
      <c r="BB652" s="6"/>
      <c r="BC652" s="6"/>
      <c r="BD652" s="6"/>
      <c r="BE652" s="6"/>
      <c r="BF652" s="6"/>
      <c r="BG652" s="6"/>
      <c r="BH652" s="6"/>
      <c r="BI652" s="6"/>
      <c r="BJ652" s="6"/>
      <c r="BK652" s="6"/>
      <c r="BL652" s="6"/>
      <c r="BM652" s="6"/>
      <c r="BN652" s="6"/>
      <c r="BO652" s="6"/>
      <c r="BP652" s="6"/>
      <c r="BQ652" s="6"/>
      <c r="BR652" s="6"/>
      <c r="BS652" s="6"/>
      <c r="BT652" s="6"/>
      <c r="BU652" s="6"/>
      <c r="BV652" s="6"/>
      <c r="BW652" s="6"/>
      <c r="BX652" s="6"/>
      <c r="BY652" s="6"/>
      <c r="BZ652" s="6"/>
      <c r="CA652" s="6"/>
      <c r="CB652" s="6"/>
      <c r="CC652" s="6"/>
      <c r="CD652" s="6"/>
      <c r="CE652" s="6"/>
      <c r="CF652" s="6"/>
      <c r="CG652" s="6"/>
      <c r="CH652" s="6"/>
      <c r="CI652" s="6"/>
      <c r="CJ652" s="6"/>
      <c r="CK652" s="6"/>
      <c r="CL652" s="6"/>
    </row>
    <row r="653">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c r="AA653" s="6"/>
      <c r="AB653" s="6"/>
      <c r="AC653" s="6"/>
      <c r="AD653" s="7"/>
      <c r="AE653" s="8"/>
      <c r="AF653" s="6"/>
      <c r="AG653" s="6"/>
      <c r="AH653" s="6"/>
      <c r="AI653" s="6"/>
      <c r="AJ653" s="6"/>
      <c r="AK653" s="6"/>
      <c r="AL653" s="6"/>
      <c r="AM653" s="6"/>
      <c r="AN653" s="6"/>
      <c r="AO653" s="6"/>
      <c r="AP653" s="6"/>
      <c r="AQ653" s="6"/>
      <c r="AR653" s="6"/>
      <c r="AS653" s="6"/>
      <c r="AT653" s="6"/>
      <c r="AU653" s="6"/>
      <c r="AV653" s="6"/>
      <c r="AW653" s="6"/>
      <c r="AX653" s="6"/>
      <c r="AY653" s="6"/>
      <c r="AZ653" s="6"/>
      <c r="BA653" s="6"/>
      <c r="BB653" s="6"/>
      <c r="BC653" s="6"/>
      <c r="BD653" s="6"/>
      <c r="BE653" s="6"/>
      <c r="BF653" s="6"/>
      <c r="BG653" s="6"/>
      <c r="BH653" s="6"/>
      <c r="BI653" s="6"/>
      <c r="BJ653" s="6"/>
      <c r="BK653" s="6"/>
      <c r="BL653" s="6"/>
      <c r="BM653" s="6"/>
      <c r="BN653" s="6"/>
      <c r="BO653" s="6"/>
      <c r="BP653" s="6"/>
      <c r="BQ653" s="6"/>
      <c r="BR653" s="6"/>
      <c r="BS653" s="6"/>
      <c r="BT653" s="6"/>
      <c r="BU653" s="6"/>
      <c r="BV653" s="6"/>
      <c r="BW653" s="6"/>
      <c r="BX653" s="6"/>
      <c r="BY653" s="6"/>
      <c r="BZ653" s="6"/>
      <c r="CA653" s="6"/>
      <c r="CB653" s="6"/>
      <c r="CC653" s="6"/>
      <c r="CD653" s="6"/>
      <c r="CE653" s="6"/>
      <c r="CF653" s="6"/>
      <c r="CG653" s="6"/>
      <c r="CH653" s="6"/>
      <c r="CI653" s="6"/>
      <c r="CJ653" s="6"/>
      <c r="CK653" s="6"/>
      <c r="CL653" s="6"/>
    </row>
    <row r="654">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c r="AA654" s="6"/>
      <c r="AB654" s="6"/>
      <c r="AC654" s="6"/>
      <c r="AD654" s="7"/>
      <c r="AE654" s="8"/>
      <c r="AF654" s="6"/>
      <c r="AG654" s="6"/>
      <c r="AH654" s="6"/>
      <c r="AI654" s="6"/>
      <c r="AJ654" s="6"/>
      <c r="AK654" s="6"/>
      <c r="AL654" s="6"/>
      <c r="AM654" s="6"/>
      <c r="AN654" s="6"/>
      <c r="AO654" s="6"/>
      <c r="AP654" s="6"/>
      <c r="AQ654" s="6"/>
      <c r="AR654" s="6"/>
      <c r="AS654" s="6"/>
      <c r="AT654" s="6"/>
      <c r="AU654" s="6"/>
      <c r="AV654" s="6"/>
      <c r="AW654" s="6"/>
      <c r="AX654" s="6"/>
      <c r="AY654" s="6"/>
      <c r="AZ654" s="6"/>
      <c r="BA654" s="6"/>
      <c r="BB654" s="6"/>
      <c r="BC654" s="6"/>
      <c r="BD654" s="6"/>
      <c r="BE654" s="6"/>
      <c r="BF654" s="6"/>
      <c r="BG654" s="6"/>
      <c r="BH654" s="6"/>
      <c r="BI654" s="6"/>
      <c r="BJ654" s="6"/>
      <c r="BK654" s="6"/>
      <c r="BL654" s="6"/>
      <c r="BM654" s="6"/>
      <c r="BN654" s="6"/>
      <c r="BO654" s="6"/>
      <c r="BP654" s="6"/>
      <c r="BQ654" s="6"/>
      <c r="BR654" s="6"/>
      <c r="BS654" s="6"/>
      <c r="BT654" s="6"/>
      <c r="BU654" s="6"/>
      <c r="BV654" s="6"/>
      <c r="BW654" s="6"/>
      <c r="BX654" s="6"/>
      <c r="BY654" s="6"/>
      <c r="BZ654" s="6"/>
      <c r="CA654" s="6"/>
      <c r="CB654" s="6"/>
      <c r="CC654" s="6"/>
      <c r="CD654" s="6"/>
      <c r="CE654" s="6"/>
      <c r="CF654" s="6"/>
      <c r="CG654" s="6"/>
      <c r="CH654" s="6"/>
      <c r="CI654" s="6"/>
      <c r="CJ654" s="6"/>
      <c r="CK654" s="6"/>
      <c r="CL654" s="6"/>
    </row>
    <row r="655">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c r="AA655" s="6"/>
      <c r="AB655" s="6"/>
      <c r="AC655" s="6"/>
      <c r="AD655" s="7"/>
      <c r="AE655" s="8"/>
      <c r="AF655" s="6"/>
      <c r="AG655" s="6"/>
      <c r="AH655" s="6"/>
      <c r="AI655" s="6"/>
      <c r="AJ655" s="6"/>
      <c r="AK655" s="6"/>
      <c r="AL655" s="6"/>
      <c r="AM655" s="6"/>
      <c r="AN655" s="6"/>
      <c r="AO655" s="6"/>
      <c r="AP655" s="6"/>
      <c r="AQ655" s="6"/>
      <c r="AR655" s="6"/>
      <c r="AS655" s="6"/>
      <c r="AT655" s="6"/>
      <c r="AU655" s="6"/>
      <c r="AV655" s="6"/>
      <c r="AW655" s="6"/>
      <c r="AX655" s="6"/>
      <c r="AY655" s="6"/>
      <c r="AZ655" s="6"/>
      <c r="BA655" s="6"/>
      <c r="BB655" s="6"/>
      <c r="BC655" s="6"/>
      <c r="BD655" s="6"/>
      <c r="BE655" s="6"/>
      <c r="BF655" s="6"/>
      <c r="BG655" s="6"/>
      <c r="BH655" s="6"/>
      <c r="BI655" s="6"/>
      <c r="BJ655" s="6"/>
      <c r="BK655" s="6"/>
      <c r="BL655" s="6"/>
      <c r="BM655" s="6"/>
      <c r="BN655" s="6"/>
      <c r="BO655" s="6"/>
      <c r="BP655" s="6"/>
      <c r="BQ655" s="6"/>
      <c r="BR655" s="6"/>
      <c r="BS655" s="6"/>
      <c r="BT655" s="6"/>
      <c r="BU655" s="6"/>
      <c r="BV655" s="6"/>
      <c r="BW655" s="6"/>
      <c r="BX655" s="6"/>
      <c r="BY655" s="6"/>
      <c r="BZ655" s="6"/>
      <c r="CA655" s="6"/>
      <c r="CB655" s="6"/>
      <c r="CC655" s="6"/>
      <c r="CD655" s="6"/>
      <c r="CE655" s="6"/>
      <c r="CF655" s="6"/>
      <c r="CG655" s="6"/>
      <c r="CH655" s="6"/>
      <c r="CI655" s="6"/>
      <c r="CJ655" s="6"/>
      <c r="CK655" s="6"/>
      <c r="CL655" s="6"/>
    </row>
    <row r="656">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c r="AA656" s="6"/>
      <c r="AB656" s="6"/>
      <c r="AC656" s="6"/>
      <c r="AD656" s="7"/>
      <c r="AE656" s="8"/>
      <c r="AF656" s="6"/>
      <c r="AG656" s="6"/>
      <c r="AH656" s="6"/>
      <c r="AI656" s="6"/>
      <c r="AJ656" s="6"/>
      <c r="AK656" s="6"/>
      <c r="AL656" s="6"/>
      <c r="AM656" s="6"/>
      <c r="AN656" s="6"/>
      <c r="AO656" s="6"/>
      <c r="AP656" s="6"/>
      <c r="AQ656" s="6"/>
      <c r="AR656" s="6"/>
      <c r="AS656" s="6"/>
      <c r="AT656" s="6"/>
      <c r="AU656" s="6"/>
      <c r="AV656" s="6"/>
      <c r="AW656" s="6"/>
      <c r="AX656" s="6"/>
      <c r="AY656" s="6"/>
      <c r="AZ656" s="6"/>
      <c r="BA656" s="6"/>
      <c r="BB656" s="6"/>
      <c r="BC656" s="6"/>
      <c r="BD656" s="6"/>
      <c r="BE656" s="6"/>
      <c r="BF656" s="6"/>
      <c r="BG656" s="6"/>
      <c r="BH656" s="6"/>
      <c r="BI656" s="6"/>
      <c r="BJ656" s="6"/>
      <c r="BK656" s="6"/>
      <c r="BL656" s="6"/>
      <c r="BM656" s="6"/>
      <c r="BN656" s="6"/>
      <c r="BO656" s="6"/>
      <c r="BP656" s="6"/>
      <c r="BQ656" s="6"/>
      <c r="BR656" s="6"/>
      <c r="BS656" s="6"/>
      <c r="BT656" s="6"/>
      <c r="BU656" s="6"/>
      <c r="BV656" s="6"/>
      <c r="BW656" s="6"/>
      <c r="BX656" s="6"/>
      <c r="BY656" s="6"/>
      <c r="BZ656" s="6"/>
      <c r="CA656" s="6"/>
      <c r="CB656" s="6"/>
      <c r="CC656" s="6"/>
      <c r="CD656" s="6"/>
      <c r="CE656" s="6"/>
      <c r="CF656" s="6"/>
      <c r="CG656" s="6"/>
      <c r="CH656" s="6"/>
      <c r="CI656" s="6"/>
      <c r="CJ656" s="6"/>
      <c r="CK656" s="6"/>
      <c r="CL656" s="6"/>
    </row>
    <row r="657">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c r="AA657" s="6"/>
      <c r="AB657" s="6"/>
      <c r="AC657" s="6"/>
      <c r="AD657" s="7"/>
      <c r="AE657" s="8"/>
      <c r="AF657" s="6"/>
      <c r="AG657" s="6"/>
      <c r="AH657" s="6"/>
      <c r="AI657" s="6"/>
      <c r="AJ657" s="6"/>
      <c r="AK657" s="6"/>
      <c r="AL657" s="6"/>
      <c r="AM657" s="6"/>
      <c r="AN657" s="6"/>
      <c r="AO657" s="6"/>
      <c r="AP657" s="6"/>
      <c r="AQ657" s="6"/>
      <c r="AR657" s="6"/>
      <c r="AS657" s="6"/>
      <c r="AT657" s="6"/>
      <c r="AU657" s="6"/>
      <c r="AV657" s="6"/>
      <c r="AW657" s="6"/>
      <c r="AX657" s="6"/>
      <c r="AY657" s="6"/>
      <c r="AZ657" s="6"/>
      <c r="BA657" s="6"/>
      <c r="BB657" s="6"/>
      <c r="BC657" s="6"/>
      <c r="BD657" s="6"/>
      <c r="BE657" s="6"/>
      <c r="BF657" s="6"/>
      <c r="BG657" s="6"/>
      <c r="BH657" s="6"/>
      <c r="BI657" s="6"/>
      <c r="BJ657" s="6"/>
      <c r="BK657" s="6"/>
      <c r="BL657" s="6"/>
      <c r="BM657" s="6"/>
      <c r="BN657" s="6"/>
      <c r="BO657" s="6"/>
      <c r="BP657" s="6"/>
      <c r="BQ657" s="6"/>
      <c r="BR657" s="6"/>
      <c r="BS657" s="6"/>
      <c r="BT657" s="6"/>
      <c r="BU657" s="6"/>
      <c r="BV657" s="6"/>
      <c r="BW657" s="6"/>
      <c r="BX657" s="6"/>
      <c r="BY657" s="6"/>
      <c r="BZ657" s="6"/>
      <c r="CA657" s="6"/>
      <c r="CB657" s="6"/>
      <c r="CC657" s="6"/>
      <c r="CD657" s="6"/>
      <c r="CE657" s="6"/>
      <c r="CF657" s="6"/>
      <c r="CG657" s="6"/>
      <c r="CH657" s="6"/>
      <c r="CI657" s="6"/>
      <c r="CJ657" s="6"/>
      <c r="CK657" s="6"/>
      <c r="CL657" s="6"/>
    </row>
    <row r="658">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c r="AA658" s="6"/>
      <c r="AB658" s="6"/>
      <c r="AC658" s="6"/>
      <c r="AD658" s="7"/>
      <c r="AE658" s="8"/>
      <c r="AF658" s="6"/>
      <c r="AG658" s="6"/>
      <c r="AH658" s="6"/>
      <c r="AI658" s="6"/>
      <c r="AJ658" s="6"/>
      <c r="AK658" s="6"/>
      <c r="AL658" s="6"/>
      <c r="AM658" s="6"/>
      <c r="AN658" s="6"/>
      <c r="AO658" s="6"/>
      <c r="AP658" s="6"/>
      <c r="AQ658" s="6"/>
      <c r="AR658" s="6"/>
      <c r="AS658" s="6"/>
      <c r="AT658" s="6"/>
      <c r="AU658" s="6"/>
      <c r="AV658" s="6"/>
      <c r="AW658" s="6"/>
      <c r="AX658" s="6"/>
      <c r="AY658" s="6"/>
      <c r="AZ658" s="6"/>
      <c r="BA658" s="6"/>
      <c r="BB658" s="6"/>
      <c r="BC658" s="6"/>
      <c r="BD658" s="6"/>
      <c r="BE658" s="6"/>
      <c r="BF658" s="6"/>
      <c r="BG658" s="6"/>
      <c r="BH658" s="6"/>
      <c r="BI658" s="6"/>
      <c r="BJ658" s="6"/>
      <c r="BK658" s="6"/>
      <c r="BL658" s="6"/>
      <c r="BM658" s="6"/>
      <c r="BN658" s="6"/>
      <c r="BO658" s="6"/>
      <c r="BP658" s="6"/>
      <c r="BQ658" s="6"/>
      <c r="BR658" s="6"/>
      <c r="BS658" s="6"/>
      <c r="BT658" s="6"/>
      <c r="BU658" s="6"/>
      <c r="BV658" s="6"/>
      <c r="BW658" s="6"/>
      <c r="BX658" s="6"/>
      <c r="BY658" s="6"/>
      <c r="BZ658" s="6"/>
      <c r="CA658" s="6"/>
      <c r="CB658" s="6"/>
      <c r="CC658" s="6"/>
      <c r="CD658" s="6"/>
      <c r="CE658" s="6"/>
      <c r="CF658" s="6"/>
      <c r="CG658" s="6"/>
      <c r="CH658" s="6"/>
      <c r="CI658" s="6"/>
      <c r="CJ658" s="6"/>
      <c r="CK658" s="6"/>
      <c r="CL658" s="6"/>
    </row>
    <row r="659">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c r="AA659" s="6"/>
      <c r="AB659" s="6"/>
      <c r="AC659" s="6"/>
      <c r="AD659" s="7"/>
      <c r="AE659" s="8"/>
      <c r="AF659" s="6"/>
      <c r="AG659" s="6"/>
      <c r="AH659" s="6"/>
      <c r="AI659" s="6"/>
      <c r="AJ659" s="6"/>
      <c r="AK659" s="6"/>
      <c r="AL659" s="6"/>
      <c r="AM659" s="6"/>
      <c r="AN659" s="6"/>
      <c r="AO659" s="6"/>
      <c r="AP659" s="6"/>
      <c r="AQ659" s="6"/>
      <c r="AR659" s="6"/>
      <c r="AS659" s="6"/>
      <c r="AT659" s="6"/>
      <c r="AU659" s="6"/>
      <c r="AV659" s="6"/>
      <c r="AW659" s="6"/>
      <c r="AX659" s="6"/>
      <c r="AY659" s="6"/>
      <c r="AZ659" s="6"/>
      <c r="BA659" s="6"/>
      <c r="BB659" s="6"/>
      <c r="BC659" s="6"/>
      <c r="BD659" s="6"/>
      <c r="BE659" s="6"/>
      <c r="BF659" s="6"/>
      <c r="BG659" s="6"/>
      <c r="BH659" s="6"/>
      <c r="BI659" s="6"/>
      <c r="BJ659" s="6"/>
      <c r="BK659" s="6"/>
      <c r="BL659" s="6"/>
      <c r="BM659" s="6"/>
      <c r="BN659" s="6"/>
      <c r="BO659" s="6"/>
      <c r="BP659" s="6"/>
      <c r="BQ659" s="6"/>
      <c r="BR659" s="6"/>
      <c r="BS659" s="6"/>
      <c r="BT659" s="6"/>
      <c r="BU659" s="6"/>
      <c r="BV659" s="6"/>
      <c r="BW659" s="6"/>
      <c r="BX659" s="6"/>
      <c r="BY659" s="6"/>
      <c r="BZ659" s="6"/>
      <c r="CA659" s="6"/>
      <c r="CB659" s="6"/>
      <c r="CC659" s="6"/>
      <c r="CD659" s="6"/>
      <c r="CE659" s="6"/>
      <c r="CF659" s="6"/>
      <c r="CG659" s="6"/>
      <c r="CH659" s="6"/>
      <c r="CI659" s="6"/>
      <c r="CJ659" s="6"/>
      <c r="CK659" s="6"/>
      <c r="CL659" s="6"/>
    </row>
    <row r="660">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c r="AA660" s="6"/>
      <c r="AB660" s="6"/>
      <c r="AC660" s="6"/>
      <c r="AD660" s="7"/>
      <c r="AE660" s="8"/>
      <c r="AF660" s="6"/>
      <c r="AG660" s="6"/>
      <c r="AH660" s="6"/>
      <c r="AI660" s="6"/>
      <c r="AJ660" s="6"/>
      <c r="AK660" s="6"/>
      <c r="AL660" s="6"/>
      <c r="AM660" s="6"/>
      <c r="AN660" s="6"/>
      <c r="AO660" s="6"/>
      <c r="AP660" s="6"/>
      <c r="AQ660" s="6"/>
      <c r="AR660" s="6"/>
      <c r="AS660" s="6"/>
      <c r="AT660" s="6"/>
      <c r="AU660" s="6"/>
      <c r="AV660" s="6"/>
      <c r="AW660" s="6"/>
      <c r="AX660" s="6"/>
      <c r="AY660" s="6"/>
      <c r="AZ660" s="6"/>
      <c r="BA660" s="6"/>
      <c r="BB660" s="6"/>
      <c r="BC660" s="6"/>
      <c r="BD660" s="6"/>
      <c r="BE660" s="6"/>
      <c r="BF660" s="6"/>
      <c r="BG660" s="6"/>
      <c r="BH660" s="6"/>
      <c r="BI660" s="6"/>
      <c r="BJ660" s="6"/>
      <c r="BK660" s="6"/>
      <c r="BL660" s="6"/>
      <c r="BM660" s="6"/>
      <c r="BN660" s="6"/>
      <c r="BO660" s="6"/>
      <c r="BP660" s="6"/>
      <c r="BQ660" s="6"/>
      <c r="BR660" s="6"/>
      <c r="BS660" s="6"/>
      <c r="BT660" s="6"/>
      <c r="BU660" s="6"/>
      <c r="BV660" s="6"/>
      <c r="BW660" s="6"/>
      <c r="BX660" s="6"/>
      <c r="BY660" s="6"/>
      <c r="BZ660" s="6"/>
      <c r="CA660" s="6"/>
      <c r="CB660" s="6"/>
      <c r="CC660" s="6"/>
      <c r="CD660" s="6"/>
      <c r="CE660" s="6"/>
      <c r="CF660" s="6"/>
      <c r="CG660" s="6"/>
      <c r="CH660" s="6"/>
      <c r="CI660" s="6"/>
      <c r="CJ660" s="6"/>
      <c r="CK660" s="6"/>
      <c r="CL660" s="6"/>
    </row>
    <row r="661">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c r="AA661" s="6"/>
      <c r="AB661" s="6"/>
      <c r="AC661" s="6"/>
      <c r="AD661" s="7"/>
      <c r="AE661" s="8"/>
      <c r="AF661" s="6"/>
      <c r="AG661" s="6"/>
      <c r="AH661" s="6"/>
      <c r="AI661" s="6"/>
      <c r="AJ661" s="6"/>
      <c r="AK661" s="6"/>
      <c r="AL661" s="6"/>
      <c r="AM661" s="6"/>
      <c r="AN661" s="6"/>
      <c r="AO661" s="6"/>
      <c r="AP661" s="6"/>
      <c r="AQ661" s="6"/>
      <c r="AR661" s="6"/>
      <c r="AS661" s="6"/>
      <c r="AT661" s="6"/>
      <c r="AU661" s="6"/>
      <c r="AV661" s="6"/>
      <c r="AW661" s="6"/>
      <c r="AX661" s="6"/>
      <c r="AY661" s="6"/>
      <c r="AZ661" s="6"/>
      <c r="BA661" s="6"/>
      <c r="BB661" s="6"/>
      <c r="BC661" s="6"/>
      <c r="BD661" s="6"/>
      <c r="BE661" s="6"/>
      <c r="BF661" s="6"/>
      <c r="BG661" s="6"/>
      <c r="BH661" s="6"/>
      <c r="BI661" s="6"/>
      <c r="BJ661" s="6"/>
      <c r="BK661" s="6"/>
      <c r="BL661" s="6"/>
      <c r="BM661" s="6"/>
      <c r="BN661" s="6"/>
      <c r="BO661" s="6"/>
      <c r="BP661" s="6"/>
      <c r="BQ661" s="6"/>
      <c r="BR661" s="6"/>
      <c r="BS661" s="6"/>
      <c r="BT661" s="6"/>
      <c r="BU661" s="6"/>
      <c r="BV661" s="6"/>
      <c r="BW661" s="6"/>
      <c r="BX661" s="6"/>
      <c r="BY661" s="6"/>
      <c r="BZ661" s="6"/>
      <c r="CA661" s="6"/>
      <c r="CB661" s="6"/>
      <c r="CC661" s="6"/>
      <c r="CD661" s="6"/>
      <c r="CE661" s="6"/>
      <c r="CF661" s="6"/>
      <c r="CG661" s="6"/>
      <c r="CH661" s="6"/>
      <c r="CI661" s="6"/>
      <c r="CJ661" s="6"/>
      <c r="CK661" s="6"/>
      <c r="CL661" s="6"/>
    </row>
    <row r="662">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c r="AA662" s="6"/>
      <c r="AB662" s="6"/>
      <c r="AC662" s="6"/>
      <c r="AD662" s="7"/>
      <c r="AE662" s="8"/>
      <c r="AF662" s="6"/>
      <c r="AG662" s="6"/>
      <c r="AH662" s="6"/>
      <c r="AI662" s="6"/>
      <c r="AJ662" s="6"/>
      <c r="AK662" s="6"/>
      <c r="AL662" s="6"/>
      <c r="AM662" s="6"/>
      <c r="AN662" s="6"/>
      <c r="AO662" s="6"/>
      <c r="AP662" s="6"/>
      <c r="AQ662" s="6"/>
      <c r="AR662" s="6"/>
      <c r="AS662" s="6"/>
      <c r="AT662" s="6"/>
      <c r="AU662" s="6"/>
      <c r="AV662" s="6"/>
      <c r="AW662" s="6"/>
      <c r="AX662" s="6"/>
      <c r="AY662" s="6"/>
      <c r="AZ662" s="6"/>
      <c r="BA662" s="6"/>
      <c r="BB662" s="6"/>
      <c r="BC662" s="6"/>
      <c r="BD662" s="6"/>
      <c r="BE662" s="6"/>
      <c r="BF662" s="6"/>
      <c r="BG662" s="6"/>
      <c r="BH662" s="6"/>
      <c r="BI662" s="6"/>
      <c r="BJ662" s="6"/>
      <c r="BK662" s="6"/>
      <c r="BL662" s="6"/>
      <c r="BM662" s="6"/>
      <c r="BN662" s="6"/>
      <c r="BO662" s="6"/>
      <c r="BP662" s="6"/>
      <c r="BQ662" s="6"/>
      <c r="BR662" s="6"/>
      <c r="BS662" s="6"/>
      <c r="BT662" s="6"/>
      <c r="BU662" s="6"/>
      <c r="BV662" s="6"/>
      <c r="BW662" s="6"/>
      <c r="BX662" s="6"/>
      <c r="BY662" s="6"/>
      <c r="BZ662" s="6"/>
      <c r="CA662" s="6"/>
      <c r="CB662" s="6"/>
      <c r="CC662" s="6"/>
      <c r="CD662" s="6"/>
      <c r="CE662" s="6"/>
      <c r="CF662" s="6"/>
      <c r="CG662" s="6"/>
      <c r="CH662" s="6"/>
      <c r="CI662" s="6"/>
      <c r="CJ662" s="6"/>
      <c r="CK662" s="6"/>
      <c r="CL662" s="6"/>
    </row>
    <row r="663">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c r="AA663" s="6"/>
      <c r="AB663" s="6"/>
      <c r="AC663" s="6"/>
      <c r="AD663" s="7"/>
      <c r="AE663" s="8"/>
      <c r="AF663" s="6"/>
      <c r="AG663" s="6"/>
      <c r="AH663" s="6"/>
      <c r="AI663" s="6"/>
      <c r="AJ663" s="6"/>
      <c r="AK663" s="6"/>
      <c r="AL663" s="6"/>
      <c r="AM663" s="6"/>
      <c r="AN663" s="6"/>
      <c r="AO663" s="6"/>
      <c r="AP663" s="6"/>
      <c r="AQ663" s="6"/>
      <c r="AR663" s="6"/>
      <c r="AS663" s="6"/>
      <c r="AT663" s="6"/>
      <c r="AU663" s="6"/>
      <c r="AV663" s="6"/>
      <c r="AW663" s="6"/>
      <c r="AX663" s="6"/>
      <c r="AY663" s="6"/>
      <c r="AZ663" s="6"/>
      <c r="BA663" s="6"/>
      <c r="BB663" s="6"/>
      <c r="BC663" s="6"/>
      <c r="BD663" s="6"/>
      <c r="BE663" s="6"/>
      <c r="BF663" s="6"/>
      <c r="BG663" s="6"/>
      <c r="BH663" s="6"/>
      <c r="BI663" s="6"/>
      <c r="BJ663" s="6"/>
      <c r="BK663" s="6"/>
      <c r="BL663" s="6"/>
      <c r="BM663" s="6"/>
      <c r="BN663" s="6"/>
      <c r="BO663" s="6"/>
      <c r="BP663" s="6"/>
      <c r="BQ663" s="6"/>
      <c r="BR663" s="6"/>
      <c r="BS663" s="6"/>
      <c r="BT663" s="6"/>
      <c r="BU663" s="6"/>
      <c r="BV663" s="6"/>
      <c r="BW663" s="6"/>
      <c r="BX663" s="6"/>
      <c r="BY663" s="6"/>
      <c r="BZ663" s="6"/>
      <c r="CA663" s="6"/>
      <c r="CB663" s="6"/>
      <c r="CC663" s="6"/>
      <c r="CD663" s="6"/>
      <c r="CE663" s="6"/>
      <c r="CF663" s="6"/>
      <c r="CG663" s="6"/>
      <c r="CH663" s="6"/>
      <c r="CI663" s="6"/>
      <c r="CJ663" s="6"/>
      <c r="CK663" s="6"/>
      <c r="CL663" s="6"/>
    </row>
    <row r="664">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c r="AA664" s="6"/>
      <c r="AB664" s="6"/>
      <c r="AC664" s="6"/>
      <c r="AD664" s="7"/>
      <c r="AE664" s="8"/>
      <c r="AF664" s="6"/>
      <c r="AG664" s="6"/>
      <c r="AH664" s="6"/>
      <c r="AI664" s="6"/>
      <c r="AJ664" s="6"/>
      <c r="AK664" s="6"/>
      <c r="AL664" s="6"/>
      <c r="AM664" s="6"/>
      <c r="AN664" s="6"/>
      <c r="AO664" s="6"/>
      <c r="AP664" s="6"/>
      <c r="AQ664" s="6"/>
      <c r="AR664" s="6"/>
      <c r="AS664" s="6"/>
      <c r="AT664" s="6"/>
      <c r="AU664" s="6"/>
      <c r="AV664" s="6"/>
      <c r="AW664" s="6"/>
      <c r="AX664" s="6"/>
      <c r="AY664" s="6"/>
      <c r="AZ664" s="6"/>
      <c r="BA664" s="6"/>
      <c r="BB664" s="6"/>
      <c r="BC664" s="6"/>
      <c r="BD664" s="6"/>
      <c r="BE664" s="6"/>
      <c r="BF664" s="6"/>
      <c r="BG664" s="6"/>
      <c r="BH664" s="6"/>
      <c r="BI664" s="6"/>
      <c r="BJ664" s="6"/>
      <c r="BK664" s="6"/>
      <c r="BL664" s="6"/>
      <c r="BM664" s="6"/>
      <c r="BN664" s="6"/>
      <c r="BO664" s="6"/>
      <c r="BP664" s="6"/>
      <c r="BQ664" s="6"/>
      <c r="BR664" s="6"/>
      <c r="BS664" s="6"/>
      <c r="BT664" s="6"/>
      <c r="BU664" s="6"/>
      <c r="BV664" s="6"/>
      <c r="BW664" s="6"/>
      <c r="BX664" s="6"/>
      <c r="BY664" s="6"/>
      <c r="BZ664" s="6"/>
      <c r="CA664" s="6"/>
      <c r="CB664" s="6"/>
      <c r="CC664" s="6"/>
      <c r="CD664" s="6"/>
      <c r="CE664" s="6"/>
      <c r="CF664" s="6"/>
      <c r="CG664" s="6"/>
      <c r="CH664" s="6"/>
      <c r="CI664" s="6"/>
      <c r="CJ664" s="6"/>
      <c r="CK664" s="6"/>
      <c r="CL664" s="6"/>
    </row>
    <row r="665">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c r="AA665" s="6"/>
      <c r="AB665" s="6"/>
      <c r="AC665" s="6"/>
      <c r="AD665" s="7"/>
      <c r="AE665" s="8"/>
      <c r="AF665" s="6"/>
      <c r="AG665" s="6"/>
      <c r="AH665" s="6"/>
      <c r="AI665" s="6"/>
      <c r="AJ665" s="6"/>
      <c r="AK665" s="6"/>
      <c r="AL665" s="6"/>
      <c r="AM665" s="6"/>
      <c r="AN665" s="6"/>
      <c r="AO665" s="6"/>
      <c r="AP665" s="6"/>
      <c r="AQ665" s="6"/>
      <c r="AR665" s="6"/>
      <c r="AS665" s="6"/>
      <c r="AT665" s="6"/>
      <c r="AU665" s="6"/>
      <c r="AV665" s="6"/>
      <c r="AW665" s="6"/>
      <c r="AX665" s="6"/>
      <c r="AY665" s="6"/>
      <c r="AZ665" s="6"/>
      <c r="BA665" s="6"/>
      <c r="BB665" s="6"/>
      <c r="BC665" s="6"/>
      <c r="BD665" s="6"/>
      <c r="BE665" s="6"/>
      <c r="BF665" s="6"/>
      <c r="BG665" s="6"/>
      <c r="BH665" s="6"/>
      <c r="BI665" s="6"/>
      <c r="BJ665" s="6"/>
      <c r="BK665" s="6"/>
      <c r="BL665" s="6"/>
      <c r="BM665" s="6"/>
      <c r="BN665" s="6"/>
      <c r="BO665" s="6"/>
      <c r="BP665" s="6"/>
      <c r="BQ665" s="6"/>
      <c r="BR665" s="6"/>
      <c r="BS665" s="6"/>
      <c r="BT665" s="6"/>
      <c r="BU665" s="6"/>
      <c r="BV665" s="6"/>
      <c r="BW665" s="6"/>
      <c r="BX665" s="6"/>
      <c r="BY665" s="6"/>
      <c r="BZ665" s="6"/>
      <c r="CA665" s="6"/>
      <c r="CB665" s="6"/>
      <c r="CC665" s="6"/>
      <c r="CD665" s="6"/>
      <c r="CE665" s="6"/>
      <c r="CF665" s="6"/>
      <c r="CG665" s="6"/>
      <c r="CH665" s="6"/>
      <c r="CI665" s="6"/>
      <c r="CJ665" s="6"/>
      <c r="CK665" s="6"/>
      <c r="CL665" s="6"/>
    </row>
    <row r="666">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c r="AA666" s="6"/>
      <c r="AB666" s="6"/>
      <c r="AC666" s="6"/>
      <c r="AD666" s="7"/>
      <c r="AE666" s="8"/>
      <c r="AF666" s="6"/>
      <c r="AG666" s="6"/>
      <c r="AH666" s="6"/>
      <c r="AI666" s="6"/>
      <c r="AJ666" s="6"/>
      <c r="AK666" s="6"/>
      <c r="AL666" s="6"/>
      <c r="AM666" s="6"/>
      <c r="AN666" s="6"/>
      <c r="AO666" s="6"/>
      <c r="AP666" s="6"/>
      <c r="AQ666" s="6"/>
      <c r="AR666" s="6"/>
      <c r="AS666" s="6"/>
      <c r="AT666" s="6"/>
      <c r="AU666" s="6"/>
      <c r="AV666" s="6"/>
      <c r="AW666" s="6"/>
      <c r="AX666" s="6"/>
      <c r="AY666" s="6"/>
      <c r="AZ666" s="6"/>
      <c r="BA666" s="6"/>
      <c r="BB666" s="6"/>
      <c r="BC666" s="6"/>
      <c r="BD666" s="6"/>
      <c r="BE666" s="6"/>
      <c r="BF666" s="6"/>
      <c r="BG666" s="6"/>
      <c r="BH666" s="6"/>
      <c r="BI666" s="6"/>
      <c r="BJ666" s="6"/>
      <c r="BK666" s="6"/>
      <c r="BL666" s="6"/>
      <c r="BM666" s="6"/>
      <c r="BN666" s="6"/>
      <c r="BO666" s="6"/>
      <c r="BP666" s="6"/>
      <c r="BQ666" s="6"/>
      <c r="BR666" s="6"/>
      <c r="BS666" s="6"/>
      <c r="BT666" s="6"/>
      <c r="BU666" s="6"/>
      <c r="BV666" s="6"/>
      <c r="BW666" s="6"/>
      <c r="BX666" s="6"/>
      <c r="BY666" s="6"/>
      <c r="BZ666" s="6"/>
      <c r="CA666" s="6"/>
      <c r="CB666" s="6"/>
      <c r="CC666" s="6"/>
      <c r="CD666" s="6"/>
      <c r="CE666" s="6"/>
      <c r="CF666" s="6"/>
      <c r="CG666" s="6"/>
      <c r="CH666" s="6"/>
      <c r="CI666" s="6"/>
      <c r="CJ666" s="6"/>
      <c r="CK666" s="6"/>
      <c r="CL666" s="6"/>
    </row>
    <row r="667">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c r="AA667" s="6"/>
      <c r="AB667" s="6"/>
      <c r="AC667" s="6"/>
      <c r="AD667" s="7"/>
      <c r="AE667" s="8"/>
      <c r="AF667" s="6"/>
      <c r="AG667" s="6"/>
      <c r="AH667" s="6"/>
      <c r="AI667" s="6"/>
      <c r="AJ667" s="6"/>
      <c r="AK667" s="6"/>
      <c r="AL667" s="6"/>
      <c r="AM667" s="6"/>
      <c r="AN667" s="6"/>
      <c r="AO667" s="6"/>
      <c r="AP667" s="6"/>
      <c r="AQ667" s="6"/>
      <c r="AR667" s="6"/>
      <c r="AS667" s="6"/>
      <c r="AT667" s="6"/>
      <c r="AU667" s="6"/>
      <c r="AV667" s="6"/>
      <c r="AW667" s="6"/>
      <c r="AX667" s="6"/>
      <c r="AY667" s="6"/>
      <c r="AZ667" s="6"/>
      <c r="BA667" s="6"/>
      <c r="BB667" s="6"/>
      <c r="BC667" s="6"/>
      <c r="BD667" s="6"/>
      <c r="BE667" s="6"/>
      <c r="BF667" s="6"/>
      <c r="BG667" s="6"/>
      <c r="BH667" s="6"/>
      <c r="BI667" s="6"/>
      <c r="BJ667" s="6"/>
      <c r="BK667" s="6"/>
      <c r="BL667" s="6"/>
      <c r="BM667" s="6"/>
      <c r="BN667" s="6"/>
      <c r="BO667" s="6"/>
      <c r="BP667" s="6"/>
      <c r="BQ667" s="6"/>
      <c r="BR667" s="6"/>
      <c r="BS667" s="6"/>
      <c r="BT667" s="6"/>
      <c r="BU667" s="6"/>
      <c r="BV667" s="6"/>
      <c r="BW667" s="6"/>
      <c r="BX667" s="6"/>
      <c r="BY667" s="6"/>
      <c r="BZ667" s="6"/>
      <c r="CA667" s="6"/>
      <c r="CB667" s="6"/>
      <c r="CC667" s="6"/>
      <c r="CD667" s="6"/>
      <c r="CE667" s="6"/>
      <c r="CF667" s="6"/>
      <c r="CG667" s="6"/>
      <c r="CH667" s="6"/>
      <c r="CI667" s="6"/>
      <c r="CJ667" s="6"/>
      <c r="CK667" s="6"/>
      <c r="CL667" s="6"/>
    </row>
    <row r="668">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c r="AA668" s="6"/>
      <c r="AB668" s="6"/>
      <c r="AC668" s="6"/>
      <c r="AD668" s="7"/>
      <c r="AE668" s="8"/>
      <c r="AF668" s="6"/>
      <c r="AG668" s="6"/>
      <c r="AH668" s="6"/>
      <c r="AI668" s="6"/>
      <c r="AJ668" s="6"/>
      <c r="AK668" s="6"/>
      <c r="AL668" s="6"/>
      <c r="AM668" s="6"/>
      <c r="AN668" s="6"/>
      <c r="AO668" s="6"/>
      <c r="AP668" s="6"/>
      <c r="AQ668" s="6"/>
      <c r="AR668" s="6"/>
      <c r="AS668" s="6"/>
      <c r="AT668" s="6"/>
      <c r="AU668" s="6"/>
      <c r="AV668" s="6"/>
      <c r="AW668" s="6"/>
      <c r="AX668" s="6"/>
      <c r="AY668" s="6"/>
      <c r="AZ668" s="6"/>
      <c r="BA668" s="6"/>
      <c r="BB668" s="6"/>
      <c r="BC668" s="6"/>
      <c r="BD668" s="6"/>
      <c r="BE668" s="6"/>
      <c r="BF668" s="6"/>
      <c r="BG668" s="6"/>
      <c r="BH668" s="6"/>
      <c r="BI668" s="6"/>
      <c r="BJ668" s="6"/>
      <c r="BK668" s="6"/>
      <c r="BL668" s="6"/>
      <c r="BM668" s="6"/>
      <c r="BN668" s="6"/>
      <c r="BO668" s="6"/>
      <c r="BP668" s="6"/>
      <c r="BQ668" s="6"/>
      <c r="BR668" s="6"/>
      <c r="BS668" s="6"/>
      <c r="BT668" s="6"/>
      <c r="BU668" s="6"/>
      <c r="BV668" s="6"/>
      <c r="BW668" s="6"/>
      <c r="BX668" s="6"/>
      <c r="BY668" s="6"/>
      <c r="BZ668" s="6"/>
      <c r="CA668" s="6"/>
      <c r="CB668" s="6"/>
      <c r="CC668" s="6"/>
      <c r="CD668" s="6"/>
      <c r="CE668" s="6"/>
      <c r="CF668" s="6"/>
      <c r="CG668" s="6"/>
      <c r="CH668" s="6"/>
      <c r="CI668" s="6"/>
      <c r="CJ668" s="6"/>
      <c r="CK668" s="6"/>
      <c r="CL668" s="6"/>
    </row>
    <row r="669">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c r="AA669" s="6"/>
      <c r="AB669" s="6"/>
      <c r="AC669" s="6"/>
      <c r="AD669" s="7"/>
      <c r="AE669" s="8"/>
      <c r="AF669" s="6"/>
      <c r="AG669" s="6"/>
      <c r="AH669" s="6"/>
      <c r="AI669" s="6"/>
      <c r="AJ669" s="6"/>
      <c r="AK669" s="6"/>
      <c r="AL669" s="6"/>
      <c r="AM669" s="6"/>
      <c r="AN669" s="6"/>
      <c r="AO669" s="6"/>
      <c r="AP669" s="6"/>
      <c r="AQ669" s="6"/>
      <c r="AR669" s="6"/>
      <c r="AS669" s="6"/>
      <c r="AT669" s="6"/>
      <c r="AU669" s="6"/>
      <c r="AV669" s="6"/>
      <c r="AW669" s="6"/>
      <c r="AX669" s="6"/>
      <c r="AY669" s="6"/>
      <c r="AZ669" s="6"/>
      <c r="BA669" s="6"/>
      <c r="BB669" s="6"/>
      <c r="BC669" s="6"/>
      <c r="BD669" s="6"/>
      <c r="BE669" s="6"/>
      <c r="BF669" s="6"/>
      <c r="BG669" s="6"/>
      <c r="BH669" s="6"/>
      <c r="BI669" s="6"/>
      <c r="BJ669" s="6"/>
      <c r="BK669" s="6"/>
      <c r="BL669" s="6"/>
      <c r="BM669" s="6"/>
      <c r="BN669" s="6"/>
      <c r="BO669" s="6"/>
      <c r="BP669" s="6"/>
      <c r="BQ669" s="6"/>
      <c r="BR669" s="6"/>
      <c r="BS669" s="6"/>
      <c r="BT669" s="6"/>
      <c r="BU669" s="6"/>
      <c r="BV669" s="6"/>
      <c r="BW669" s="6"/>
      <c r="BX669" s="6"/>
      <c r="BY669" s="6"/>
      <c r="BZ669" s="6"/>
      <c r="CA669" s="6"/>
      <c r="CB669" s="6"/>
      <c r="CC669" s="6"/>
      <c r="CD669" s="6"/>
      <c r="CE669" s="6"/>
      <c r="CF669" s="6"/>
      <c r="CG669" s="6"/>
      <c r="CH669" s="6"/>
      <c r="CI669" s="6"/>
      <c r="CJ669" s="6"/>
      <c r="CK669" s="6"/>
      <c r="CL669" s="6"/>
    </row>
    <row r="670">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c r="AA670" s="6"/>
      <c r="AB670" s="6"/>
      <c r="AC670" s="6"/>
      <c r="AD670" s="7"/>
      <c r="AE670" s="8"/>
      <c r="AF670" s="6"/>
      <c r="AG670" s="6"/>
      <c r="AH670" s="6"/>
      <c r="AI670" s="6"/>
      <c r="AJ670" s="6"/>
      <c r="AK670" s="6"/>
      <c r="AL670" s="6"/>
      <c r="AM670" s="6"/>
      <c r="AN670" s="6"/>
      <c r="AO670" s="6"/>
      <c r="AP670" s="6"/>
      <c r="AQ670" s="6"/>
      <c r="AR670" s="6"/>
      <c r="AS670" s="6"/>
      <c r="AT670" s="6"/>
      <c r="AU670" s="6"/>
      <c r="AV670" s="6"/>
      <c r="AW670" s="6"/>
      <c r="AX670" s="6"/>
      <c r="AY670" s="6"/>
      <c r="AZ670" s="6"/>
      <c r="BA670" s="6"/>
      <c r="BB670" s="6"/>
      <c r="BC670" s="6"/>
      <c r="BD670" s="6"/>
      <c r="BE670" s="6"/>
      <c r="BF670" s="6"/>
      <c r="BG670" s="6"/>
      <c r="BH670" s="6"/>
      <c r="BI670" s="6"/>
      <c r="BJ670" s="6"/>
      <c r="BK670" s="6"/>
      <c r="BL670" s="6"/>
      <c r="BM670" s="6"/>
      <c r="BN670" s="6"/>
      <c r="BO670" s="6"/>
      <c r="BP670" s="6"/>
      <c r="BQ670" s="6"/>
      <c r="BR670" s="6"/>
      <c r="BS670" s="6"/>
      <c r="BT670" s="6"/>
      <c r="BU670" s="6"/>
      <c r="BV670" s="6"/>
      <c r="BW670" s="6"/>
      <c r="BX670" s="6"/>
      <c r="BY670" s="6"/>
      <c r="BZ670" s="6"/>
      <c r="CA670" s="6"/>
      <c r="CB670" s="6"/>
      <c r="CC670" s="6"/>
      <c r="CD670" s="6"/>
      <c r="CE670" s="6"/>
      <c r="CF670" s="6"/>
      <c r="CG670" s="6"/>
      <c r="CH670" s="6"/>
      <c r="CI670" s="6"/>
      <c r="CJ670" s="6"/>
      <c r="CK670" s="6"/>
      <c r="CL670" s="6"/>
    </row>
    <row r="671">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c r="AA671" s="6"/>
      <c r="AB671" s="6"/>
      <c r="AC671" s="6"/>
      <c r="AD671" s="7"/>
      <c r="AE671" s="8"/>
      <c r="AF671" s="6"/>
      <c r="AG671" s="6"/>
      <c r="AH671" s="6"/>
      <c r="AI671" s="6"/>
      <c r="AJ671" s="6"/>
      <c r="AK671" s="6"/>
      <c r="AL671" s="6"/>
      <c r="AM671" s="6"/>
      <c r="AN671" s="6"/>
      <c r="AO671" s="6"/>
      <c r="AP671" s="6"/>
      <c r="AQ671" s="6"/>
      <c r="AR671" s="6"/>
      <c r="AS671" s="6"/>
      <c r="AT671" s="6"/>
      <c r="AU671" s="6"/>
      <c r="AV671" s="6"/>
      <c r="AW671" s="6"/>
      <c r="AX671" s="6"/>
      <c r="AY671" s="6"/>
      <c r="AZ671" s="6"/>
      <c r="BA671" s="6"/>
      <c r="BB671" s="6"/>
      <c r="BC671" s="6"/>
      <c r="BD671" s="6"/>
      <c r="BE671" s="6"/>
      <c r="BF671" s="6"/>
      <c r="BG671" s="6"/>
      <c r="BH671" s="6"/>
      <c r="BI671" s="6"/>
      <c r="BJ671" s="6"/>
      <c r="BK671" s="6"/>
      <c r="BL671" s="6"/>
      <c r="BM671" s="6"/>
      <c r="BN671" s="6"/>
      <c r="BO671" s="6"/>
      <c r="BP671" s="6"/>
      <c r="BQ671" s="6"/>
      <c r="BR671" s="6"/>
      <c r="BS671" s="6"/>
      <c r="BT671" s="6"/>
      <c r="BU671" s="6"/>
      <c r="BV671" s="6"/>
      <c r="BW671" s="6"/>
      <c r="BX671" s="6"/>
      <c r="BY671" s="6"/>
      <c r="BZ671" s="6"/>
      <c r="CA671" s="6"/>
      <c r="CB671" s="6"/>
      <c r="CC671" s="6"/>
      <c r="CD671" s="6"/>
      <c r="CE671" s="6"/>
      <c r="CF671" s="6"/>
      <c r="CG671" s="6"/>
      <c r="CH671" s="6"/>
      <c r="CI671" s="6"/>
      <c r="CJ671" s="6"/>
      <c r="CK671" s="6"/>
      <c r="CL671" s="6"/>
    </row>
    <row r="672">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c r="AA672" s="6"/>
      <c r="AB672" s="6"/>
      <c r="AC672" s="6"/>
      <c r="AD672" s="7"/>
      <c r="AE672" s="8"/>
      <c r="AF672" s="6"/>
      <c r="AG672" s="6"/>
      <c r="AH672" s="6"/>
      <c r="AI672" s="6"/>
      <c r="AJ672" s="6"/>
      <c r="AK672" s="6"/>
      <c r="AL672" s="6"/>
      <c r="AM672" s="6"/>
      <c r="AN672" s="6"/>
      <c r="AO672" s="6"/>
      <c r="AP672" s="6"/>
      <c r="AQ672" s="6"/>
      <c r="AR672" s="6"/>
      <c r="AS672" s="6"/>
      <c r="AT672" s="6"/>
      <c r="AU672" s="6"/>
      <c r="AV672" s="6"/>
      <c r="AW672" s="6"/>
      <c r="AX672" s="6"/>
      <c r="AY672" s="6"/>
      <c r="AZ672" s="6"/>
      <c r="BA672" s="6"/>
      <c r="BB672" s="6"/>
      <c r="BC672" s="6"/>
      <c r="BD672" s="6"/>
      <c r="BE672" s="6"/>
      <c r="BF672" s="6"/>
      <c r="BG672" s="6"/>
      <c r="BH672" s="6"/>
      <c r="BI672" s="6"/>
      <c r="BJ672" s="6"/>
      <c r="BK672" s="6"/>
      <c r="BL672" s="6"/>
      <c r="BM672" s="6"/>
      <c r="BN672" s="6"/>
      <c r="BO672" s="6"/>
      <c r="BP672" s="6"/>
      <c r="BQ672" s="6"/>
      <c r="BR672" s="6"/>
      <c r="BS672" s="6"/>
      <c r="BT672" s="6"/>
      <c r="BU672" s="6"/>
      <c r="BV672" s="6"/>
      <c r="BW672" s="6"/>
      <c r="BX672" s="6"/>
      <c r="BY672" s="6"/>
      <c r="BZ672" s="6"/>
      <c r="CA672" s="6"/>
      <c r="CB672" s="6"/>
      <c r="CC672" s="6"/>
      <c r="CD672" s="6"/>
      <c r="CE672" s="6"/>
      <c r="CF672" s="6"/>
      <c r="CG672" s="6"/>
      <c r="CH672" s="6"/>
      <c r="CI672" s="6"/>
      <c r="CJ672" s="6"/>
      <c r="CK672" s="6"/>
      <c r="CL672" s="6"/>
    </row>
    <row r="673">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c r="AA673" s="6"/>
      <c r="AB673" s="6"/>
      <c r="AC673" s="6"/>
      <c r="AD673" s="7"/>
      <c r="AE673" s="8"/>
      <c r="AF673" s="6"/>
      <c r="AG673" s="6"/>
      <c r="AH673" s="6"/>
      <c r="AI673" s="6"/>
      <c r="AJ673" s="6"/>
      <c r="AK673" s="6"/>
      <c r="AL673" s="6"/>
      <c r="AM673" s="6"/>
      <c r="AN673" s="6"/>
      <c r="AO673" s="6"/>
      <c r="AP673" s="6"/>
      <c r="AQ673" s="6"/>
      <c r="AR673" s="6"/>
      <c r="AS673" s="6"/>
      <c r="AT673" s="6"/>
      <c r="AU673" s="6"/>
      <c r="AV673" s="6"/>
      <c r="AW673" s="6"/>
      <c r="AX673" s="6"/>
      <c r="AY673" s="6"/>
      <c r="AZ673" s="6"/>
      <c r="BA673" s="6"/>
      <c r="BB673" s="6"/>
      <c r="BC673" s="6"/>
      <c r="BD673" s="6"/>
      <c r="BE673" s="6"/>
      <c r="BF673" s="6"/>
      <c r="BG673" s="6"/>
      <c r="BH673" s="6"/>
      <c r="BI673" s="6"/>
      <c r="BJ673" s="6"/>
      <c r="BK673" s="6"/>
      <c r="BL673" s="6"/>
      <c r="BM673" s="6"/>
      <c r="BN673" s="6"/>
      <c r="BO673" s="6"/>
      <c r="BP673" s="6"/>
      <c r="BQ673" s="6"/>
      <c r="BR673" s="6"/>
      <c r="BS673" s="6"/>
      <c r="BT673" s="6"/>
      <c r="BU673" s="6"/>
      <c r="BV673" s="6"/>
      <c r="BW673" s="6"/>
      <c r="BX673" s="6"/>
      <c r="BY673" s="6"/>
      <c r="BZ673" s="6"/>
      <c r="CA673" s="6"/>
      <c r="CB673" s="6"/>
      <c r="CC673" s="6"/>
      <c r="CD673" s="6"/>
      <c r="CE673" s="6"/>
      <c r="CF673" s="6"/>
      <c r="CG673" s="6"/>
      <c r="CH673" s="6"/>
      <c r="CI673" s="6"/>
      <c r="CJ673" s="6"/>
      <c r="CK673" s="6"/>
      <c r="CL673" s="6"/>
    </row>
    <row r="674">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c r="AA674" s="6"/>
      <c r="AB674" s="6"/>
      <c r="AC674" s="6"/>
      <c r="AD674" s="7"/>
      <c r="AE674" s="8"/>
      <c r="AF674" s="6"/>
      <c r="AG674" s="6"/>
      <c r="AH674" s="6"/>
      <c r="AI674" s="6"/>
      <c r="AJ674" s="6"/>
      <c r="AK674" s="6"/>
      <c r="AL674" s="6"/>
      <c r="AM674" s="6"/>
      <c r="AN674" s="6"/>
      <c r="AO674" s="6"/>
      <c r="AP674" s="6"/>
      <c r="AQ674" s="6"/>
      <c r="AR674" s="6"/>
      <c r="AS674" s="6"/>
      <c r="AT674" s="6"/>
      <c r="AU674" s="6"/>
      <c r="AV674" s="6"/>
      <c r="AW674" s="6"/>
      <c r="AX674" s="6"/>
      <c r="AY674" s="6"/>
      <c r="AZ674" s="6"/>
      <c r="BA674" s="6"/>
      <c r="BB674" s="6"/>
      <c r="BC674" s="6"/>
      <c r="BD674" s="6"/>
      <c r="BE674" s="6"/>
      <c r="BF674" s="6"/>
      <c r="BG674" s="6"/>
      <c r="BH674" s="6"/>
      <c r="BI674" s="6"/>
      <c r="BJ674" s="6"/>
      <c r="BK674" s="6"/>
      <c r="BL674" s="6"/>
      <c r="BM674" s="6"/>
      <c r="BN674" s="6"/>
      <c r="BO674" s="6"/>
      <c r="BP674" s="6"/>
      <c r="BQ674" s="6"/>
      <c r="BR674" s="6"/>
      <c r="BS674" s="6"/>
      <c r="BT674" s="6"/>
      <c r="BU674" s="6"/>
      <c r="BV674" s="6"/>
      <c r="BW674" s="6"/>
      <c r="BX674" s="6"/>
      <c r="BY674" s="6"/>
      <c r="BZ674" s="6"/>
      <c r="CA674" s="6"/>
      <c r="CB674" s="6"/>
      <c r="CC674" s="6"/>
      <c r="CD674" s="6"/>
      <c r="CE674" s="6"/>
      <c r="CF674" s="6"/>
      <c r="CG674" s="6"/>
      <c r="CH674" s="6"/>
      <c r="CI674" s="6"/>
      <c r="CJ674" s="6"/>
      <c r="CK674" s="6"/>
      <c r="CL674" s="6"/>
    </row>
    <row r="675">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c r="AA675" s="6"/>
      <c r="AB675" s="6"/>
      <c r="AC675" s="6"/>
      <c r="AD675" s="7"/>
      <c r="AE675" s="8"/>
      <c r="AF675" s="6"/>
      <c r="AG675" s="6"/>
      <c r="AH675" s="6"/>
      <c r="AI675" s="6"/>
      <c r="AJ675" s="6"/>
      <c r="AK675" s="6"/>
      <c r="AL675" s="6"/>
      <c r="AM675" s="6"/>
      <c r="AN675" s="6"/>
      <c r="AO675" s="6"/>
      <c r="AP675" s="6"/>
      <c r="AQ675" s="6"/>
      <c r="AR675" s="6"/>
      <c r="AS675" s="6"/>
      <c r="AT675" s="6"/>
      <c r="AU675" s="6"/>
      <c r="AV675" s="6"/>
      <c r="AW675" s="6"/>
      <c r="AX675" s="6"/>
      <c r="AY675" s="6"/>
      <c r="AZ675" s="6"/>
      <c r="BA675" s="6"/>
      <c r="BB675" s="6"/>
      <c r="BC675" s="6"/>
      <c r="BD675" s="6"/>
      <c r="BE675" s="6"/>
      <c r="BF675" s="6"/>
      <c r="BG675" s="6"/>
      <c r="BH675" s="6"/>
      <c r="BI675" s="6"/>
      <c r="BJ675" s="6"/>
      <c r="BK675" s="6"/>
      <c r="BL675" s="6"/>
      <c r="BM675" s="6"/>
      <c r="BN675" s="6"/>
      <c r="BO675" s="6"/>
      <c r="BP675" s="6"/>
      <c r="BQ675" s="6"/>
      <c r="BR675" s="6"/>
      <c r="BS675" s="6"/>
      <c r="BT675" s="6"/>
      <c r="BU675" s="6"/>
      <c r="BV675" s="6"/>
      <c r="BW675" s="6"/>
      <c r="BX675" s="6"/>
      <c r="BY675" s="6"/>
      <c r="BZ675" s="6"/>
      <c r="CA675" s="6"/>
      <c r="CB675" s="6"/>
      <c r="CC675" s="6"/>
      <c r="CD675" s="6"/>
      <c r="CE675" s="6"/>
      <c r="CF675" s="6"/>
      <c r="CG675" s="6"/>
      <c r="CH675" s="6"/>
      <c r="CI675" s="6"/>
      <c r="CJ675" s="6"/>
      <c r="CK675" s="6"/>
      <c r="CL675" s="6"/>
    </row>
    <row r="676">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c r="AA676" s="6"/>
      <c r="AB676" s="6"/>
      <c r="AC676" s="6"/>
      <c r="AD676" s="7"/>
      <c r="AE676" s="8"/>
      <c r="AF676" s="6"/>
      <c r="AG676" s="6"/>
      <c r="AH676" s="6"/>
      <c r="AI676" s="6"/>
      <c r="AJ676" s="6"/>
      <c r="AK676" s="6"/>
      <c r="AL676" s="6"/>
      <c r="AM676" s="6"/>
      <c r="AN676" s="6"/>
      <c r="AO676" s="6"/>
      <c r="AP676" s="6"/>
      <c r="AQ676" s="6"/>
      <c r="AR676" s="6"/>
      <c r="AS676" s="6"/>
      <c r="AT676" s="6"/>
      <c r="AU676" s="6"/>
      <c r="AV676" s="6"/>
      <c r="AW676" s="6"/>
      <c r="AX676" s="6"/>
      <c r="AY676" s="6"/>
      <c r="AZ676" s="6"/>
      <c r="BA676" s="6"/>
      <c r="BB676" s="6"/>
      <c r="BC676" s="6"/>
      <c r="BD676" s="6"/>
      <c r="BE676" s="6"/>
      <c r="BF676" s="6"/>
      <c r="BG676" s="6"/>
      <c r="BH676" s="6"/>
      <c r="BI676" s="6"/>
      <c r="BJ676" s="6"/>
      <c r="BK676" s="6"/>
      <c r="BL676" s="6"/>
      <c r="BM676" s="6"/>
      <c r="BN676" s="6"/>
      <c r="BO676" s="6"/>
      <c r="BP676" s="6"/>
      <c r="BQ676" s="6"/>
      <c r="BR676" s="6"/>
      <c r="BS676" s="6"/>
      <c r="BT676" s="6"/>
      <c r="BU676" s="6"/>
      <c r="BV676" s="6"/>
      <c r="BW676" s="6"/>
      <c r="BX676" s="6"/>
      <c r="BY676" s="6"/>
      <c r="BZ676" s="6"/>
      <c r="CA676" s="6"/>
      <c r="CB676" s="6"/>
      <c r="CC676" s="6"/>
      <c r="CD676" s="6"/>
      <c r="CE676" s="6"/>
      <c r="CF676" s="6"/>
      <c r="CG676" s="6"/>
      <c r="CH676" s="6"/>
      <c r="CI676" s="6"/>
      <c r="CJ676" s="6"/>
      <c r="CK676" s="6"/>
      <c r="CL676" s="6"/>
    </row>
    <row r="677">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c r="AA677" s="6"/>
      <c r="AB677" s="6"/>
      <c r="AC677" s="6"/>
      <c r="AD677" s="7"/>
      <c r="AE677" s="8"/>
      <c r="AF677" s="6"/>
      <c r="AG677" s="6"/>
      <c r="AH677" s="6"/>
      <c r="AI677" s="6"/>
      <c r="AJ677" s="6"/>
      <c r="AK677" s="6"/>
      <c r="AL677" s="6"/>
      <c r="AM677" s="6"/>
      <c r="AN677" s="6"/>
      <c r="AO677" s="6"/>
      <c r="AP677" s="6"/>
      <c r="AQ677" s="6"/>
      <c r="AR677" s="6"/>
      <c r="AS677" s="6"/>
      <c r="AT677" s="6"/>
      <c r="AU677" s="6"/>
      <c r="AV677" s="6"/>
      <c r="AW677" s="6"/>
      <c r="AX677" s="6"/>
      <c r="AY677" s="6"/>
      <c r="AZ677" s="6"/>
      <c r="BA677" s="6"/>
      <c r="BB677" s="6"/>
      <c r="BC677" s="6"/>
      <c r="BD677" s="6"/>
      <c r="BE677" s="6"/>
      <c r="BF677" s="6"/>
      <c r="BG677" s="6"/>
      <c r="BH677" s="6"/>
      <c r="BI677" s="6"/>
      <c r="BJ677" s="6"/>
      <c r="BK677" s="6"/>
      <c r="BL677" s="6"/>
      <c r="BM677" s="6"/>
      <c r="BN677" s="6"/>
      <c r="BO677" s="6"/>
      <c r="BP677" s="6"/>
      <c r="BQ677" s="6"/>
      <c r="BR677" s="6"/>
      <c r="BS677" s="6"/>
      <c r="BT677" s="6"/>
      <c r="BU677" s="6"/>
      <c r="BV677" s="6"/>
      <c r="BW677" s="6"/>
      <c r="BX677" s="6"/>
      <c r="BY677" s="6"/>
      <c r="BZ677" s="6"/>
      <c r="CA677" s="6"/>
      <c r="CB677" s="6"/>
      <c r="CC677" s="6"/>
      <c r="CD677" s="6"/>
      <c r="CE677" s="6"/>
      <c r="CF677" s="6"/>
      <c r="CG677" s="6"/>
      <c r="CH677" s="6"/>
      <c r="CI677" s="6"/>
      <c r="CJ677" s="6"/>
      <c r="CK677" s="6"/>
      <c r="CL677" s="6"/>
    </row>
    <row r="678">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c r="AA678" s="6"/>
      <c r="AB678" s="6"/>
      <c r="AC678" s="6"/>
      <c r="AD678" s="7"/>
      <c r="AE678" s="8"/>
      <c r="AF678" s="6"/>
      <c r="AG678" s="6"/>
      <c r="AH678" s="6"/>
      <c r="AI678" s="6"/>
      <c r="AJ678" s="6"/>
      <c r="AK678" s="6"/>
      <c r="AL678" s="6"/>
      <c r="AM678" s="6"/>
      <c r="AN678" s="6"/>
      <c r="AO678" s="6"/>
      <c r="AP678" s="6"/>
      <c r="AQ678" s="6"/>
      <c r="AR678" s="6"/>
      <c r="AS678" s="6"/>
      <c r="AT678" s="6"/>
      <c r="AU678" s="6"/>
      <c r="AV678" s="6"/>
      <c r="AW678" s="6"/>
      <c r="AX678" s="6"/>
      <c r="AY678" s="6"/>
      <c r="AZ678" s="6"/>
      <c r="BA678" s="6"/>
      <c r="BB678" s="6"/>
      <c r="BC678" s="6"/>
      <c r="BD678" s="6"/>
      <c r="BE678" s="6"/>
      <c r="BF678" s="6"/>
      <c r="BG678" s="6"/>
      <c r="BH678" s="6"/>
      <c r="BI678" s="6"/>
      <c r="BJ678" s="6"/>
      <c r="BK678" s="6"/>
      <c r="BL678" s="6"/>
      <c r="BM678" s="6"/>
      <c r="BN678" s="6"/>
      <c r="BO678" s="6"/>
      <c r="BP678" s="6"/>
      <c r="BQ678" s="6"/>
      <c r="BR678" s="6"/>
      <c r="BS678" s="6"/>
      <c r="BT678" s="6"/>
      <c r="BU678" s="6"/>
      <c r="BV678" s="6"/>
      <c r="BW678" s="6"/>
      <c r="BX678" s="6"/>
      <c r="BY678" s="6"/>
      <c r="BZ678" s="6"/>
      <c r="CA678" s="6"/>
      <c r="CB678" s="6"/>
      <c r="CC678" s="6"/>
      <c r="CD678" s="6"/>
      <c r="CE678" s="6"/>
      <c r="CF678" s="6"/>
      <c r="CG678" s="6"/>
      <c r="CH678" s="6"/>
      <c r="CI678" s="6"/>
      <c r="CJ678" s="6"/>
      <c r="CK678" s="6"/>
      <c r="CL678" s="6"/>
    </row>
    <row r="679">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c r="AA679" s="6"/>
      <c r="AB679" s="6"/>
      <c r="AC679" s="6"/>
      <c r="AD679" s="7"/>
      <c r="AE679" s="8"/>
      <c r="AF679" s="6"/>
      <c r="AG679" s="6"/>
      <c r="AH679" s="6"/>
      <c r="AI679" s="6"/>
      <c r="AJ679" s="6"/>
      <c r="AK679" s="6"/>
      <c r="AL679" s="6"/>
      <c r="AM679" s="6"/>
      <c r="AN679" s="6"/>
      <c r="AO679" s="6"/>
      <c r="AP679" s="6"/>
      <c r="AQ679" s="6"/>
      <c r="AR679" s="6"/>
      <c r="AS679" s="6"/>
      <c r="AT679" s="6"/>
      <c r="AU679" s="6"/>
      <c r="AV679" s="6"/>
      <c r="AW679" s="6"/>
      <c r="AX679" s="6"/>
      <c r="AY679" s="6"/>
      <c r="AZ679" s="6"/>
      <c r="BA679" s="6"/>
      <c r="BB679" s="6"/>
      <c r="BC679" s="6"/>
      <c r="BD679" s="6"/>
      <c r="BE679" s="6"/>
      <c r="BF679" s="6"/>
      <c r="BG679" s="6"/>
      <c r="BH679" s="6"/>
      <c r="BI679" s="6"/>
      <c r="BJ679" s="6"/>
      <c r="BK679" s="6"/>
      <c r="BL679" s="6"/>
      <c r="BM679" s="6"/>
      <c r="BN679" s="6"/>
      <c r="BO679" s="6"/>
      <c r="BP679" s="6"/>
      <c r="BQ679" s="6"/>
      <c r="BR679" s="6"/>
      <c r="BS679" s="6"/>
      <c r="BT679" s="6"/>
      <c r="BU679" s="6"/>
      <c r="BV679" s="6"/>
      <c r="BW679" s="6"/>
      <c r="BX679" s="6"/>
      <c r="BY679" s="6"/>
      <c r="BZ679" s="6"/>
      <c r="CA679" s="6"/>
      <c r="CB679" s="6"/>
      <c r="CC679" s="6"/>
      <c r="CD679" s="6"/>
      <c r="CE679" s="6"/>
      <c r="CF679" s="6"/>
      <c r="CG679" s="6"/>
      <c r="CH679" s="6"/>
      <c r="CI679" s="6"/>
      <c r="CJ679" s="6"/>
      <c r="CK679" s="6"/>
      <c r="CL679" s="6"/>
    </row>
    <row r="680">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c r="AA680" s="6"/>
      <c r="AB680" s="6"/>
      <c r="AC680" s="6"/>
      <c r="AD680" s="7"/>
      <c r="AE680" s="8"/>
      <c r="AF680" s="6"/>
      <c r="AG680" s="6"/>
      <c r="AH680" s="6"/>
      <c r="AI680" s="6"/>
      <c r="AJ680" s="6"/>
      <c r="AK680" s="6"/>
      <c r="AL680" s="6"/>
      <c r="AM680" s="6"/>
      <c r="AN680" s="6"/>
      <c r="AO680" s="6"/>
      <c r="AP680" s="6"/>
      <c r="AQ680" s="6"/>
      <c r="AR680" s="6"/>
      <c r="AS680" s="6"/>
      <c r="AT680" s="6"/>
      <c r="AU680" s="6"/>
      <c r="AV680" s="6"/>
      <c r="AW680" s="6"/>
      <c r="AX680" s="6"/>
      <c r="AY680" s="6"/>
      <c r="AZ680" s="6"/>
      <c r="BA680" s="6"/>
      <c r="BB680" s="6"/>
      <c r="BC680" s="6"/>
      <c r="BD680" s="6"/>
      <c r="BE680" s="6"/>
      <c r="BF680" s="6"/>
      <c r="BG680" s="6"/>
      <c r="BH680" s="6"/>
      <c r="BI680" s="6"/>
      <c r="BJ680" s="6"/>
      <c r="BK680" s="6"/>
      <c r="BL680" s="6"/>
      <c r="BM680" s="6"/>
      <c r="BN680" s="6"/>
      <c r="BO680" s="6"/>
      <c r="BP680" s="6"/>
      <c r="BQ680" s="6"/>
      <c r="BR680" s="6"/>
      <c r="BS680" s="6"/>
      <c r="BT680" s="6"/>
      <c r="BU680" s="6"/>
      <c r="BV680" s="6"/>
      <c r="BW680" s="6"/>
      <c r="BX680" s="6"/>
      <c r="BY680" s="6"/>
      <c r="BZ680" s="6"/>
      <c r="CA680" s="6"/>
      <c r="CB680" s="6"/>
      <c r="CC680" s="6"/>
      <c r="CD680" s="6"/>
      <c r="CE680" s="6"/>
      <c r="CF680" s="6"/>
      <c r="CG680" s="6"/>
      <c r="CH680" s="6"/>
      <c r="CI680" s="6"/>
      <c r="CJ680" s="6"/>
      <c r="CK680" s="6"/>
      <c r="CL680" s="6"/>
    </row>
    <row r="681">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c r="AA681" s="6"/>
      <c r="AB681" s="6"/>
      <c r="AC681" s="6"/>
      <c r="AD681" s="7"/>
      <c r="AE681" s="8"/>
      <c r="AF681" s="6"/>
      <c r="AG681" s="6"/>
      <c r="AH681" s="6"/>
      <c r="AI681" s="6"/>
      <c r="AJ681" s="6"/>
      <c r="AK681" s="6"/>
      <c r="AL681" s="6"/>
      <c r="AM681" s="6"/>
      <c r="AN681" s="6"/>
      <c r="AO681" s="6"/>
      <c r="AP681" s="6"/>
      <c r="AQ681" s="6"/>
      <c r="AR681" s="6"/>
      <c r="AS681" s="6"/>
      <c r="AT681" s="6"/>
      <c r="AU681" s="6"/>
      <c r="AV681" s="6"/>
      <c r="AW681" s="6"/>
      <c r="AX681" s="6"/>
      <c r="AY681" s="6"/>
      <c r="AZ681" s="6"/>
      <c r="BA681" s="6"/>
      <c r="BB681" s="6"/>
      <c r="BC681" s="6"/>
      <c r="BD681" s="6"/>
      <c r="BE681" s="6"/>
      <c r="BF681" s="6"/>
      <c r="BG681" s="6"/>
      <c r="BH681" s="6"/>
      <c r="BI681" s="6"/>
      <c r="BJ681" s="6"/>
      <c r="BK681" s="6"/>
      <c r="BL681" s="6"/>
      <c r="BM681" s="6"/>
      <c r="BN681" s="6"/>
      <c r="BO681" s="6"/>
      <c r="BP681" s="6"/>
      <c r="BQ681" s="6"/>
      <c r="BR681" s="6"/>
      <c r="BS681" s="6"/>
      <c r="BT681" s="6"/>
      <c r="BU681" s="6"/>
      <c r="BV681" s="6"/>
      <c r="BW681" s="6"/>
      <c r="BX681" s="6"/>
      <c r="BY681" s="6"/>
      <c r="BZ681" s="6"/>
      <c r="CA681" s="6"/>
      <c r="CB681" s="6"/>
      <c r="CC681" s="6"/>
      <c r="CD681" s="6"/>
      <c r="CE681" s="6"/>
      <c r="CF681" s="6"/>
      <c r="CG681" s="6"/>
      <c r="CH681" s="6"/>
      <c r="CI681" s="6"/>
      <c r="CJ681" s="6"/>
      <c r="CK681" s="6"/>
      <c r="CL681" s="6"/>
    </row>
    <row r="682">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c r="AA682" s="6"/>
      <c r="AB682" s="6"/>
      <c r="AC682" s="6"/>
      <c r="AD682" s="7"/>
      <c r="AE682" s="8"/>
      <c r="AF682" s="6"/>
      <c r="AG682" s="6"/>
      <c r="AH682" s="6"/>
      <c r="AI682" s="6"/>
      <c r="AJ682" s="6"/>
      <c r="AK682" s="6"/>
      <c r="AL682" s="6"/>
      <c r="AM682" s="6"/>
      <c r="AN682" s="6"/>
      <c r="AO682" s="6"/>
      <c r="AP682" s="6"/>
      <c r="AQ682" s="6"/>
      <c r="AR682" s="6"/>
      <c r="AS682" s="6"/>
      <c r="AT682" s="6"/>
      <c r="AU682" s="6"/>
      <c r="AV682" s="6"/>
      <c r="AW682" s="6"/>
      <c r="AX682" s="6"/>
      <c r="AY682" s="6"/>
      <c r="AZ682" s="6"/>
      <c r="BA682" s="6"/>
      <c r="BB682" s="6"/>
      <c r="BC682" s="6"/>
      <c r="BD682" s="6"/>
      <c r="BE682" s="6"/>
      <c r="BF682" s="6"/>
      <c r="BG682" s="6"/>
      <c r="BH682" s="6"/>
      <c r="BI682" s="6"/>
      <c r="BJ682" s="6"/>
      <c r="BK682" s="6"/>
      <c r="BL682" s="6"/>
      <c r="BM682" s="6"/>
      <c r="BN682" s="6"/>
      <c r="BO682" s="6"/>
      <c r="BP682" s="6"/>
      <c r="BQ682" s="6"/>
      <c r="BR682" s="6"/>
      <c r="BS682" s="6"/>
      <c r="BT682" s="6"/>
      <c r="BU682" s="6"/>
      <c r="BV682" s="6"/>
      <c r="BW682" s="6"/>
      <c r="BX682" s="6"/>
      <c r="BY682" s="6"/>
      <c r="BZ682" s="6"/>
      <c r="CA682" s="6"/>
      <c r="CB682" s="6"/>
      <c r="CC682" s="6"/>
      <c r="CD682" s="6"/>
      <c r="CE682" s="6"/>
      <c r="CF682" s="6"/>
      <c r="CG682" s="6"/>
      <c r="CH682" s="6"/>
      <c r="CI682" s="6"/>
      <c r="CJ682" s="6"/>
      <c r="CK682" s="6"/>
      <c r="CL682" s="6"/>
    </row>
    <row r="683">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c r="AA683" s="6"/>
      <c r="AB683" s="6"/>
      <c r="AC683" s="6"/>
      <c r="AD683" s="7"/>
      <c r="AE683" s="8"/>
      <c r="AF683" s="6"/>
      <c r="AG683" s="6"/>
      <c r="AH683" s="6"/>
      <c r="AI683" s="6"/>
      <c r="AJ683" s="6"/>
      <c r="AK683" s="6"/>
      <c r="AL683" s="6"/>
      <c r="AM683" s="6"/>
      <c r="AN683" s="6"/>
      <c r="AO683" s="6"/>
      <c r="AP683" s="6"/>
      <c r="AQ683" s="6"/>
      <c r="AR683" s="6"/>
      <c r="AS683" s="6"/>
      <c r="AT683" s="6"/>
      <c r="AU683" s="6"/>
      <c r="AV683" s="6"/>
      <c r="AW683" s="6"/>
      <c r="AX683" s="6"/>
      <c r="AY683" s="6"/>
      <c r="AZ683" s="6"/>
      <c r="BA683" s="6"/>
      <c r="BB683" s="6"/>
      <c r="BC683" s="6"/>
      <c r="BD683" s="6"/>
      <c r="BE683" s="6"/>
      <c r="BF683" s="6"/>
      <c r="BG683" s="6"/>
      <c r="BH683" s="6"/>
      <c r="BI683" s="6"/>
      <c r="BJ683" s="6"/>
      <c r="BK683" s="6"/>
      <c r="BL683" s="6"/>
      <c r="BM683" s="6"/>
      <c r="BN683" s="6"/>
      <c r="BO683" s="6"/>
      <c r="BP683" s="6"/>
      <c r="BQ683" s="6"/>
      <c r="BR683" s="6"/>
      <c r="BS683" s="6"/>
      <c r="BT683" s="6"/>
      <c r="BU683" s="6"/>
      <c r="BV683" s="6"/>
      <c r="BW683" s="6"/>
      <c r="BX683" s="6"/>
      <c r="BY683" s="6"/>
      <c r="BZ683" s="6"/>
      <c r="CA683" s="6"/>
      <c r="CB683" s="6"/>
      <c r="CC683" s="6"/>
      <c r="CD683" s="6"/>
      <c r="CE683" s="6"/>
      <c r="CF683" s="6"/>
      <c r="CG683" s="6"/>
      <c r="CH683" s="6"/>
      <c r="CI683" s="6"/>
      <c r="CJ683" s="6"/>
      <c r="CK683" s="6"/>
      <c r="CL683" s="6"/>
    </row>
    <row r="684">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c r="AA684" s="6"/>
      <c r="AB684" s="6"/>
      <c r="AC684" s="6"/>
      <c r="AD684" s="7"/>
      <c r="AE684" s="8"/>
      <c r="AF684" s="6"/>
      <c r="AG684" s="6"/>
      <c r="AH684" s="6"/>
      <c r="AI684" s="6"/>
      <c r="AJ684" s="6"/>
      <c r="AK684" s="6"/>
      <c r="AL684" s="6"/>
      <c r="AM684" s="6"/>
      <c r="AN684" s="6"/>
      <c r="AO684" s="6"/>
      <c r="AP684" s="6"/>
      <c r="AQ684" s="6"/>
      <c r="AR684" s="6"/>
      <c r="AS684" s="6"/>
      <c r="AT684" s="6"/>
      <c r="AU684" s="6"/>
      <c r="AV684" s="6"/>
      <c r="AW684" s="6"/>
      <c r="AX684" s="6"/>
      <c r="AY684" s="6"/>
      <c r="AZ684" s="6"/>
      <c r="BA684" s="6"/>
      <c r="BB684" s="6"/>
      <c r="BC684" s="6"/>
      <c r="BD684" s="6"/>
      <c r="BE684" s="6"/>
      <c r="BF684" s="6"/>
      <c r="BG684" s="6"/>
      <c r="BH684" s="6"/>
      <c r="BI684" s="6"/>
      <c r="BJ684" s="6"/>
      <c r="BK684" s="6"/>
      <c r="BL684" s="6"/>
      <c r="BM684" s="6"/>
      <c r="BN684" s="6"/>
      <c r="BO684" s="6"/>
      <c r="BP684" s="6"/>
      <c r="BQ684" s="6"/>
      <c r="BR684" s="6"/>
      <c r="BS684" s="6"/>
      <c r="BT684" s="6"/>
      <c r="BU684" s="6"/>
      <c r="BV684" s="6"/>
      <c r="BW684" s="6"/>
      <c r="BX684" s="6"/>
      <c r="BY684" s="6"/>
      <c r="BZ684" s="6"/>
      <c r="CA684" s="6"/>
      <c r="CB684" s="6"/>
      <c r="CC684" s="6"/>
      <c r="CD684" s="6"/>
      <c r="CE684" s="6"/>
      <c r="CF684" s="6"/>
      <c r="CG684" s="6"/>
      <c r="CH684" s="6"/>
      <c r="CI684" s="6"/>
      <c r="CJ684" s="6"/>
      <c r="CK684" s="6"/>
      <c r="CL684" s="6"/>
    </row>
    <row r="685">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c r="AA685" s="6"/>
      <c r="AB685" s="6"/>
      <c r="AC685" s="6"/>
      <c r="AD685" s="7"/>
      <c r="AE685" s="8"/>
      <c r="AF685" s="6"/>
      <c r="AG685" s="6"/>
      <c r="AH685" s="6"/>
      <c r="AI685" s="6"/>
      <c r="AJ685" s="6"/>
      <c r="AK685" s="6"/>
      <c r="AL685" s="6"/>
      <c r="AM685" s="6"/>
      <c r="AN685" s="6"/>
      <c r="AO685" s="6"/>
      <c r="AP685" s="6"/>
      <c r="AQ685" s="6"/>
      <c r="AR685" s="6"/>
      <c r="AS685" s="6"/>
      <c r="AT685" s="6"/>
      <c r="AU685" s="6"/>
      <c r="AV685" s="6"/>
      <c r="AW685" s="6"/>
      <c r="AX685" s="6"/>
      <c r="AY685" s="6"/>
      <c r="AZ685" s="6"/>
      <c r="BA685" s="6"/>
      <c r="BB685" s="6"/>
      <c r="BC685" s="6"/>
      <c r="BD685" s="6"/>
      <c r="BE685" s="6"/>
      <c r="BF685" s="6"/>
      <c r="BG685" s="6"/>
      <c r="BH685" s="6"/>
      <c r="BI685" s="6"/>
      <c r="BJ685" s="6"/>
      <c r="BK685" s="6"/>
      <c r="BL685" s="6"/>
      <c r="BM685" s="6"/>
      <c r="BN685" s="6"/>
      <c r="BO685" s="6"/>
      <c r="BP685" s="6"/>
      <c r="BQ685" s="6"/>
      <c r="BR685" s="6"/>
      <c r="BS685" s="6"/>
      <c r="BT685" s="6"/>
      <c r="BU685" s="6"/>
      <c r="BV685" s="6"/>
      <c r="BW685" s="6"/>
      <c r="BX685" s="6"/>
      <c r="BY685" s="6"/>
      <c r="BZ685" s="6"/>
      <c r="CA685" s="6"/>
      <c r="CB685" s="6"/>
      <c r="CC685" s="6"/>
      <c r="CD685" s="6"/>
      <c r="CE685" s="6"/>
      <c r="CF685" s="6"/>
      <c r="CG685" s="6"/>
      <c r="CH685" s="6"/>
      <c r="CI685" s="6"/>
      <c r="CJ685" s="6"/>
      <c r="CK685" s="6"/>
      <c r="CL685" s="6"/>
    </row>
    <row r="686">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c r="AA686" s="6"/>
      <c r="AB686" s="6"/>
      <c r="AC686" s="6"/>
      <c r="AD686" s="7"/>
      <c r="AE686" s="8"/>
      <c r="AF686" s="6"/>
      <c r="AG686" s="6"/>
      <c r="AH686" s="6"/>
      <c r="AI686" s="6"/>
      <c r="AJ686" s="6"/>
      <c r="AK686" s="6"/>
      <c r="AL686" s="6"/>
      <c r="AM686" s="6"/>
      <c r="AN686" s="6"/>
      <c r="AO686" s="6"/>
      <c r="AP686" s="6"/>
      <c r="AQ686" s="6"/>
      <c r="AR686" s="6"/>
      <c r="AS686" s="6"/>
      <c r="AT686" s="6"/>
      <c r="AU686" s="6"/>
      <c r="AV686" s="6"/>
      <c r="AW686" s="6"/>
      <c r="AX686" s="6"/>
      <c r="AY686" s="6"/>
      <c r="AZ686" s="6"/>
      <c r="BA686" s="6"/>
      <c r="BB686" s="6"/>
      <c r="BC686" s="6"/>
      <c r="BD686" s="6"/>
      <c r="BE686" s="6"/>
      <c r="BF686" s="6"/>
      <c r="BG686" s="6"/>
      <c r="BH686" s="6"/>
      <c r="BI686" s="6"/>
      <c r="BJ686" s="6"/>
      <c r="BK686" s="6"/>
      <c r="BL686" s="6"/>
      <c r="BM686" s="6"/>
      <c r="BN686" s="6"/>
      <c r="BO686" s="6"/>
      <c r="BP686" s="6"/>
      <c r="BQ686" s="6"/>
      <c r="BR686" s="6"/>
      <c r="BS686" s="6"/>
      <c r="BT686" s="6"/>
      <c r="BU686" s="6"/>
      <c r="BV686" s="6"/>
      <c r="BW686" s="6"/>
      <c r="BX686" s="6"/>
      <c r="BY686" s="6"/>
      <c r="BZ686" s="6"/>
      <c r="CA686" s="6"/>
      <c r="CB686" s="6"/>
      <c r="CC686" s="6"/>
      <c r="CD686" s="6"/>
      <c r="CE686" s="6"/>
      <c r="CF686" s="6"/>
      <c r="CG686" s="6"/>
      <c r="CH686" s="6"/>
      <c r="CI686" s="6"/>
      <c r="CJ686" s="6"/>
      <c r="CK686" s="6"/>
      <c r="CL686" s="6"/>
    </row>
    <row r="687">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c r="AA687" s="6"/>
      <c r="AB687" s="6"/>
      <c r="AC687" s="6"/>
      <c r="AD687" s="7"/>
      <c r="AE687" s="8"/>
      <c r="AF687" s="6"/>
      <c r="AG687" s="6"/>
      <c r="AH687" s="6"/>
      <c r="AI687" s="6"/>
      <c r="AJ687" s="6"/>
      <c r="AK687" s="6"/>
      <c r="AL687" s="6"/>
      <c r="AM687" s="6"/>
      <c r="AN687" s="6"/>
      <c r="AO687" s="6"/>
      <c r="AP687" s="6"/>
      <c r="AQ687" s="6"/>
      <c r="AR687" s="6"/>
      <c r="AS687" s="6"/>
      <c r="AT687" s="6"/>
      <c r="AU687" s="6"/>
      <c r="AV687" s="6"/>
      <c r="AW687" s="6"/>
      <c r="AX687" s="6"/>
      <c r="AY687" s="6"/>
      <c r="AZ687" s="6"/>
      <c r="BA687" s="6"/>
      <c r="BB687" s="6"/>
      <c r="BC687" s="6"/>
      <c r="BD687" s="6"/>
      <c r="BE687" s="6"/>
      <c r="BF687" s="6"/>
      <c r="BG687" s="6"/>
      <c r="BH687" s="6"/>
      <c r="BI687" s="6"/>
      <c r="BJ687" s="6"/>
      <c r="BK687" s="6"/>
      <c r="BL687" s="6"/>
      <c r="BM687" s="6"/>
      <c r="BN687" s="6"/>
      <c r="BO687" s="6"/>
      <c r="BP687" s="6"/>
      <c r="BQ687" s="6"/>
      <c r="BR687" s="6"/>
      <c r="BS687" s="6"/>
      <c r="BT687" s="6"/>
      <c r="BU687" s="6"/>
      <c r="BV687" s="6"/>
      <c r="BW687" s="6"/>
      <c r="BX687" s="6"/>
      <c r="BY687" s="6"/>
      <c r="BZ687" s="6"/>
      <c r="CA687" s="6"/>
      <c r="CB687" s="6"/>
      <c r="CC687" s="6"/>
      <c r="CD687" s="6"/>
      <c r="CE687" s="6"/>
      <c r="CF687" s="6"/>
      <c r="CG687" s="6"/>
      <c r="CH687" s="6"/>
      <c r="CI687" s="6"/>
      <c r="CJ687" s="6"/>
      <c r="CK687" s="6"/>
      <c r="CL687" s="6"/>
    </row>
    <row r="688">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c r="AA688" s="6"/>
      <c r="AB688" s="6"/>
      <c r="AC688" s="6"/>
      <c r="AD688" s="7"/>
      <c r="AE688" s="8"/>
      <c r="AF688" s="6"/>
      <c r="AG688" s="6"/>
      <c r="AH688" s="6"/>
      <c r="AI688" s="6"/>
      <c r="AJ688" s="6"/>
      <c r="AK688" s="6"/>
      <c r="AL688" s="6"/>
      <c r="AM688" s="6"/>
      <c r="AN688" s="6"/>
      <c r="AO688" s="6"/>
      <c r="AP688" s="6"/>
      <c r="AQ688" s="6"/>
      <c r="AR688" s="6"/>
      <c r="AS688" s="6"/>
      <c r="AT688" s="6"/>
      <c r="AU688" s="6"/>
      <c r="AV688" s="6"/>
      <c r="AW688" s="6"/>
      <c r="AX688" s="6"/>
      <c r="AY688" s="6"/>
      <c r="AZ688" s="6"/>
      <c r="BA688" s="6"/>
      <c r="BB688" s="6"/>
      <c r="BC688" s="6"/>
      <c r="BD688" s="6"/>
      <c r="BE688" s="6"/>
      <c r="BF688" s="6"/>
      <c r="BG688" s="6"/>
      <c r="BH688" s="6"/>
      <c r="BI688" s="6"/>
      <c r="BJ688" s="6"/>
      <c r="BK688" s="6"/>
      <c r="BL688" s="6"/>
      <c r="BM688" s="6"/>
      <c r="BN688" s="6"/>
      <c r="BO688" s="6"/>
      <c r="BP688" s="6"/>
      <c r="BQ688" s="6"/>
      <c r="BR688" s="6"/>
      <c r="BS688" s="6"/>
      <c r="BT688" s="6"/>
      <c r="BU688" s="6"/>
      <c r="BV688" s="6"/>
      <c r="BW688" s="6"/>
      <c r="BX688" s="6"/>
      <c r="BY688" s="6"/>
      <c r="BZ688" s="6"/>
      <c r="CA688" s="6"/>
      <c r="CB688" s="6"/>
      <c r="CC688" s="6"/>
      <c r="CD688" s="6"/>
      <c r="CE688" s="6"/>
      <c r="CF688" s="6"/>
      <c r="CG688" s="6"/>
      <c r="CH688" s="6"/>
      <c r="CI688" s="6"/>
      <c r="CJ688" s="6"/>
      <c r="CK688" s="6"/>
      <c r="CL688" s="6"/>
    </row>
    <row r="689">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c r="AA689" s="6"/>
      <c r="AB689" s="6"/>
      <c r="AC689" s="6"/>
      <c r="AD689" s="7"/>
      <c r="AE689" s="8"/>
      <c r="AF689" s="6"/>
      <c r="AG689" s="6"/>
      <c r="AH689" s="6"/>
      <c r="AI689" s="6"/>
      <c r="AJ689" s="6"/>
      <c r="AK689" s="6"/>
      <c r="AL689" s="6"/>
      <c r="AM689" s="6"/>
      <c r="AN689" s="6"/>
      <c r="AO689" s="6"/>
      <c r="AP689" s="6"/>
      <c r="AQ689" s="6"/>
      <c r="AR689" s="6"/>
      <c r="AS689" s="6"/>
      <c r="AT689" s="6"/>
      <c r="AU689" s="6"/>
      <c r="AV689" s="6"/>
      <c r="AW689" s="6"/>
      <c r="AX689" s="6"/>
      <c r="AY689" s="6"/>
      <c r="AZ689" s="6"/>
      <c r="BA689" s="6"/>
      <c r="BB689" s="6"/>
      <c r="BC689" s="6"/>
      <c r="BD689" s="6"/>
      <c r="BE689" s="6"/>
      <c r="BF689" s="6"/>
      <c r="BG689" s="6"/>
      <c r="BH689" s="6"/>
      <c r="BI689" s="6"/>
      <c r="BJ689" s="6"/>
      <c r="BK689" s="6"/>
      <c r="BL689" s="6"/>
      <c r="BM689" s="6"/>
      <c r="BN689" s="6"/>
      <c r="BO689" s="6"/>
      <c r="BP689" s="6"/>
      <c r="BQ689" s="6"/>
      <c r="BR689" s="6"/>
      <c r="BS689" s="6"/>
      <c r="BT689" s="6"/>
      <c r="BU689" s="6"/>
      <c r="BV689" s="6"/>
      <c r="BW689" s="6"/>
      <c r="BX689" s="6"/>
      <c r="BY689" s="6"/>
      <c r="BZ689" s="6"/>
      <c r="CA689" s="6"/>
      <c r="CB689" s="6"/>
      <c r="CC689" s="6"/>
      <c r="CD689" s="6"/>
      <c r="CE689" s="6"/>
      <c r="CF689" s="6"/>
      <c r="CG689" s="6"/>
      <c r="CH689" s="6"/>
      <c r="CI689" s="6"/>
      <c r="CJ689" s="6"/>
      <c r="CK689" s="6"/>
      <c r="CL689" s="6"/>
    </row>
    <row r="690">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c r="AA690" s="6"/>
      <c r="AB690" s="6"/>
      <c r="AC690" s="6"/>
      <c r="AD690" s="7"/>
      <c r="AE690" s="8"/>
      <c r="AF690" s="6"/>
      <c r="AG690" s="6"/>
      <c r="AH690" s="6"/>
      <c r="AI690" s="6"/>
      <c r="AJ690" s="6"/>
      <c r="AK690" s="6"/>
      <c r="AL690" s="6"/>
      <c r="AM690" s="6"/>
      <c r="AN690" s="6"/>
      <c r="AO690" s="6"/>
      <c r="AP690" s="6"/>
      <c r="AQ690" s="6"/>
      <c r="AR690" s="6"/>
      <c r="AS690" s="6"/>
      <c r="AT690" s="6"/>
      <c r="AU690" s="6"/>
      <c r="AV690" s="6"/>
      <c r="AW690" s="6"/>
      <c r="AX690" s="6"/>
      <c r="AY690" s="6"/>
      <c r="AZ690" s="6"/>
      <c r="BA690" s="6"/>
      <c r="BB690" s="6"/>
      <c r="BC690" s="6"/>
      <c r="BD690" s="6"/>
      <c r="BE690" s="6"/>
      <c r="BF690" s="6"/>
      <c r="BG690" s="6"/>
      <c r="BH690" s="6"/>
      <c r="BI690" s="6"/>
      <c r="BJ690" s="6"/>
      <c r="BK690" s="6"/>
      <c r="BL690" s="6"/>
      <c r="BM690" s="6"/>
      <c r="BN690" s="6"/>
      <c r="BO690" s="6"/>
      <c r="BP690" s="6"/>
      <c r="BQ690" s="6"/>
      <c r="BR690" s="6"/>
      <c r="BS690" s="6"/>
      <c r="BT690" s="6"/>
      <c r="BU690" s="6"/>
      <c r="BV690" s="6"/>
      <c r="BW690" s="6"/>
      <c r="BX690" s="6"/>
      <c r="BY690" s="6"/>
      <c r="BZ690" s="6"/>
      <c r="CA690" s="6"/>
      <c r="CB690" s="6"/>
      <c r="CC690" s="6"/>
      <c r="CD690" s="6"/>
      <c r="CE690" s="6"/>
      <c r="CF690" s="6"/>
      <c r="CG690" s="6"/>
      <c r="CH690" s="6"/>
      <c r="CI690" s="6"/>
      <c r="CJ690" s="6"/>
      <c r="CK690" s="6"/>
      <c r="CL690" s="6"/>
    </row>
    <row r="691">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c r="AA691" s="6"/>
      <c r="AB691" s="6"/>
      <c r="AC691" s="6"/>
      <c r="AD691" s="7"/>
      <c r="AE691" s="8"/>
      <c r="AF691" s="6"/>
      <c r="AG691" s="6"/>
      <c r="AH691" s="6"/>
      <c r="AI691" s="6"/>
      <c r="AJ691" s="6"/>
      <c r="AK691" s="6"/>
      <c r="AL691" s="6"/>
      <c r="AM691" s="6"/>
      <c r="AN691" s="6"/>
      <c r="AO691" s="6"/>
      <c r="AP691" s="6"/>
      <c r="AQ691" s="6"/>
      <c r="AR691" s="6"/>
      <c r="AS691" s="6"/>
      <c r="AT691" s="6"/>
      <c r="AU691" s="6"/>
      <c r="AV691" s="6"/>
      <c r="AW691" s="6"/>
      <c r="AX691" s="6"/>
      <c r="AY691" s="6"/>
      <c r="AZ691" s="6"/>
      <c r="BA691" s="6"/>
      <c r="BB691" s="6"/>
      <c r="BC691" s="6"/>
      <c r="BD691" s="6"/>
      <c r="BE691" s="6"/>
      <c r="BF691" s="6"/>
      <c r="BG691" s="6"/>
      <c r="BH691" s="6"/>
      <c r="BI691" s="6"/>
      <c r="BJ691" s="6"/>
      <c r="BK691" s="6"/>
      <c r="BL691" s="6"/>
      <c r="BM691" s="6"/>
      <c r="BN691" s="6"/>
      <c r="BO691" s="6"/>
      <c r="BP691" s="6"/>
      <c r="BQ691" s="6"/>
      <c r="BR691" s="6"/>
      <c r="BS691" s="6"/>
      <c r="BT691" s="6"/>
      <c r="BU691" s="6"/>
      <c r="BV691" s="6"/>
      <c r="BW691" s="6"/>
      <c r="BX691" s="6"/>
      <c r="BY691" s="6"/>
      <c r="BZ691" s="6"/>
      <c r="CA691" s="6"/>
      <c r="CB691" s="6"/>
      <c r="CC691" s="6"/>
      <c r="CD691" s="6"/>
      <c r="CE691" s="6"/>
      <c r="CF691" s="6"/>
      <c r="CG691" s="6"/>
      <c r="CH691" s="6"/>
      <c r="CI691" s="6"/>
      <c r="CJ691" s="6"/>
      <c r="CK691" s="6"/>
      <c r="CL691" s="6"/>
    </row>
    <row r="692">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c r="AA692" s="6"/>
      <c r="AB692" s="6"/>
      <c r="AC692" s="6"/>
      <c r="AD692" s="7"/>
      <c r="AE692" s="8"/>
      <c r="AF692" s="6"/>
      <c r="AG692" s="6"/>
      <c r="AH692" s="6"/>
      <c r="AI692" s="6"/>
      <c r="AJ692" s="6"/>
      <c r="AK692" s="6"/>
      <c r="AL692" s="6"/>
      <c r="AM692" s="6"/>
      <c r="AN692" s="6"/>
      <c r="AO692" s="6"/>
      <c r="AP692" s="6"/>
      <c r="AQ692" s="6"/>
      <c r="AR692" s="6"/>
      <c r="AS692" s="6"/>
      <c r="AT692" s="6"/>
      <c r="AU692" s="6"/>
      <c r="AV692" s="6"/>
      <c r="AW692" s="6"/>
      <c r="AX692" s="6"/>
      <c r="AY692" s="6"/>
      <c r="AZ692" s="6"/>
      <c r="BA692" s="6"/>
      <c r="BB692" s="6"/>
      <c r="BC692" s="6"/>
      <c r="BD692" s="6"/>
      <c r="BE692" s="6"/>
      <c r="BF692" s="6"/>
      <c r="BG692" s="6"/>
      <c r="BH692" s="6"/>
      <c r="BI692" s="6"/>
      <c r="BJ692" s="6"/>
      <c r="BK692" s="6"/>
      <c r="BL692" s="6"/>
      <c r="BM692" s="6"/>
      <c r="BN692" s="6"/>
      <c r="BO692" s="6"/>
      <c r="BP692" s="6"/>
      <c r="BQ692" s="6"/>
      <c r="BR692" s="6"/>
      <c r="BS692" s="6"/>
      <c r="BT692" s="6"/>
      <c r="BU692" s="6"/>
      <c r="BV692" s="6"/>
      <c r="BW692" s="6"/>
      <c r="BX692" s="6"/>
      <c r="BY692" s="6"/>
      <c r="BZ692" s="6"/>
      <c r="CA692" s="6"/>
      <c r="CB692" s="6"/>
      <c r="CC692" s="6"/>
      <c r="CD692" s="6"/>
      <c r="CE692" s="6"/>
      <c r="CF692" s="6"/>
      <c r="CG692" s="6"/>
      <c r="CH692" s="6"/>
      <c r="CI692" s="6"/>
      <c r="CJ692" s="6"/>
      <c r="CK692" s="6"/>
      <c r="CL692" s="6"/>
    </row>
    <row r="693">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c r="AA693" s="6"/>
      <c r="AB693" s="6"/>
      <c r="AC693" s="6"/>
      <c r="AD693" s="7"/>
      <c r="AE693" s="8"/>
      <c r="AF693" s="6"/>
      <c r="AG693" s="6"/>
      <c r="AH693" s="6"/>
      <c r="AI693" s="6"/>
      <c r="AJ693" s="6"/>
      <c r="AK693" s="6"/>
      <c r="AL693" s="6"/>
      <c r="AM693" s="6"/>
      <c r="AN693" s="6"/>
      <c r="AO693" s="6"/>
      <c r="AP693" s="6"/>
      <c r="AQ693" s="6"/>
      <c r="AR693" s="6"/>
      <c r="AS693" s="6"/>
      <c r="AT693" s="6"/>
      <c r="AU693" s="6"/>
      <c r="AV693" s="6"/>
      <c r="AW693" s="6"/>
      <c r="AX693" s="6"/>
      <c r="AY693" s="6"/>
      <c r="AZ693" s="6"/>
      <c r="BA693" s="6"/>
      <c r="BB693" s="6"/>
      <c r="BC693" s="6"/>
      <c r="BD693" s="6"/>
      <c r="BE693" s="6"/>
      <c r="BF693" s="6"/>
      <c r="BG693" s="6"/>
      <c r="BH693" s="6"/>
      <c r="BI693" s="6"/>
      <c r="BJ693" s="6"/>
      <c r="BK693" s="6"/>
      <c r="BL693" s="6"/>
      <c r="BM693" s="6"/>
      <c r="BN693" s="6"/>
      <c r="BO693" s="6"/>
      <c r="BP693" s="6"/>
      <c r="BQ693" s="6"/>
      <c r="BR693" s="6"/>
      <c r="BS693" s="6"/>
      <c r="BT693" s="6"/>
      <c r="BU693" s="6"/>
      <c r="BV693" s="6"/>
      <c r="BW693" s="6"/>
      <c r="BX693" s="6"/>
      <c r="BY693" s="6"/>
      <c r="BZ693" s="6"/>
      <c r="CA693" s="6"/>
      <c r="CB693" s="6"/>
      <c r="CC693" s="6"/>
      <c r="CD693" s="6"/>
      <c r="CE693" s="6"/>
      <c r="CF693" s="6"/>
      <c r="CG693" s="6"/>
      <c r="CH693" s="6"/>
      <c r="CI693" s="6"/>
      <c r="CJ693" s="6"/>
      <c r="CK693" s="6"/>
      <c r="CL693" s="6"/>
    </row>
    <row r="694">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c r="AA694" s="6"/>
      <c r="AB694" s="6"/>
      <c r="AC694" s="6"/>
      <c r="AD694" s="7"/>
      <c r="AE694" s="8"/>
      <c r="AF694" s="6"/>
      <c r="AG694" s="6"/>
      <c r="AH694" s="6"/>
      <c r="AI694" s="6"/>
      <c r="AJ694" s="6"/>
      <c r="AK694" s="6"/>
      <c r="AL694" s="6"/>
      <c r="AM694" s="6"/>
      <c r="AN694" s="6"/>
      <c r="AO694" s="6"/>
      <c r="AP694" s="6"/>
      <c r="AQ694" s="6"/>
      <c r="AR694" s="6"/>
      <c r="AS694" s="6"/>
      <c r="AT694" s="6"/>
      <c r="AU694" s="6"/>
      <c r="AV694" s="6"/>
      <c r="AW694" s="6"/>
      <c r="AX694" s="6"/>
      <c r="AY694" s="6"/>
      <c r="AZ694" s="6"/>
      <c r="BA694" s="6"/>
      <c r="BB694" s="6"/>
      <c r="BC694" s="6"/>
      <c r="BD694" s="6"/>
      <c r="BE694" s="6"/>
      <c r="BF694" s="6"/>
      <c r="BG694" s="6"/>
      <c r="BH694" s="6"/>
      <c r="BI694" s="6"/>
      <c r="BJ694" s="6"/>
      <c r="BK694" s="6"/>
      <c r="BL694" s="6"/>
      <c r="BM694" s="6"/>
      <c r="BN694" s="6"/>
      <c r="BO694" s="6"/>
      <c r="BP694" s="6"/>
      <c r="BQ694" s="6"/>
      <c r="BR694" s="6"/>
      <c r="BS694" s="6"/>
      <c r="BT694" s="6"/>
      <c r="BU694" s="6"/>
      <c r="BV694" s="6"/>
      <c r="BW694" s="6"/>
      <c r="BX694" s="6"/>
      <c r="BY694" s="6"/>
      <c r="BZ694" s="6"/>
      <c r="CA694" s="6"/>
      <c r="CB694" s="6"/>
      <c r="CC694" s="6"/>
      <c r="CD694" s="6"/>
      <c r="CE694" s="6"/>
      <c r="CF694" s="6"/>
      <c r="CG694" s="6"/>
      <c r="CH694" s="6"/>
      <c r="CI694" s="6"/>
      <c r="CJ694" s="6"/>
      <c r="CK694" s="6"/>
      <c r="CL694" s="6"/>
    </row>
    <row r="695">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c r="AA695" s="6"/>
      <c r="AB695" s="6"/>
      <c r="AC695" s="6"/>
      <c r="AD695" s="7"/>
      <c r="AE695" s="8"/>
      <c r="AF695" s="6"/>
      <c r="AG695" s="6"/>
      <c r="AH695" s="6"/>
      <c r="AI695" s="6"/>
      <c r="AJ695" s="6"/>
      <c r="AK695" s="6"/>
      <c r="AL695" s="6"/>
      <c r="AM695" s="6"/>
      <c r="AN695" s="6"/>
      <c r="AO695" s="6"/>
      <c r="AP695" s="6"/>
      <c r="AQ695" s="6"/>
      <c r="AR695" s="6"/>
      <c r="AS695" s="6"/>
      <c r="AT695" s="6"/>
      <c r="AU695" s="6"/>
      <c r="AV695" s="6"/>
      <c r="AW695" s="6"/>
      <c r="AX695" s="6"/>
      <c r="AY695" s="6"/>
      <c r="AZ695" s="6"/>
      <c r="BA695" s="6"/>
      <c r="BB695" s="6"/>
      <c r="BC695" s="6"/>
      <c r="BD695" s="6"/>
      <c r="BE695" s="6"/>
      <c r="BF695" s="6"/>
      <c r="BG695" s="6"/>
      <c r="BH695" s="6"/>
      <c r="BI695" s="6"/>
      <c r="BJ695" s="6"/>
      <c r="BK695" s="6"/>
      <c r="BL695" s="6"/>
      <c r="BM695" s="6"/>
      <c r="BN695" s="6"/>
      <c r="BO695" s="6"/>
      <c r="BP695" s="6"/>
      <c r="BQ695" s="6"/>
      <c r="BR695" s="6"/>
      <c r="BS695" s="6"/>
      <c r="BT695" s="6"/>
      <c r="BU695" s="6"/>
      <c r="BV695" s="6"/>
      <c r="BW695" s="6"/>
      <c r="BX695" s="6"/>
      <c r="BY695" s="6"/>
      <c r="BZ695" s="6"/>
      <c r="CA695" s="6"/>
      <c r="CB695" s="6"/>
      <c r="CC695" s="6"/>
      <c r="CD695" s="6"/>
      <c r="CE695" s="6"/>
      <c r="CF695" s="6"/>
      <c r="CG695" s="6"/>
      <c r="CH695" s="6"/>
      <c r="CI695" s="6"/>
      <c r="CJ695" s="6"/>
      <c r="CK695" s="6"/>
      <c r="CL695" s="6"/>
    </row>
    <row r="696">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c r="AA696" s="6"/>
      <c r="AB696" s="6"/>
      <c r="AC696" s="6"/>
      <c r="AD696" s="7"/>
      <c r="AE696" s="8"/>
      <c r="AF696" s="6"/>
      <c r="AG696" s="6"/>
      <c r="AH696" s="6"/>
      <c r="AI696" s="6"/>
      <c r="AJ696" s="6"/>
      <c r="AK696" s="6"/>
      <c r="AL696" s="6"/>
      <c r="AM696" s="6"/>
      <c r="AN696" s="6"/>
      <c r="AO696" s="6"/>
      <c r="AP696" s="6"/>
      <c r="AQ696" s="6"/>
      <c r="AR696" s="6"/>
      <c r="AS696" s="6"/>
      <c r="AT696" s="6"/>
      <c r="AU696" s="6"/>
      <c r="AV696" s="6"/>
      <c r="AW696" s="6"/>
      <c r="AX696" s="6"/>
      <c r="AY696" s="6"/>
      <c r="AZ696" s="6"/>
      <c r="BA696" s="6"/>
      <c r="BB696" s="6"/>
      <c r="BC696" s="6"/>
      <c r="BD696" s="6"/>
      <c r="BE696" s="6"/>
      <c r="BF696" s="6"/>
      <c r="BG696" s="6"/>
      <c r="BH696" s="6"/>
      <c r="BI696" s="6"/>
      <c r="BJ696" s="6"/>
      <c r="BK696" s="6"/>
      <c r="BL696" s="6"/>
      <c r="BM696" s="6"/>
      <c r="BN696" s="6"/>
      <c r="BO696" s="6"/>
      <c r="BP696" s="6"/>
      <c r="BQ696" s="6"/>
      <c r="BR696" s="6"/>
      <c r="BS696" s="6"/>
      <c r="BT696" s="6"/>
      <c r="BU696" s="6"/>
      <c r="BV696" s="6"/>
      <c r="BW696" s="6"/>
      <c r="BX696" s="6"/>
      <c r="BY696" s="6"/>
      <c r="BZ696" s="6"/>
      <c r="CA696" s="6"/>
      <c r="CB696" s="6"/>
      <c r="CC696" s="6"/>
      <c r="CD696" s="6"/>
      <c r="CE696" s="6"/>
      <c r="CF696" s="6"/>
      <c r="CG696" s="6"/>
      <c r="CH696" s="6"/>
      <c r="CI696" s="6"/>
      <c r="CJ696" s="6"/>
      <c r="CK696" s="6"/>
      <c r="CL696" s="6"/>
    </row>
    <row r="697">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c r="AA697" s="6"/>
      <c r="AB697" s="6"/>
      <c r="AC697" s="6"/>
      <c r="AD697" s="7"/>
      <c r="AE697" s="8"/>
      <c r="AF697" s="6"/>
      <c r="AG697" s="6"/>
      <c r="AH697" s="6"/>
      <c r="AI697" s="6"/>
      <c r="AJ697" s="6"/>
      <c r="AK697" s="6"/>
      <c r="AL697" s="6"/>
      <c r="AM697" s="6"/>
      <c r="AN697" s="6"/>
      <c r="AO697" s="6"/>
      <c r="AP697" s="6"/>
      <c r="AQ697" s="6"/>
      <c r="AR697" s="6"/>
      <c r="AS697" s="6"/>
      <c r="AT697" s="6"/>
      <c r="AU697" s="6"/>
      <c r="AV697" s="6"/>
      <c r="AW697" s="6"/>
      <c r="AX697" s="6"/>
      <c r="AY697" s="6"/>
      <c r="AZ697" s="6"/>
      <c r="BA697" s="6"/>
      <c r="BB697" s="6"/>
      <c r="BC697" s="6"/>
      <c r="BD697" s="6"/>
      <c r="BE697" s="6"/>
      <c r="BF697" s="6"/>
      <c r="BG697" s="6"/>
      <c r="BH697" s="6"/>
      <c r="BI697" s="6"/>
      <c r="BJ697" s="6"/>
      <c r="BK697" s="6"/>
      <c r="BL697" s="6"/>
      <c r="BM697" s="6"/>
      <c r="BN697" s="6"/>
      <c r="BO697" s="6"/>
      <c r="BP697" s="6"/>
      <c r="BQ697" s="6"/>
      <c r="BR697" s="6"/>
      <c r="BS697" s="6"/>
      <c r="BT697" s="6"/>
      <c r="BU697" s="6"/>
      <c r="BV697" s="6"/>
      <c r="BW697" s="6"/>
      <c r="BX697" s="6"/>
      <c r="BY697" s="6"/>
      <c r="BZ697" s="6"/>
      <c r="CA697" s="6"/>
      <c r="CB697" s="6"/>
      <c r="CC697" s="6"/>
      <c r="CD697" s="6"/>
      <c r="CE697" s="6"/>
      <c r="CF697" s="6"/>
      <c r="CG697" s="6"/>
      <c r="CH697" s="6"/>
      <c r="CI697" s="6"/>
      <c r="CJ697" s="6"/>
      <c r="CK697" s="6"/>
      <c r="CL697" s="6"/>
    </row>
    <row r="698">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c r="AA698" s="6"/>
      <c r="AB698" s="6"/>
      <c r="AC698" s="6"/>
      <c r="AD698" s="7"/>
      <c r="AE698" s="8"/>
      <c r="AF698" s="6"/>
      <c r="AG698" s="6"/>
      <c r="AH698" s="6"/>
      <c r="AI698" s="6"/>
      <c r="AJ698" s="6"/>
      <c r="AK698" s="6"/>
      <c r="AL698" s="6"/>
      <c r="AM698" s="6"/>
      <c r="AN698" s="6"/>
      <c r="AO698" s="6"/>
      <c r="AP698" s="6"/>
      <c r="AQ698" s="6"/>
      <c r="AR698" s="6"/>
      <c r="AS698" s="6"/>
      <c r="AT698" s="6"/>
      <c r="AU698" s="6"/>
      <c r="AV698" s="6"/>
      <c r="AW698" s="6"/>
      <c r="AX698" s="6"/>
      <c r="AY698" s="6"/>
      <c r="AZ698" s="6"/>
      <c r="BA698" s="6"/>
      <c r="BB698" s="6"/>
      <c r="BC698" s="6"/>
      <c r="BD698" s="6"/>
      <c r="BE698" s="6"/>
      <c r="BF698" s="6"/>
      <c r="BG698" s="6"/>
      <c r="BH698" s="6"/>
      <c r="BI698" s="6"/>
      <c r="BJ698" s="6"/>
      <c r="BK698" s="6"/>
      <c r="BL698" s="6"/>
      <c r="BM698" s="6"/>
      <c r="BN698" s="6"/>
      <c r="BO698" s="6"/>
      <c r="BP698" s="6"/>
      <c r="BQ698" s="6"/>
      <c r="BR698" s="6"/>
      <c r="BS698" s="6"/>
      <c r="BT698" s="6"/>
      <c r="BU698" s="6"/>
      <c r="BV698" s="6"/>
      <c r="BW698" s="6"/>
      <c r="BX698" s="6"/>
      <c r="BY698" s="6"/>
      <c r="BZ698" s="6"/>
      <c r="CA698" s="6"/>
      <c r="CB698" s="6"/>
      <c r="CC698" s="6"/>
      <c r="CD698" s="6"/>
      <c r="CE698" s="6"/>
      <c r="CF698" s="6"/>
      <c r="CG698" s="6"/>
      <c r="CH698" s="6"/>
      <c r="CI698" s="6"/>
      <c r="CJ698" s="6"/>
      <c r="CK698" s="6"/>
      <c r="CL698" s="6"/>
    </row>
    <row r="699">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c r="AA699" s="6"/>
      <c r="AB699" s="6"/>
      <c r="AC699" s="6"/>
      <c r="AD699" s="7"/>
      <c r="AE699" s="8"/>
      <c r="AF699" s="6"/>
      <c r="AG699" s="6"/>
      <c r="AH699" s="6"/>
      <c r="AI699" s="6"/>
      <c r="AJ699" s="6"/>
      <c r="AK699" s="6"/>
      <c r="AL699" s="6"/>
      <c r="AM699" s="6"/>
      <c r="AN699" s="6"/>
      <c r="AO699" s="6"/>
      <c r="AP699" s="6"/>
      <c r="AQ699" s="6"/>
      <c r="AR699" s="6"/>
      <c r="AS699" s="6"/>
      <c r="AT699" s="6"/>
      <c r="AU699" s="6"/>
      <c r="AV699" s="6"/>
      <c r="AW699" s="6"/>
      <c r="AX699" s="6"/>
      <c r="AY699" s="6"/>
      <c r="AZ699" s="6"/>
      <c r="BA699" s="6"/>
      <c r="BB699" s="6"/>
      <c r="BC699" s="6"/>
      <c r="BD699" s="6"/>
      <c r="BE699" s="6"/>
      <c r="BF699" s="6"/>
      <c r="BG699" s="6"/>
      <c r="BH699" s="6"/>
      <c r="BI699" s="6"/>
      <c r="BJ699" s="6"/>
      <c r="BK699" s="6"/>
      <c r="BL699" s="6"/>
      <c r="BM699" s="6"/>
      <c r="BN699" s="6"/>
      <c r="BO699" s="6"/>
      <c r="BP699" s="6"/>
      <c r="BQ699" s="6"/>
      <c r="BR699" s="6"/>
      <c r="BS699" s="6"/>
      <c r="BT699" s="6"/>
      <c r="BU699" s="6"/>
      <c r="BV699" s="6"/>
      <c r="BW699" s="6"/>
      <c r="BX699" s="6"/>
      <c r="BY699" s="6"/>
      <c r="BZ699" s="6"/>
      <c r="CA699" s="6"/>
      <c r="CB699" s="6"/>
      <c r="CC699" s="6"/>
      <c r="CD699" s="6"/>
      <c r="CE699" s="6"/>
      <c r="CF699" s="6"/>
      <c r="CG699" s="6"/>
      <c r="CH699" s="6"/>
      <c r="CI699" s="6"/>
      <c r="CJ699" s="6"/>
      <c r="CK699" s="6"/>
      <c r="CL699" s="6"/>
    </row>
    <row r="700">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c r="AA700" s="6"/>
      <c r="AB700" s="6"/>
      <c r="AC700" s="6"/>
      <c r="AD700" s="7"/>
      <c r="AE700" s="8"/>
      <c r="AF700" s="6"/>
      <c r="AG700" s="6"/>
      <c r="AH700" s="6"/>
      <c r="AI700" s="6"/>
      <c r="AJ700" s="6"/>
      <c r="AK700" s="6"/>
      <c r="AL700" s="6"/>
      <c r="AM700" s="6"/>
      <c r="AN700" s="6"/>
      <c r="AO700" s="6"/>
      <c r="AP700" s="6"/>
      <c r="AQ700" s="6"/>
      <c r="AR700" s="6"/>
      <c r="AS700" s="6"/>
      <c r="AT700" s="6"/>
      <c r="AU700" s="6"/>
      <c r="AV700" s="6"/>
      <c r="AW700" s="6"/>
      <c r="AX700" s="6"/>
      <c r="AY700" s="6"/>
      <c r="AZ700" s="6"/>
      <c r="BA700" s="6"/>
      <c r="BB700" s="6"/>
      <c r="BC700" s="6"/>
      <c r="BD700" s="6"/>
      <c r="BE700" s="6"/>
      <c r="BF700" s="6"/>
      <c r="BG700" s="6"/>
      <c r="BH700" s="6"/>
      <c r="BI700" s="6"/>
      <c r="BJ700" s="6"/>
      <c r="BK700" s="6"/>
      <c r="BL700" s="6"/>
      <c r="BM700" s="6"/>
      <c r="BN700" s="6"/>
      <c r="BO700" s="6"/>
      <c r="BP700" s="6"/>
      <c r="BQ700" s="6"/>
      <c r="BR700" s="6"/>
      <c r="BS700" s="6"/>
      <c r="BT700" s="6"/>
      <c r="BU700" s="6"/>
      <c r="BV700" s="6"/>
      <c r="BW700" s="6"/>
      <c r="BX700" s="6"/>
      <c r="BY700" s="6"/>
      <c r="BZ700" s="6"/>
      <c r="CA700" s="6"/>
      <c r="CB700" s="6"/>
      <c r="CC700" s="6"/>
      <c r="CD700" s="6"/>
      <c r="CE700" s="6"/>
      <c r="CF700" s="6"/>
      <c r="CG700" s="6"/>
      <c r="CH700" s="6"/>
      <c r="CI700" s="6"/>
      <c r="CJ700" s="6"/>
      <c r="CK700" s="6"/>
      <c r="CL700" s="6"/>
    </row>
    <row r="701">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c r="AA701" s="6"/>
      <c r="AB701" s="6"/>
      <c r="AC701" s="6"/>
      <c r="AD701" s="7"/>
      <c r="AE701" s="8"/>
      <c r="AF701" s="6"/>
      <c r="AG701" s="6"/>
      <c r="AH701" s="6"/>
      <c r="AI701" s="6"/>
      <c r="AJ701" s="6"/>
      <c r="AK701" s="6"/>
      <c r="AL701" s="6"/>
      <c r="AM701" s="6"/>
      <c r="AN701" s="6"/>
      <c r="AO701" s="6"/>
      <c r="AP701" s="6"/>
      <c r="AQ701" s="6"/>
      <c r="AR701" s="6"/>
      <c r="AS701" s="6"/>
      <c r="AT701" s="6"/>
      <c r="AU701" s="6"/>
      <c r="AV701" s="6"/>
      <c r="AW701" s="6"/>
      <c r="AX701" s="6"/>
      <c r="AY701" s="6"/>
      <c r="AZ701" s="6"/>
      <c r="BA701" s="6"/>
      <c r="BB701" s="6"/>
      <c r="BC701" s="6"/>
      <c r="BD701" s="6"/>
      <c r="BE701" s="6"/>
      <c r="BF701" s="6"/>
      <c r="BG701" s="6"/>
      <c r="BH701" s="6"/>
      <c r="BI701" s="6"/>
      <c r="BJ701" s="6"/>
      <c r="BK701" s="6"/>
      <c r="BL701" s="6"/>
      <c r="BM701" s="6"/>
      <c r="BN701" s="6"/>
      <c r="BO701" s="6"/>
      <c r="BP701" s="6"/>
      <c r="BQ701" s="6"/>
      <c r="BR701" s="6"/>
      <c r="BS701" s="6"/>
      <c r="BT701" s="6"/>
      <c r="BU701" s="6"/>
      <c r="BV701" s="6"/>
      <c r="BW701" s="6"/>
      <c r="BX701" s="6"/>
      <c r="BY701" s="6"/>
      <c r="BZ701" s="6"/>
      <c r="CA701" s="6"/>
      <c r="CB701" s="6"/>
      <c r="CC701" s="6"/>
      <c r="CD701" s="6"/>
      <c r="CE701" s="6"/>
      <c r="CF701" s="6"/>
      <c r="CG701" s="6"/>
      <c r="CH701" s="6"/>
      <c r="CI701" s="6"/>
      <c r="CJ701" s="6"/>
      <c r="CK701" s="6"/>
      <c r="CL701" s="6"/>
    </row>
    <row r="702">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c r="AA702" s="6"/>
      <c r="AB702" s="6"/>
      <c r="AC702" s="6"/>
      <c r="AD702" s="7"/>
      <c r="AE702" s="8"/>
      <c r="AF702" s="6"/>
      <c r="AG702" s="6"/>
      <c r="AH702" s="6"/>
      <c r="AI702" s="6"/>
      <c r="AJ702" s="6"/>
      <c r="AK702" s="6"/>
      <c r="AL702" s="6"/>
      <c r="AM702" s="6"/>
      <c r="AN702" s="6"/>
      <c r="AO702" s="6"/>
      <c r="AP702" s="6"/>
      <c r="AQ702" s="6"/>
      <c r="AR702" s="6"/>
      <c r="AS702" s="6"/>
      <c r="AT702" s="6"/>
      <c r="AU702" s="6"/>
      <c r="AV702" s="6"/>
      <c r="AW702" s="6"/>
      <c r="AX702" s="6"/>
      <c r="AY702" s="6"/>
      <c r="AZ702" s="6"/>
      <c r="BA702" s="6"/>
      <c r="BB702" s="6"/>
      <c r="BC702" s="6"/>
      <c r="BD702" s="6"/>
      <c r="BE702" s="6"/>
      <c r="BF702" s="6"/>
      <c r="BG702" s="6"/>
      <c r="BH702" s="6"/>
      <c r="BI702" s="6"/>
      <c r="BJ702" s="6"/>
      <c r="BK702" s="6"/>
      <c r="BL702" s="6"/>
      <c r="BM702" s="6"/>
      <c r="BN702" s="6"/>
      <c r="BO702" s="6"/>
      <c r="BP702" s="6"/>
      <c r="BQ702" s="6"/>
      <c r="BR702" s="6"/>
      <c r="BS702" s="6"/>
      <c r="BT702" s="6"/>
      <c r="BU702" s="6"/>
      <c r="BV702" s="6"/>
      <c r="BW702" s="6"/>
      <c r="BX702" s="6"/>
      <c r="BY702" s="6"/>
      <c r="BZ702" s="6"/>
      <c r="CA702" s="6"/>
      <c r="CB702" s="6"/>
      <c r="CC702" s="6"/>
      <c r="CD702" s="6"/>
      <c r="CE702" s="6"/>
      <c r="CF702" s="6"/>
      <c r="CG702" s="6"/>
      <c r="CH702" s="6"/>
      <c r="CI702" s="6"/>
      <c r="CJ702" s="6"/>
      <c r="CK702" s="6"/>
      <c r="CL702" s="6"/>
    </row>
    <row r="703">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c r="AA703" s="6"/>
      <c r="AB703" s="6"/>
      <c r="AC703" s="6"/>
      <c r="AD703" s="7"/>
      <c r="AE703" s="8"/>
      <c r="AF703" s="6"/>
      <c r="AG703" s="6"/>
      <c r="AH703" s="6"/>
      <c r="AI703" s="6"/>
      <c r="AJ703" s="6"/>
      <c r="AK703" s="6"/>
      <c r="AL703" s="6"/>
      <c r="AM703" s="6"/>
      <c r="AN703" s="6"/>
      <c r="AO703" s="6"/>
      <c r="AP703" s="6"/>
      <c r="AQ703" s="6"/>
      <c r="AR703" s="6"/>
      <c r="AS703" s="6"/>
      <c r="AT703" s="6"/>
      <c r="AU703" s="6"/>
      <c r="AV703" s="6"/>
      <c r="AW703" s="6"/>
      <c r="AX703" s="6"/>
      <c r="AY703" s="6"/>
      <c r="AZ703" s="6"/>
      <c r="BA703" s="6"/>
      <c r="BB703" s="6"/>
      <c r="BC703" s="6"/>
      <c r="BD703" s="6"/>
      <c r="BE703" s="6"/>
      <c r="BF703" s="6"/>
      <c r="BG703" s="6"/>
      <c r="BH703" s="6"/>
      <c r="BI703" s="6"/>
      <c r="BJ703" s="6"/>
      <c r="BK703" s="6"/>
      <c r="BL703" s="6"/>
      <c r="BM703" s="6"/>
      <c r="BN703" s="6"/>
      <c r="BO703" s="6"/>
      <c r="BP703" s="6"/>
      <c r="BQ703" s="6"/>
      <c r="BR703" s="6"/>
      <c r="BS703" s="6"/>
      <c r="BT703" s="6"/>
      <c r="BU703" s="6"/>
      <c r="BV703" s="6"/>
      <c r="BW703" s="6"/>
      <c r="BX703" s="6"/>
      <c r="BY703" s="6"/>
      <c r="BZ703" s="6"/>
      <c r="CA703" s="6"/>
      <c r="CB703" s="6"/>
      <c r="CC703" s="6"/>
      <c r="CD703" s="6"/>
      <c r="CE703" s="6"/>
      <c r="CF703" s="6"/>
      <c r="CG703" s="6"/>
      <c r="CH703" s="6"/>
      <c r="CI703" s="6"/>
      <c r="CJ703" s="6"/>
      <c r="CK703" s="6"/>
      <c r="CL703" s="6"/>
    </row>
    <row r="704">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c r="AA704" s="6"/>
      <c r="AB704" s="6"/>
      <c r="AC704" s="6"/>
      <c r="AD704" s="7"/>
      <c r="AE704" s="8"/>
      <c r="AF704" s="6"/>
      <c r="AG704" s="6"/>
      <c r="AH704" s="6"/>
      <c r="AI704" s="6"/>
      <c r="AJ704" s="6"/>
      <c r="AK704" s="6"/>
      <c r="AL704" s="6"/>
      <c r="AM704" s="6"/>
      <c r="AN704" s="6"/>
      <c r="AO704" s="6"/>
      <c r="AP704" s="6"/>
      <c r="AQ704" s="6"/>
      <c r="AR704" s="6"/>
      <c r="AS704" s="6"/>
      <c r="AT704" s="6"/>
      <c r="AU704" s="6"/>
      <c r="AV704" s="6"/>
      <c r="AW704" s="6"/>
      <c r="AX704" s="6"/>
      <c r="AY704" s="6"/>
      <c r="AZ704" s="6"/>
      <c r="BA704" s="6"/>
      <c r="BB704" s="6"/>
      <c r="BC704" s="6"/>
      <c r="BD704" s="6"/>
      <c r="BE704" s="6"/>
      <c r="BF704" s="6"/>
      <c r="BG704" s="6"/>
      <c r="BH704" s="6"/>
      <c r="BI704" s="6"/>
      <c r="BJ704" s="6"/>
      <c r="BK704" s="6"/>
      <c r="BL704" s="6"/>
      <c r="BM704" s="6"/>
      <c r="BN704" s="6"/>
      <c r="BO704" s="6"/>
      <c r="BP704" s="6"/>
      <c r="BQ704" s="6"/>
      <c r="BR704" s="6"/>
      <c r="BS704" s="6"/>
      <c r="BT704" s="6"/>
      <c r="BU704" s="6"/>
      <c r="BV704" s="6"/>
      <c r="BW704" s="6"/>
      <c r="BX704" s="6"/>
      <c r="BY704" s="6"/>
      <c r="BZ704" s="6"/>
      <c r="CA704" s="6"/>
      <c r="CB704" s="6"/>
      <c r="CC704" s="6"/>
      <c r="CD704" s="6"/>
      <c r="CE704" s="6"/>
      <c r="CF704" s="6"/>
      <c r="CG704" s="6"/>
      <c r="CH704" s="6"/>
      <c r="CI704" s="6"/>
      <c r="CJ704" s="6"/>
      <c r="CK704" s="6"/>
      <c r="CL704" s="6"/>
    </row>
    <row r="705">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c r="AA705" s="6"/>
      <c r="AB705" s="6"/>
      <c r="AC705" s="6"/>
      <c r="AD705" s="7"/>
      <c r="AE705" s="8"/>
      <c r="AF705" s="6"/>
      <c r="AG705" s="6"/>
      <c r="AH705" s="6"/>
      <c r="AI705" s="6"/>
      <c r="AJ705" s="6"/>
      <c r="AK705" s="6"/>
      <c r="AL705" s="6"/>
      <c r="AM705" s="6"/>
      <c r="AN705" s="6"/>
      <c r="AO705" s="6"/>
      <c r="AP705" s="6"/>
      <c r="AQ705" s="6"/>
      <c r="AR705" s="6"/>
      <c r="AS705" s="6"/>
      <c r="AT705" s="6"/>
      <c r="AU705" s="6"/>
      <c r="AV705" s="6"/>
      <c r="AW705" s="6"/>
      <c r="AX705" s="6"/>
      <c r="AY705" s="6"/>
      <c r="AZ705" s="6"/>
      <c r="BA705" s="6"/>
      <c r="BB705" s="6"/>
      <c r="BC705" s="6"/>
      <c r="BD705" s="6"/>
      <c r="BE705" s="6"/>
      <c r="BF705" s="6"/>
      <c r="BG705" s="6"/>
      <c r="BH705" s="6"/>
      <c r="BI705" s="6"/>
      <c r="BJ705" s="6"/>
      <c r="BK705" s="6"/>
      <c r="BL705" s="6"/>
      <c r="BM705" s="6"/>
      <c r="BN705" s="6"/>
      <c r="BO705" s="6"/>
      <c r="BP705" s="6"/>
      <c r="BQ705" s="6"/>
      <c r="BR705" s="6"/>
      <c r="BS705" s="6"/>
      <c r="BT705" s="6"/>
      <c r="BU705" s="6"/>
      <c r="BV705" s="6"/>
      <c r="BW705" s="6"/>
      <c r="BX705" s="6"/>
      <c r="BY705" s="6"/>
      <c r="BZ705" s="6"/>
      <c r="CA705" s="6"/>
      <c r="CB705" s="6"/>
      <c r="CC705" s="6"/>
      <c r="CD705" s="6"/>
      <c r="CE705" s="6"/>
      <c r="CF705" s="6"/>
      <c r="CG705" s="6"/>
      <c r="CH705" s="6"/>
      <c r="CI705" s="6"/>
      <c r="CJ705" s="6"/>
      <c r="CK705" s="6"/>
      <c r="CL705" s="6"/>
    </row>
    <row r="706">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c r="AA706" s="6"/>
      <c r="AB706" s="6"/>
      <c r="AC706" s="6"/>
      <c r="AD706" s="7"/>
      <c r="AE706" s="8"/>
      <c r="AF706" s="6"/>
      <c r="AG706" s="6"/>
      <c r="AH706" s="6"/>
      <c r="AI706" s="6"/>
      <c r="AJ706" s="6"/>
      <c r="AK706" s="6"/>
      <c r="AL706" s="6"/>
      <c r="AM706" s="6"/>
      <c r="AN706" s="6"/>
      <c r="AO706" s="6"/>
      <c r="AP706" s="6"/>
      <c r="AQ706" s="6"/>
      <c r="AR706" s="6"/>
      <c r="AS706" s="6"/>
      <c r="AT706" s="6"/>
      <c r="AU706" s="6"/>
      <c r="AV706" s="6"/>
      <c r="AW706" s="6"/>
      <c r="AX706" s="6"/>
      <c r="AY706" s="6"/>
      <c r="AZ706" s="6"/>
      <c r="BA706" s="6"/>
      <c r="BB706" s="6"/>
      <c r="BC706" s="6"/>
      <c r="BD706" s="6"/>
      <c r="BE706" s="6"/>
      <c r="BF706" s="6"/>
      <c r="BG706" s="6"/>
      <c r="BH706" s="6"/>
      <c r="BI706" s="6"/>
      <c r="BJ706" s="6"/>
      <c r="BK706" s="6"/>
      <c r="BL706" s="6"/>
      <c r="BM706" s="6"/>
      <c r="BN706" s="6"/>
      <c r="BO706" s="6"/>
      <c r="BP706" s="6"/>
      <c r="BQ706" s="6"/>
      <c r="BR706" s="6"/>
      <c r="BS706" s="6"/>
      <c r="BT706" s="6"/>
      <c r="BU706" s="6"/>
      <c r="BV706" s="6"/>
      <c r="BW706" s="6"/>
      <c r="BX706" s="6"/>
      <c r="BY706" s="6"/>
      <c r="BZ706" s="6"/>
      <c r="CA706" s="6"/>
      <c r="CB706" s="6"/>
      <c r="CC706" s="6"/>
      <c r="CD706" s="6"/>
      <c r="CE706" s="6"/>
      <c r="CF706" s="6"/>
      <c r="CG706" s="6"/>
      <c r="CH706" s="6"/>
      <c r="CI706" s="6"/>
      <c r="CJ706" s="6"/>
      <c r="CK706" s="6"/>
      <c r="CL706" s="6"/>
    </row>
    <row r="707">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c r="AA707" s="6"/>
      <c r="AB707" s="6"/>
      <c r="AC707" s="6"/>
      <c r="AD707" s="7"/>
      <c r="AE707" s="8"/>
      <c r="AF707" s="6"/>
      <c r="AG707" s="6"/>
      <c r="AH707" s="6"/>
      <c r="AI707" s="6"/>
      <c r="AJ707" s="6"/>
      <c r="AK707" s="6"/>
      <c r="AL707" s="6"/>
      <c r="AM707" s="6"/>
      <c r="AN707" s="6"/>
      <c r="AO707" s="6"/>
      <c r="AP707" s="6"/>
      <c r="AQ707" s="6"/>
      <c r="AR707" s="6"/>
      <c r="AS707" s="6"/>
      <c r="AT707" s="6"/>
      <c r="AU707" s="6"/>
      <c r="AV707" s="6"/>
      <c r="AW707" s="6"/>
      <c r="AX707" s="6"/>
      <c r="AY707" s="6"/>
      <c r="AZ707" s="6"/>
      <c r="BA707" s="6"/>
      <c r="BB707" s="6"/>
      <c r="BC707" s="6"/>
      <c r="BD707" s="6"/>
      <c r="BE707" s="6"/>
      <c r="BF707" s="6"/>
      <c r="BG707" s="6"/>
      <c r="BH707" s="6"/>
      <c r="BI707" s="6"/>
      <c r="BJ707" s="6"/>
      <c r="BK707" s="6"/>
      <c r="BL707" s="6"/>
      <c r="BM707" s="6"/>
      <c r="BN707" s="6"/>
      <c r="BO707" s="6"/>
      <c r="BP707" s="6"/>
      <c r="BQ707" s="6"/>
      <c r="BR707" s="6"/>
      <c r="BS707" s="6"/>
      <c r="BT707" s="6"/>
      <c r="BU707" s="6"/>
      <c r="BV707" s="6"/>
      <c r="BW707" s="6"/>
      <c r="BX707" s="6"/>
      <c r="BY707" s="6"/>
      <c r="BZ707" s="6"/>
      <c r="CA707" s="6"/>
      <c r="CB707" s="6"/>
      <c r="CC707" s="6"/>
      <c r="CD707" s="6"/>
      <c r="CE707" s="6"/>
      <c r="CF707" s="6"/>
      <c r="CG707" s="6"/>
      <c r="CH707" s="6"/>
      <c r="CI707" s="6"/>
      <c r="CJ707" s="6"/>
      <c r="CK707" s="6"/>
      <c r="CL707" s="6"/>
    </row>
    <row r="708">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c r="AA708" s="6"/>
      <c r="AB708" s="6"/>
      <c r="AC708" s="6"/>
      <c r="AD708" s="7"/>
      <c r="AE708" s="8"/>
      <c r="AF708" s="6"/>
      <c r="AG708" s="6"/>
      <c r="AH708" s="6"/>
      <c r="AI708" s="6"/>
      <c r="AJ708" s="6"/>
      <c r="AK708" s="6"/>
      <c r="AL708" s="6"/>
      <c r="AM708" s="6"/>
      <c r="AN708" s="6"/>
      <c r="AO708" s="6"/>
      <c r="AP708" s="6"/>
      <c r="AQ708" s="6"/>
      <c r="AR708" s="6"/>
      <c r="AS708" s="6"/>
      <c r="AT708" s="6"/>
      <c r="AU708" s="6"/>
      <c r="AV708" s="6"/>
      <c r="AW708" s="6"/>
      <c r="AX708" s="6"/>
      <c r="AY708" s="6"/>
      <c r="AZ708" s="6"/>
      <c r="BA708" s="6"/>
      <c r="BB708" s="6"/>
      <c r="BC708" s="6"/>
      <c r="BD708" s="6"/>
      <c r="BE708" s="6"/>
      <c r="BF708" s="6"/>
      <c r="BG708" s="6"/>
      <c r="BH708" s="6"/>
      <c r="BI708" s="6"/>
      <c r="BJ708" s="6"/>
      <c r="BK708" s="6"/>
      <c r="BL708" s="6"/>
      <c r="BM708" s="6"/>
      <c r="BN708" s="6"/>
      <c r="BO708" s="6"/>
      <c r="BP708" s="6"/>
      <c r="BQ708" s="6"/>
      <c r="BR708" s="6"/>
      <c r="BS708" s="6"/>
      <c r="BT708" s="6"/>
      <c r="BU708" s="6"/>
      <c r="BV708" s="6"/>
      <c r="BW708" s="6"/>
      <c r="BX708" s="6"/>
      <c r="BY708" s="6"/>
      <c r="BZ708" s="6"/>
      <c r="CA708" s="6"/>
      <c r="CB708" s="6"/>
      <c r="CC708" s="6"/>
      <c r="CD708" s="6"/>
      <c r="CE708" s="6"/>
      <c r="CF708" s="6"/>
      <c r="CG708" s="6"/>
      <c r="CH708" s="6"/>
      <c r="CI708" s="6"/>
      <c r="CJ708" s="6"/>
      <c r="CK708" s="6"/>
      <c r="CL708" s="6"/>
    </row>
    <row r="709">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c r="AA709" s="6"/>
      <c r="AB709" s="6"/>
      <c r="AC709" s="6"/>
      <c r="AD709" s="7"/>
      <c r="AE709" s="8"/>
      <c r="AF709" s="6"/>
      <c r="AG709" s="6"/>
      <c r="AH709" s="6"/>
      <c r="AI709" s="6"/>
      <c r="AJ709" s="6"/>
      <c r="AK709" s="6"/>
      <c r="AL709" s="6"/>
      <c r="AM709" s="6"/>
      <c r="AN709" s="6"/>
      <c r="AO709" s="6"/>
      <c r="AP709" s="6"/>
      <c r="AQ709" s="6"/>
      <c r="AR709" s="6"/>
      <c r="AS709" s="6"/>
      <c r="AT709" s="6"/>
      <c r="AU709" s="6"/>
      <c r="AV709" s="6"/>
      <c r="AW709" s="6"/>
      <c r="AX709" s="6"/>
      <c r="AY709" s="6"/>
      <c r="AZ709" s="6"/>
      <c r="BA709" s="6"/>
      <c r="BB709" s="6"/>
      <c r="BC709" s="6"/>
      <c r="BD709" s="6"/>
      <c r="BE709" s="6"/>
      <c r="BF709" s="6"/>
      <c r="BG709" s="6"/>
      <c r="BH709" s="6"/>
      <c r="BI709" s="6"/>
      <c r="BJ709" s="6"/>
      <c r="BK709" s="6"/>
      <c r="BL709" s="6"/>
      <c r="BM709" s="6"/>
      <c r="BN709" s="6"/>
      <c r="BO709" s="6"/>
      <c r="BP709" s="6"/>
      <c r="BQ709" s="6"/>
      <c r="BR709" s="6"/>
      <c r="BS709" s="6"/>
      <c r="BT709" s="6"/>
      <c r="BU709" s="6"/>
      <c r="BV709" s="6"/>
      <c r="BW709" s="6"/>
      <c r="BX709" s="6"/>
      <c r="BY709" s="6"/>
      <c r="BZ709" s="6"/>
      <c r="CA709" s="6"/>
      <c r="CB709" s="6"/>
      <c r="CC709" s="6"/>
      <c r="CD709" s="6"/>
      <c r="CE709" s="6"/>
      <c r="CF709" s="6"/>
      <c r="CG709" s="6"/>
      <c r="CH709" s="6"/>
      <c r="CI709" s="6"/>
      <c r="CJ709" s="6"/>
      <c r="CK709" s="6"/>
      <c r="CL709" s="6"/>
    </row>
    <row r="710">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c r="AA710" s="6"/>
      <c r="AB710" s="6"/>
      <c r="AC710" s="6"/>
      <c r="AD710" s="7"/>
      <c r="AE710" s="8"/>
      <c r="AF710" s="6"/>
      <c r="AG710" s="6"/>
      <c r="AH710" s="6"/>
      <c r="AI710" s="6"/>
      <c r="AJ710" s="6"/>
      <c r="AK710" s="6"/>
      <c r="AL710" s="6"/>
      <c r="AM710" s="6"/>
      <c r="AN710" s="6"/>
      <c r="AO710" s="6"/>
      <c r="AP710" s="6"/>
      <c r="AQ710" s="6"/>
      <c r="AR710" s="6"/>
      <c r="AS710" s="6"/>
      <c r="AT710" s="6"/>
      <c r="AU710" s="6"/>
      <c r="AV710" s="6"/>
      <c r="AW710" s="6"/>
      <c r="AX710" s="6"/>
      <c r="AY710" s="6"/>
      <c r="AZ710" s="6"/>
      <c r="BA710" s="6"/>
      <c r="BB710" s="6"/>
      <c r="BC710" s="6"/>
      <c r="BD710" s="6"/>
      <c r="BE710" s="6"/>
      <c r="BF710" s="6"/>
      <c r="BG710" s="6"/>
      <c r="BH710" s="6"/>
      <c r="BI710" s="6"/>
      <c r="BJ710" s="6"/>
      <c r="BK710" s="6"/>
      <c r="BL710" s="6"/>
      <c r="BM710" s="6"/>
      <c r="BN710" s="6"/>
      <c r="BO710" s="6"/>
      <c r="BP710" s="6"/>
      <c r="BQ710" s="6"/>
      <c r="BR710" s="6"/>
      <c r="BS710" s="6"/>
      <c r="BT710" s="6"/>
      <c r="BU710" s="6"/>
      <c r="BV710" s="6"/>
      <c r="BW710" s="6"/>
      <c r="BX710" s="6"/>
      <c r="BY710" s="6"/>
      <c r="BZ710" s="6"/>
      <c r="CA710" s="6"/>
      <c r="CB710" s="6"/>
      <c r="CC710" s="6"/>
      <c r="CD710" s="6"/>
      <c r="CE710" s="6"/>
      <c r="CF710" s="6"/>
      <c r="CG710" s="6"/>
      <c r="CH710" s="6"/>
      <c r="CI710" s="6"/>
      <c r="CJ710" s="6"/>
      <c r="CK710" s="6"/>
      <c r="CL710" s="6"/>
    </row>
    <row r="711">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c r="AA711" s="6"/>
      <c r="AB711" s="6"/>
      <c r="AC711" s="6"/>
      <c r="AD711" s="7"/>
      <c r="AE711" s="8"/>
      <c r="AF711" s="6"/>
      <c r="AG711" s="6"/>
      <c r="AH711" s="6"/>
      <c r="AI711" s="6"/>
      <c r="AJ711" s="6"/>
      <c r="AK711" s="6"/>
      <c r="AL711" s="6"/>
      <c r="AM711" s="6"/>
      <c r="AN711" s="6"/>
      <c r="AO711" s="6"/>
      <c r="AP711" s="6"/>
      <c r="AQ711" s="6"/>
      <c r="AR711" s="6"/>
      <c r="AS711" s="6"/>
      <c r="AT711" s="6"/>
      <c r="AU711" s="6"/>
      <c r="AV711" s="6"/>
      <c r="AW711" s="6"/>
      <c r="AX711" s="6"/>
      <c r="AY711" s="6"/>
      <c r="AZ711" s="6"/>
      <c r="BA711" s="6"/>
      <c r="BB711" s="6"/>
      <c r="BC711" s="6"/>
      <c r="BD711" s="6"/>
      <c r="BE711" s="6"/>
      <c r="BF711" s="6"/>
      <c r="BG711" s="6"/>
      <c r="BH711" s="6"/>
      <c r="BI711" s="6"/>
      <c r="BJ711" s="6"/>
      <c r="BK711" s="6"/>
      <c r="BL711" s="6"/>
      <c r="BM711" s="6"/>
      <c r="BN711" s="6"/>
      <c r="BO711" s="6"/>
      <c r="BP711" s="6"/>
      <c r="BQ711" s="6"/>
      <c r="BR711" s="6"/>
      <c r="BS711" s="6"/>
      <c r="BT711" s="6"/>
      <c r="BU711" s="6"/>
      <c r="BV711" s="6"/>
      <c r="BW711" s="6"/>
      <c r="BX711" s="6"/>
      <c r="BY711" s="6"/>
      <c r="BZ711" s="6"/>
      <c r="CA711" s="6"/>
      <c r="CB711" s="6"/>
      <c r="CC711" s="6"/>
      <c r="CD711" s="6"/>
      <c r="CE711" s="6"/>
      <c r="CF711" s="6"/>
      <c r="CG711" s="6"/>
      <c r="CH711" s="6"/>
      <c r="CI711" s="6"/>
      <c r="CJ711" s="6"/>
      <c r="CK711" s="6"/>
      <c r="CL711" s="6"/>
    </row>
    <row r="712">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c r="AA712" s="6"/>
      <c r="AB712" s="6"/>
      <c r="AC712" s="6"/>
      <c r="AD712" s="7"/>
      <c r="AE712" s="8"/>
      <c r="AF712" s="6"/>
      <c r="AG712" s="6"/>
      <c r="AH712" s="6"/>
      <c r="AI712" s="6"/>
      <c r="AJ712" s="6"/>
      <c r="AK712" s="6"/>
      <c r="AL712" s="6"/>
      <c r="AM712" s="6"/>
      <c r="AN712" s="6"/>
      <c r="AO712" s="6"/>
      <c r="AP712" s="6"/>
      <c r="AQ712" s="6"/>
      <c r="AR712" s="6"/>
      <c r="AS712" s="6"/>
      <c r="AT712" s="6"/>
      <c r="AU712" s="6"/>
      <c r="AV712" s="6"/>
      <c r="AW712" s="6"/>
      <c r="AX712" s="6"/>
      <c r="AY712" s="6"/>
      <c r="AZ712" s="6"/>
      <c r="BA712" s="6"/>
      <c r="BB712" s="6"/>
      <c r="BC712" s="6"/>
      <c r="BD712" s="6"/>
      <c r="BE712" s="6"/>
      <c r="BF712" s="6"/>
      <c r="BG712" s="6"/>
      <c r="BH712" s="6"/>
      <c r="BI712" s="6"/>
      <c r="BJ712" s="6"/>
      <c r="BK712" s="6"/>
      <c r="BL712" s="6"/>
      <c r="BM712" s="6"/>
      <c r="BN712" s="6"/>
      <c r="BO712" s="6"/>
      <c r="BP712" s="6"/>
      <c r="BQ712" s="6"/>
      <c r="BR712" s="6"/>
      <c r="BS712" s="6"/>
      <c r="BT712" s="6"/>
      <c r="BU712" s="6"/>
      <c r="BV712" s="6"/>
      <c r="BW712" s="6"/>
      <c r="BX712" s="6"/>
      <c r="BY712" s="6"/>
      <c r="BZ712" s="6"/>
      <c r="CA712" s="6"/>
      <c r="CB712" s="6"/>
      <c r="CC712" s="6"/>
      <c r="CD712" s="6"/>
      <c r="CE712" s="6"/>
      <c r="CF712" s="6"/>
      <c r="CG712" s="6"/>
      <c r="CH712" s="6"/>
      <c r="CI712" s="6"/>
      <c r="CJ712" s="6"/>
      <c r="CK712" s="6"/>
      <c r="CL712" s="6"/>
    </row>
    <row r="713">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c r="AA713" s="6"/>
      <c r="AB713" s="6"/>
      <c r="AC713" s="6"/>
      <c r="AD713" s="7"/>
      <c r="AE713" s="8"/>
      <c r="AF713" s="6"/>
      <c r="AG713" s="6"/>
      <c r="AH713" s="6"/>
      <c r="AI713" s="6"/>
      <c r="AJ713" s="6"/>
      <c r="AK713" s="6"/>
      <c r="AL713" s="6"/>
      <c r="AM713" s="6"/>
      <c r="AN713" s="6"/>
      <c r="AO713" s="6"/>
      <c r="AP713" s="6"/>
      <c r="AQ713" s="6"/>
      <c r="AR713" s="6"/>
      <c r="AS713" s="6"/>
      <c r="AT713" s="6"/>
      <c r="AU713" s="6"/>
      <c r="AV713" s="6"/>
      <c r="AW713" s="6"/>
      <c r="AX713" s="6"/>
      <c r="AY713" s="6"/>
      <c r="AZ713" s="6"/>
      <c r="BA713" s="6"/>
      <c r="BB713" s="6"/>
      <c r="BC713" s="6"/>
      <c r="BD713" s="6"/>
      <c r="BE713" s="6"/>
      <c r="BF713" s="6"/>
      <c r="BG713" s="6"/>
      <c r="BH713" s="6"/>
      <c r="BI713" s="6"/>
      <c r="BJ713" s="6"/>
      <c r="BK713" s="6"/>
      <c r="BL713" s="6"/>
      <c r="BM713" s="6"/>
      <c r="BN713" s="6"/>
      <c r="BO713" s="6"/>
      <c r="BP713" s="6"/>
      <c r="BQ713" s="6"/>
      <c r="BR713" s="6"/>
      <c r="BS713" s="6"/>
      <c r="BT713" s="6"/>
      <c r="BU713" s="6"/>
      <c r="BV713" s="6"/>
      <c r="BW713" s="6"/>
      <c r="BX713" s="6"/>
      <c r="BY713" s="6"/>
      <c r="BZ713" s="6"/>
      <c r="CA713" s="6"/>
      <c r="CB713" s="6"/>
      <c r="CC713" s="6"/>
      <c r="CD713" s="6"/>
      <c r="CE713" s="6"/>
      <c r="CF713" s="6"/>
      <c r="CG713" s="6"/>
      <c r="CH713" s="6"/>
      <c r="CI713" s="6"/>
      <c r="CJ713" s="6"/>
      <c r="CK713" s="6"/>
      <c r="CL713" s="6"/>
    </row>
    <row r="714">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c r="AA714" s="6"/>
      <c r="AB714" s="6"/>
      <c r="AC714" s="6"/>
      <c r="AD714" s="7"/>
      <c r="AE714" s="8"/>
      <c r="AF714" s="6"/>
      <c r="AG714" s="6"/>
      <c r="AH714" s="6"/>
      <c r="AI714" s="6"/>
      <c r="AJ714" s="6"/>
      <c r="AK714" s="6"/>
      <c r="AL714" s="6"/>
      <c r="AM714" s="6"/>
      <c r="AN714" s="6"/>
      <c r="AO714" s="6"/>
      <c r="AP714" s="6"/>
      <c r="AQ714" s="6"/>
      <c r="AR714" s="6"/>
      <c r="AS714" s="6"/>
      <c r="AT714" s="6"/>
      <c r="AU714" s="6"/>
      <c r="AV714" s="6"/>
      <c r="AW714" s="6"/>
      <c r="AX714" s="6"/>
      <c r="AY714" s="6"/>
      <c r="AZ714" s="6"/>
      <c r="BA714" s="6"/>
      <c r="BB714" s="6"/>
      <c r="BC714" s="6"/>
      <c r="BD714" s="6"/>
      <c r="BE714" s="6"/>
      <c r="BF714" s="6"/>
      <c r="BG714" s="6"/>
      <c r="BH714" s="6"/>
      <c r="BI714" s="6"/>
      <c r="BJ714" s="6"/>
      <c r="BK714" s="6"/>
      <c r="BL714" s="6"/>
      <c r="BM714" s="6"/>
      <c r="BN714" s="6"/>
      <c r="BO714" s="6"/>
      <c r="BP714" s="6"/>
      <c r="BQ714" s="6"/>
      <c r="BR714" s="6"/>
      <c r="BS714" s="6"/>
      <c r="BT714" s="6"/>
      <c r="BU714" s="6"/>
      <c r="BV714" s="6"/>
      <c r="BW714" s="6"/>
      <c r="BX714" s="6"/>
      <c r="BY714" s="6"/>
      <c r="BZ714" s="6"/>
      <c r="CA714" s="6"/>
      <c r="CB714" s="6"/>
      <c r="CC714" s="6"/>
      <c r="CD714" s="6"/>
      <c r="CE714" s="6"/>
      <c r="CF714" s="6"/>
      <c r="CG714" s="6"/>
      <c r="CH714" s="6"/>
      <c r="CI714" s="6"/>
      <c r="CJ714" s="6"/>
      <c r="CK714" s="6"/>
      <c r="CL714" s="6"/>
    </row>
    <row r="715">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c r="AA715" s="6"/>
      <c r="AB715" s="6"/>
      <c r="AC715" s="6"/>
      <c r="AD715" s="7"/>
      <c r="AE715" s="8"/>
      <c r="AF715" s="6"/>
      <c r="AG715" s="6"/>
      <c r="AH715" s="6"/>
      <c r="AI715" s="6"/>
      <c r="AJ715" s="6"/>
      <c r="AK715" s="6"/>
      <c r="AL715" s="6"/>
      <c r="AM715" s="6"/>
      <c r="AN715" s="6"/>
      <c r="AO715" s="6"/>
      <c r="AP715" s="6"/>
      <c r="AQ715" s="6"/>
      <c r="AR715" s="6"/>
      <c r="AS715" s="6"/>
      <c r="AT715" s="6"/>
      <c r="AU715" s="6"/>
      <c r="AV715" s="6"/>
      <c r="AW715" s="6"/>
      <c r="AX715" s="6"/>
      <c r="AY715" s="6"/>
      <c r="AZ715" s="6"/>
      <c r="BA715" s="6"/>
      <c r="BB715" s="6"/>
      <c r="BC715" s="6"/>
      <c r="BD715" s="6"/>
      <c r="BE715" s="6"/>
      <c r="BF715" s="6"/>
      <c r="BG715" s="6"/>
      <c r="BH715" s="6"/>
      <c r="BI715" s="6"/>
      <c r="BJ715" s="6"/>
      <c r="BK715" s="6"/>
      <c r="BL715" s="6"/>
      <c r="BM715" s="6"/>
      <c r="BN715" s="6"/>
      <c r="BO715" s="6"/>
      <c r="BP715" s="6"/>
      <c r="BQ715" s="6"/>
      <c r="BR715" s="6"/>
      <c r="BS715" s="6"/>
      <c r="BT715" s="6"/>
      <c r="BU715" s="6"/>
      <c r="BV715" s="6"/>
      <c r="BW715" s="6"/>
      <c r="BX715" s="6"/>
      <c r="BY715" s="6"/>
      <c r="BZ715" s="6"/>
      <c r="CA715" s="6"/>
      <c r="CB715" s="6"/>
      <c r="CC715" s="6"/>
      <c r="CD715" s="6"/>
      <c r="CE715" s="6"/>
      <c r="CF715" s="6"/>
      <c r="CG715" s="6"/>
      <c r="CH715" s="6"/>
      <c r="CI715" s="6"/>
      <c r="CJ715" s="6"/>
      <c r="CK715" s="6"/>
      <c r="CL715" s="6"/>
    </row>
    <row r="716">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c r="AA716" s="6"/>
      <c r="AB716" s="6"/>
      <c r="AC716" s="6"/>
      <c r="AD716" s="7"/>
      <c r="AE716" s="8"/>
      <c r="AF716" s="6"/>
      <c r="AG716" s="6"/>
      <c r="AH716" s="6"/>
      <c r="AI716" s="6"/>
      <c r="AJ716" s="6"/>
      <c r="AK716" s="6"/>
      <c r="AL716" s="6"/>
      <c r="AM716" s="6"/>
      <c r="AN716" s="6"/>
      <c r="AO716" s="6"/>
      <c r="AP716" s="6"/>
      <c r="AQ716" s="6"/>
      <c r="AR716" s="6"/>
      <c r="AS716" s="6"/>
      <c r="AT716" s="6"/>
      <c r="AU716" s="6"/>
      <c r="AV716" s="6"/>
      <c r="AW716" s="6"/>
      <c r="AX716" s="6"/>
      <c r="AY716" s="6"/>
      <c r="AZ716" s="6"/>
      <c r="BA716" s="6"/>
      <c r="BB716" s="6"/>
      <c r="BC716" s="6"/>
      <c r="BD716" s="6"/>
      <c r="BE716" s="6"/>
      <c r="BF716" s="6"/>
      <c r="BG716" s="6"/>
      <c r="BH716" s="6"/>
      <c r="BI716" s="6"/>
      <c r="BJ716" s="6"/>
      <c r="BK716" s="6"/>
      <c r="BL716" s="6"/>
      <c r="BM716" s="6"/>
      <c r="BN716" s="6"/>
      <c r="BO716" s="6"/>
      <c r="BP716" s="6"/>
      <c r="BQ716" s="6"/>
      <c r="BR716" s="6"/>
      <c r="BS716" s="6"/>
      <c r="BT716" s="6"/>
      <c r="BU716" s="6"/>
      <c r="BV716" s="6"/>
      <c r="BW716" s="6"/>
      <c r="BX716" s="6"/>
      <c r="BY716" s="6"/>
      <c r="BZ716" s="6"/>
      <c r="CA716" s="6"/>
      <c r="CB716" s="6"/>
      <c r="CC716" s="6"/>
      <c r="CD716" s="6"/>
      <c r="CE716" s="6"/>
      <c r="CF716" s="6"/>
      <c r="CG716" s="6"/>
      <c r="CH716" s="6"/>
      <c r="CI716" s="6"/>
      <c r="CJ716" s="6"/>
      <c r="CK716" s="6"/>
      <c r="CL716" s="6"/>
    </row>
    <row r="717">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c r="AA717" s="6"/>
      <c r="AB717" s="6"/>
      <c r="AC717" s="6"/>
      <c r="AD717" s="7"/>
      <c r="AE717" s="8"/>
      <c r="AF717" s="6"/>
      <c r="AG717" s="6"/>
      <c r="AH717" s="6"/>
      <c r="AI717" s="6"/>
      <c r="AJ717" s="6"/>
      <c r="AK717" s="6"/>
      <c r="AL717" s="6"/>
      <c r="AM717" s="6"/>
      <c r="AN717" s="6"/>
      <c r="AO717" s="6"/>
      <c r="AP717" s="6"/>
      <c r="AQ717" s="6"/>
      <c r="AR717" s="6"/>
      <c r="AS717" s="6"/>
      <c r="AT717" s="6"/>
      <c r="AU717" s="6"/>
      <c r="AV717" s="6"/>
      <c r="AW717" s="6"/>
      <c r="AX717" s="6"/>
      <c r="AY717" s="6"/>
      <c r="AZ717" s="6"/>
      <c r="BA717" s="6"/>
      <c r="BB717" s="6"/>
      <c r="BC717" s="6"/>
      <c r="BD717" s="6"/>
      <c r="BE717" s="6"/>
      <c r="BF717" s="6"/>
      <c r="BG717" s="6"/>
      <c r="BH717" s="6"/>
      <c r="BI717" s="6"/>
      <c r="BJ717" s="6"/>
      <c r="BK717" s="6"/>
      <c r="BL717" s="6"/>
      <c r="BM717" s="6"/>
      <c r="BN717" s="6"/>
      <c r="BO717" s="6"/>
      <c r="BP717" s="6"/>
      <c r="BQ717" s="6"/>
      <c r="BR717" s="6"/>
      <c r="BS717" s="6"/>
      <c r="BT717" s="6"/>
      <c r="BU717" s="6"/>
      <c r="BV717" s="6"/>
      <c r="BW717" s="6"/>
      <c r="BX717" s="6"/>
      <c r="BY717" s="6"/>
      <c r="BZ717" s="6"/>
      <c r="CA717" s="6"/>
      <c r="CB717" s="6"/>
      <c r="CC717" s="6"/>
      <c r="CD717" s="6"/>
      <c r="CE717" s="6"/>
      <c r="CF717" s="6"/>
      <c r="CG717" s="6"/>
      <c r="CH717" s="6"/>
      <c r="CI717" s="6"/>
      <c r="CJ717" s="6"/>
      <c r="CK717" s="6"/>
      <c r="CL717" s="6"/>
    </row>
    <row r="718">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c r="AA718" s="6"/>
      <c r="AB718" s="6"/>
      <c r="AC718" s="6"/>
      <c r="AD718" s="7"/>
      <c r="AE718" s="8"/>
      <c r="AF718" s="6"/>
      <c r="AG718" s="6"/>
      <c r="AH718" s="6"/>
      <c r="AI718" s="6"/>
      <c r="AJ718" s="6"/>
      <c r="AK718" s="6"/>
      <c r="AL718" s="6"/>
      <c r="AM718" s="6"/>
      <c r="AN718" s="6"/>
      <c r="AO718" s="6"/>
      <c r="AP718" s="6"/>
      <c r="AQ718" s="6"/>
      <c r="AR718" s="6"/>
      <c r="AS718" s="6"/>
      <c r="AT718" s="6"/>
      <c r="AU718" s="6"/>
      <c r="AV718" s="6"/>
      <c r="AW718" s="6"/>
      <c r="AX718" s="6"/>
      <c r="AY718" s="6"/>
      <c r="AZ718" s="6"/>
      <c r="BA718" s="6"/>
      <c r="BB718" s="6"/>
      <c r="BC718" s="6"/>
      <c r="BD718" s="6"/>
      <c r="BE718" s="6"/>
      <c r="BF718" s="6"/>
      <c r="BG718" s="6"/>
      <c r="BH718" s="6"/>
      <c r="BI718" s="6"/>
      <c r="BJ718" s="6"/>
      <c r="BK718" s="6"/>
      <c r="BL718" s="6"/>
      <c r="BM718" s="6"/>
      <c r="BN718" s="6"/>
      <c r="BO718" s="6"/>
      <c r="BP718" s="6"/>
      <c r="BQ718" s="6"/>
      <c r="BR718" s="6"/>
      <c r="BS718" s="6"/>
      <c r="BT718" s="6"/>
      <c r="BU718" s="6"/>
      <c r="BV718" s="6"/>
      <c r="BW718" s="6"/>
      <c r="BX718" s="6"/>
      <c r="BY718" s="6"/>
      <c r="BZ718" s="6"/>
      <c r="CA718" s="6"/>
      <c r="CB718" s="6"/>
      <c r="CC718" s="6"/>
      <c r="CD718" s="6"/>
      <c r="CE718" s="6"/>
      <c r="CF718" s="6"/>
      <c r="CG718" s="6"/>
      <c r="CH718" s="6"/>
      <c r="CI718" s="6"/>
      <c r="CJ718" s="6"/>
      <c r="CK718" s="6"/>
      <c r="CL718" s="6"/>
    </row>
    <row r="719">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c r="AA719" s="6"/>
      <c r="AB719" s="6"/>
      <c r="AC719" s="6"/>
      <c r="AD719" s="7"/>
      <c r="AE719" s="8"/>
      <c r="AF719" s="6"/>
      <c r="AG719" s="6"/>
      <c r="AH719" s="6"/>
      <c r="AI719" s="6"/>
      <c r="AJ719" s="6"/>
      <c r="AK719" s="6"/>
      <c r="AL719" s="6"/>
      <c r="AM719" s="6"/>
      <c r="AN719" s="6"/>
      <c r="AO719" s="6"/>
      <c r="AP719" s="6"/>
      <c r="AQ719" s="6"/>
      <c r="AR719" s="6"/>
      <c r="AS719" s="6"/>
      <c r="AT719" s="6"/>
      <c r="AU719" s="6"/>
      <c r="AV719" s="6"/>
      <c r="AW719" s="6"/>
      <c r="AX719" s="6"/>
      <c r="AY719" s="6"/>
      <c r="AZ719" s="6"/>
      <c r="BA719" s="6"/>
      <c r="BB719" s="6"/>
      <c r="BC719" s="6"/>
      <c r="BD719" s="6"/>
      <c r="BE719" s="6"/>
      <c r="BF719" s="6"/>
      <c r="BG719" s="6"/>
      <c r="BH719" s="6"/>
      <c r="BI719" s="6"/>
      <c r="BJ719" s="6"/>
      <c r="BK719" s="6"/>
      <c r="BL719" s="6"/>
      <c r="BM719" s="6"/>
      <c r="BN719" s="6"/>
      <c r="BO719" s="6"/>
      <c r="BP719" s="6"/>
      <c r="BQ719" s="6"/>
      <c r="BR719" s="6"/>
      <c r="BS719" s="6"/>
      <c r="BT719" s="6"/>
      <c r="BU719" s="6"/>
      <c r="BV719" s="6"/>
      <c r="BW719" s="6"/>
      <c r="BX719" s="6"/>
      <c r="BY719" s="6"/>
      <c r="BZ719" s="6"/>
      <c r="CA719" s="6"/>
      <c r="CB719" s="6"/>
      <c r="CC719" s="6"/>
      <c r="CD719" s="6"/>
      <c r="CE719" s="6"/>
      <c r="CF719" s="6"/>
      <c r="CG719" s="6"/>
      <c r="CH719" s="6"/>
      <c r="CI719" s="6"/>
      <c r="CJ719" s="6"/>
      <c r="CK719" s="6"/>
      <c r="CL719" s="6"/>
    </row>
    <row r="720">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c r="AA720" s="6"/>
      <c r="AB720" s="6"/>
      <c r="AC720" s="6"/>
      <c r="AD720" s="7"/>
      <c r="AE720" s="8"/>
      <c r="AF720" s="6"/>
      <c r="AG720" s="6"/>
      <c r="AH720" s="6"/>
      <c r="AI720" s="6"/>
      <c r="AJ720" s="6"/>
      <c r="AK720" s="6"/>
      <c r="AL720" s="6"/>
      <c r="AM720" s="6"/>
      <c r="AN720" s="6"/>
      <c r="AO720" s="6"/>
      <c r="AP720" s="6"/>
      <c r="AQ720" s="6"/>
      <c r="AR720" s="6"/>
      <c r="AS720" s="6"/>
      <c r="AT720" s="6"/>
      <c r="AU720" s="6"/>
      <c r="AV720" s="6"/>
      <c r="AW720" s="6"/>
      <c r="AX720" s="6"/>
      <c r="AY720" s="6"/>
      <c r="AZ720" s="6"/>
      <c r="BA720" s="6"/>
      <c r="BB720" s="6"/>
      <c r="BC720" s="6"/>
      <c r="BD720" s="6"/>
      <c r="BE720" s="6"/>
      <c r="BF720" s="6"/>
      <c r="BG720" s="6"/>
      <c r="BH720" s="6"/>
      <c r="BI720" s="6"/>
      <c r="BJ720" s="6"/>
      <c r="BK720" s="6"/>
      <c r="BL720" s="6"/>
      <c r="BM720" s="6"/>
      <c r="BN720" s="6"/>
      <c r="BO720" s="6"/>
      <c r="BP720" s="6"/>
      <c r="BQ720" s="6"/>
      <c r="BR720" s="6"/>
      <c r="BS720" s="6"/>
      <c r="BT720" s="6"/>
      <c r="BU720" s="6"/>
      <c r="BV720" s="6"/>
      <c r="BW720" s="6"/>
      <c r="BX720" s="6"/>
      <c r="BY720" s="6"/>
      <c r="BZ720" s="6"/>
      <c r="CA720" s="6"/>
      <c r="CB720" s="6"/>
      <c r="CC720" s="6"/>
      <c r="CD720" s="6"/>
      <c r="CE720" s="6"/>
      <c r="CF720" s="6"/>
      <c r="CG720" s="6"/>
      <c r="CH720" s="6"/>
      <c r="CI720" s="6"/>
      <c r="CJ720" s="6"/>
      <c r="CK720" s="6"/>
      <c r="CL720" s="6"/>
    </row>
    <row r="721">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c r="AA721" s="6"/>
      <c r="AB721" s="6"/>
      <c r="AC721" s="6"/>
      <c r="AD721" s="7"/>
      <c r="AE721" s="8"/>
      <c r="AF721" s="6"/>
      <c r="AG721" s="6"/>
      <c r="AH721" s="6"/>
      <c r="AI721" s="6"/>
      <c r="AJ721" s="6"/>
      <c r="AK721" s="6"/>
      <c r="AL721" s="6"/>
      <c r="AM721" s="6"/>
      <c r="AN721" s="6"/>
      <c r="AO721" s="6"/>
      <c r="AP721" s="6"/>
      <c r="AQ721" s="6"/>
      <c r="AR721" s="6"/>
      <c r="AS721" s="6"/>
      <c r="AT721" s="6"/>
      <c r="AU721" s="6"/>
      <c r="AV721" s="6"/>
      <c r="AW721" s="6"/>
      <c r="AX721" s="6"/>
      <c r="AY721" s="6"/>
      <c r="AZ721" s="6"/>
      <c r="BA721" s="6"/>
      <c r="BB721" s="6"/>
      <c r="BC721" s="6"/>
      <c r="BD721" s="6"/>
      <c r="BE721" s="6"/>
      <c r="BF721" s="6"/>
      <c r="BG721" s="6"/>
      <c r="BH721" s="6"/>
      <c r="BI721" s="6"/>
      <c r="BJ721" s="6"/>
      <c r="BK721" s="6"/>
      <c r="BL721" s="6"/>
      <c r="BM721" s="6"/>
      <c r="BN721" s="6"/>
      <c r="BO721" s="6"/>
      <c r="BP721" s="6"/>
      <c r="BQ721" s="6"/>
      <c r="BR721" s="6"/>
      <c r="BS721" s="6"/>
      <c r="BT721" s="6"/>
      <c r="BU721" s="6"/>
      <c r="BV721" s="6"/>
      <c r="BW721" s="6"/>
      <c r="BX721" s="6"/>
      <c r="BY721" s="6"/>
      <c r="BZ721" s="6"/>
      <c r="CA721" s="6"/>
      <c r="CB721" s="6"/>
      <c r="CC721" s="6"/>
      <c r="CD721" s="6"/>
      <c r="CE721" s="6"/>
      <c r="CF721" s="6"/>
      <c r="CG721" s="6"/>
      <c r="CH721" s="6"/>
      <c r="CI721" s="6"/>
      <c r="CJ721" s="6"/>
      <c r="CK721" s="6"/>
      <c r="CL721" s="6"/>
    </row>
    <row r="722">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c r="AA722" s="6"/>
      <c r="AB722" s="6"/>
      <c r="AC722" s="6"/>
      <c r="AD722" s="7"/>
      <c r="AE722" s="8"/>
      <c r="AF722" s="6"/>
      <c r="AG722" s="6"/>
      <c r="AH722" s="6"/>
      <c r="AI722" s="6"/>
      <c r="AJ722" s="6"/>
      <c r="AK722" s="6"/>
      <c r="AL722" s="6"/>
      <c r="AM722" s="6"/>
      <c r="AN722" s="6"/>
      <c r="AO722" s="6"/>
      <c r="AP722" s="6"/>
      <c r="AQ722" s="6"/>
      <c r="AR722" s="6"/>
      <c r="AS722" s="6"/>
      <c r="AT722" s="6"/>
      <c r="AU722" s="6"/>
      <c r="AV722" s="6"/>
      <c r="AW722" s="6"/>
      <c r="AX722" s="6"/>
      <c r="AY722" s="6"/>
      <c r="AZ722" s="6"/>
      <c r="BA722" s="6"/>
      <c r="BB722" s="6"/>
      <c r="BC722" s="6"/>
      <c r="BD722" s="6"/>
      <c r="BE722" s="6"/>
      <c r="BF722" s="6"/>
      <c r="BG722" s="6"/>
      <c r="BH722" s="6"/>
      <c r="BI722" s="6"/>
      <c r="BJ722" s="6"/>
      <c r="BK722" s="6"/>
      <c r="BL722" s="6"/>
      <c r="BM722" s="6"/>
      <c r="BN722" s="6"/>
      <c r="BO722" s="6"/>
      <c r="BP722" s="6"/>
      <c r="BQ722" s="6"/>
      <c r="BR722" s="6"/>
      <c r="BS722" s="6"/>
      <c r="BT722" s="6"/>
      <c r="BU722" s="6"/>
      <c r="BV722" s="6"/>
      <c r="BW722" s="6"/>
      <c r="BX722" s="6"/>
      <c r="BY722" s="6"/>
      <c r="BZ722" s="6"/>
      <c r="CA722" s="6"/>
      <c r="CB722" s="6"/>
      <c r="CC722" s="6"/>
      <c r="CD722" s="6"/>
      <c r="CE722" s="6"/>
      <c r="CF722" s="6"/>
      <c r="CG722" s="6"/>
      <c r="CH722" s="6"/>
      <c r="CI722" s="6"/>
      <c r="CJ722" s="6"/>
      <c r="CK722" s="6"/>
      <c r="CL722" s="6"/>
    </row>
    <row r="723">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c r="AA723" s="6"/>
      <c r="AB723" s="6"/>
      <c r="AC723" s="6"/>
      <c r="AD723" s="7"/>
      <c r="AE723" s="8"/>
      <c r="AF723" s="6"/>
      <c r="AG723" s="6"/>
      <c r="AH723" s="6"/>
      <c r="AI723" s="6"/>
      <c r="AJ723" s="6"/>
      <c r="AK723" s="6"/>
      <c r="AL723" s="6"/>
      <c r="AM723" s="6"/>
      <c r="AN723" s="6"/>
      <c r="AO723" s="6"/>
      <c r="AP723" s="6"/>
      <c r="AQ723" s="6"/>
      <c r="AR723" s="6"/>
      <c r="AS723" s="6"/>
      <c r="AT723" s="6"/>
      <c r="AU723" s="6"/>
      <c r="AV723" s="6"/>
      <c r="AW723" s="6"/>
      <c r="AX723" s="6"/>
      <c r="AY723" s="6"/>
      <c r="AZ723" s="6"/>
      <c r="BA723" s="6"/>
      <c r="BB723" s="6"/>
      <c r="BC723" s="6"/>
      <c r="BD723" s="6"/>
      <c r="BE723" s="6"/>
      <c r="BF723" s="6"/>
      <c r="BG723" s="6"/>
      <c r="BH723" s="6"/>
      <c r="BI723" s="6"/>
      <c r="BJ723" s="6"/>
      <c r="BK723" s="6"/>
      <c r="BL723" s="6"/>
      <c r="BM723" s="6"/>
      <c r="BN723" s="6"/>
      <c r="BO723" s="6"/>
      <c r="BP723" s="6"/>
      <c r="BQ723" s="6"/>
      <c r="BR723" s="6"/>
      <c r="BS723" s="6"/>
      <c r="BT723" s="6"/>
      <c r="BU723" s="6"/>
      <c r="BV723" s="6"/>
      <c r="BW723" s="6"/>
      <c r="BX723" s="6"/>
      <c r="BY723" s="6"/>
      <c r="BZ723" s="6"/>
      <c r="CA723" s="6"/>
      <c r="CB723" s="6"/>
      <c r="CC723" s="6"/>
      <c r="CD723" s="6"/>
      <c r="CE723" s="6"/>
      <c r="CF723" s="6"/>
      <c r="CG723" s="6"/>
      <c r="CH723" s="6"/>
      <c r="CI723" s="6"/>
      <c r="CJ723" s="6"/>
      <c r="CK723" s="6"/>
      <c r="CL723" s="6"/>
    </row>
    <row r="724">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c r="AA724" s="6"/>
      <c r="AB724" s="6"/>
      <c r="AC724" s="6"/>
      <c r="AD724" s="7"/>
      <c r="AE724" s="8"/>
      <c r="AF724" s="6"/>
      <c r="AG724" s="6"/>
      <c r="AH724" s="6"/>
      <c r="AI724" s="6"/>
      <c r="AJ724" s="6"/>
      <c r="AK724" s="6"/>
      <c r="AL724" s="6"/>
      <c r="AM724" s="6"/>
      <c r="AN724" s="6"/>
      <c r="AO724" s="6"/>
      <c r="AP724" s="6"/>
      <c r="AQ724" s="6"/>
      <c r="AR724" s="6"/>
      <c r="AS724" s="6"/>
      <c r="AT724" s="6"/>
      <c r="AU724" s="6"/>
      <c r="AV724" s="6"/>
      <c r="AW724" s="6"/>
      <c r="AX724" s="6"/>
      <c r="AY724" s="6"/>
      <c r="AZ724" s="6"/>
      <c r="BA724" s="6"/>
      <c r="BB724" s="6"/>
      <c r="BC724" s="6"/>
      <c r="BD724" s="6"/>
      <c r="BE724" s="6"/>
      <c r="BF724" s="6"/>
      <c r="BG724" s="6"/>
      <c r="BH724" s="6"/>
      <c r="BI724" s="6"/>
      <c r="BJ724" s="6"/>
      <c r="BK724" s="6"/>
      <c r="BL724" s="6"/>
      <c r="BM724" s="6"/>
      <c r="BN724" s="6"/>
      <c r="BO724" s="6"/>
      <c r="BP724" s="6"/>
      <c r="BQ724" s="6"/>
      <c r="BR724" s="6"/>
      <c r="BS724" s="6"/>
      <c r="BT724" s="6"/>
      <c r="BU724" s="6"/>
      <c r="BV724" s="6"/>
      <c r="BW724" s="6"/>
      <c r="BX724" s="6"/>
      <c r="BY724" s="6"/>
      <c r="BZ724" s="6"/>
      <c r="CA724" s="6"/>
      <c r="CB724" s="6"/>
      <c r="CC724" s="6"/>
      <c r="CD724" s="6"/>
      <c r="CE724" s="6"/>
      <c r="CF724" s="6"/>
      <c r="CG724" s="6"/>
      <c r="CH724" s="6"/>
      <c r="CI724" s="6"/>
      <c r="CJ724" s="6"/>
      <c r="CK724" s="6"/>
      <c r="CL724" s="6"/>
    </row>
    <row r="725">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c r="AA725" s="6"/>
      <c r="AB725" s="6"/>
      <c r="AC725" s="6"/>
      <c r="AD725" s="7"/>
      <c r="AE725" s="8"/>
      <c r="AF725" s="6"/>
      <c r="AG725" s="6"/>
      <c r="AH725" s="6"/>
      <c r="AI725" s="6"/>
      <c r="AJ725" s="6"/>
      <c r="AK725" s="6"/>
      <c r="AL725" s="6"/>
      <c r="AM725" s="6"/>
      <c r="AN725" s="6"/>
      <c r="AO725" s="6"/>
      <c r="AP725" s="6"/>
      <c r="AQ725" s="6"/>
      <c r="AR725" s="6"/>
      <c r="AS725" s="6"/>
      <c r="AT725" s="6"/>
      <c r="AU725" s="6"/>
      <c r="AV725" s="6"/>
      <c r="AW725" s="6"/>
      <c r="AX725" s="6"/>
      <c r="AY725" s="6"/>
      <c r="AZ725" s="6"/>
      <c r="BA725" s="6"/>
      <c r="BB725" s="6"/>
      <c r="BC725" s="6"/>
      <c r="BD725" s="6"/>
      <c r="BE725" s="6"/>
      <c r="BF725" s="6"/>
      <c r="BG725" s="6"/>
      <c r="BH725" s="6"/>
      <c r="BI725" s="6"/>
      <c r="BJ725" s="6"/>
      <c r="BK725" s="6"/>
      <c r="BL725" s="6"/>
      <c r="BM725" s="6"/>
      <c r="BN725" s="6"/>
      <c r="BO725" s="6"/>
      <c r="BP725" s="6"/>
      <c r="BQ725" s="6"/>
      <c r="BR725" s="6"/>
      <c r="BS725" s="6"/>
      <c r="BT725" s="6"/>
      <c r="BU725" s="6"/>
      <c r="BV725" s="6"/>
      <c r="BW725" s="6"/>
      <c r="BX725" s="6"/>
      <c r="BY725" s="6"/>
      <c r="BZ725" s="6"/>
      <c r="CA725" s="6"/>
      <c r="CB725" s="6"/>
      <c r="CC725" s="6"/>
      <c r="CD725" s="6"/>
      <c r="CE725" s="6"/>
      <c r="CF725" s="6"/>
      <c r="CG725" s="6"/>
      <c r="CH725" s="6"/>
      <c r="CI725" s="6"/>
      <c r="CJ725" s="6"/>
      <c r="CK725" s="6"/>
      <c r="CL725" s="6"/>
    </row>
    <row r="726">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c r="AA726" s="6"/>
      <c r="AB726" s="6"/>
      <c r="AC726" s="6"/>
      <c r="AD726" s="7"/>
      <c r="AE726" s="8"/>
      <c r="AF726" s="6"/>
      <c r="AG726" s="6"/>
      <c r="AH726" s="6"/>
      <c r="AI726" s="6"/>
      <c r="AJ726" s="6"/>
      <c r="AK726" s="6"/>
      <c r="AL726" s="6"/>
      <c r="AM726" s="6"/>
      <c r="AN726" s="6"/>
      <c r="AO726" s="6"/>
      <c r="AP726" s="6"/>
      <c r="AQ726" s="6"/>
      <c r="AR726" s="6"/>
      <c r="AS726" s="6"/>
      <c r="AT726" s="6"/>
      <c r="AU726" s="6"/>
      <c r="AV726" s="6"/>
      <c r="AW726" s="6"/>
      <c r="AX726" s="6"/>
      <c r="AY726" s="6"/>
      <c r="AZ726" s="6"/>
      <c r="BA726" s="6"/>
      <c r="BB726" s="6"/>
      <c r="BC726" s="6"/>
      <c r="BD726" s="6"/>
      <c r="BE726" s="6"/>
      <c r="BF726" s="6"/>
      <c r="BG726" s="6"/>
      <c r="BH726" s="6"/>
      <c r="BI726" s="6"/>
      <c r="BJ726" s="6"/>
      <c r="BK726" s="6"/>
      <c r="BL726" s="6"/>
      <c r="BM726" s="6"/>
      <c r="BN726" s="6"/>
      <c r="BO726" s="6"/>
      <c r="BP726" s="6"/>
      <c r="BQ726" s="6"/>
      <c r="BR726" s="6"/>
      <c r="BS726" s="6"/>
      <c r="BT726" s="6"/>
      <c r="BU726" s="6"/>
      <c r="BV726" s="6"/>
      <c r="BW726" s="6"/>
      <c r="BX726" s="6"/>
      <c r="BY726" s="6"/>
      <c r="BZ726" s="6"/>
      <c r="CA726" s="6"/>
      <c r="CB726" s="6"/>
      <c r="CC726" s="6"/>
      <c r="CD726" s="6"/>
      <c r="CE726" s="6"/>
      <c r="CF726" s="6"/>
      <c r="CG726" s="6"/>
      <c r="CH726" s="6"/>
      <c r="CI726" s="6"/>
      <c r="CJ726" s="6"/>
      <c r="CK726" s="6"/>
      <c r="CL726" s="6"/>
    </row>
    <row r="727">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c r="AA727" s="6"/>
      <c r="AB727" s="6"/>
      <c r="AC727" s="6"/>
      <c r="AD727" s="7"/>
      <c r="AE727" s="8"/>
      <c r="AF727" s="6"/>
      <c r="AG727" s="6"/>
      <c r="AH727" s="6"/>
      <c r="AI727" s="6"/>
      <c r="AJ727" s="6"/>
      <c r="AK727" s="6"/>
      <c r="AL727" s="6"/>
      <c r="AM727" s="6"/>
      <c r="AN727" s="6"/>
      <c r="AO727" s="6"/>
      <c r="AP727" s="6"/>
      <c r="AQ727" s="6"/>
      <c r="AR727" s="6"/>
      <c r="AS727" s="6"/>
      <c r="AT727" s="6"/>
      <c r="AU727" s="6"/>
      <c r="AV727" s="6"/>
      <c r="AW727" s="6"/>
      <c r="AX727" s="6"/>
      <c r="AY727" s="6"/>
      <c r="AZ727" s="6"/>
      <c r="BA727" s="6"/>
      <c r="BB727" s="6"/>
      <c r="BC727" s="6"/>
      <c r="BD727" s="6"/>
      <c r="BE727" s="6"/>
      <c r="BF727" s="6"/>
      <c r="BG727" s="6"/>
      <c r="BH727" s="6"/>
      <c r="BI727" s="6"/>
      <c r="BJ727" s="6"/>
      <c r="BK727" s="6"/>
      <c r="BL727" s="6"/>
      <c r="BM727" s="6"/>
      <c r="BN727" s="6"/>
      <c r="BO727" s="6"/>
      <c r="BP727" s="6"/>
      <c r="BQ727" s="6"/>
      <c r="BR727" s="6"/>
      <c r="BS727" s="6"/>
      <c r="BT727" s="6"/>
      <c r="BU727" s="6"/>
      <c r="BV727" s="6"/>
      <c r="BW727" s="6"/>
      <c r="BX727" s="6"/>
      <c r="BY727" s="6"/>
      <c r="BZ727" s="6"/>
      <c r="CA727" s="6"/>
      <c r="CB727" s="6"/>
      <c r="CC727" s="6"/>
      <c r="CD727" s="6"/>
      <c r="CE727" s="6"/>
      <c r="CF727" s="6"/>
      <c r="CG727" s="6"/>
      <c r="CH727" s="6"/>
      <c r="CI727" s="6"/>
      <c r="CJ727" s="6"/>
      <c r="CK727" s="6"/>
      <c r="CL727" s="6"/>
    </row>
    <row r="728">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c r="AA728" s="6"/>
      <c r="AB728" s="6"/>
      <c r="AC728" s="6"/>
      <c r="AD728" s="7"/>
      <c r="AE728" s="8"/>
      <c r="AF728" s="6"/>
      <c r="AG728" s="6"/>
      <c r="AH728" s="6"/>
      <c r="AI728" s="6"/>
      <c r="AJ728" s="6"/>
      <c r="AK728" s="6"/>
      <c r="AL728" s="6"/>
      <c r="AM728" s="6"/>
      <c r="AN728" s="6"/>
      <c r="AO728" s="6"/>
      <c r="AP728" s="6"/>
      <c r="AQ728" s="6"/>
      <c r="AR728" s="6"/>
      <c r="AS728" s="6"/>
      <c r="AT728" s="6"/>
      <c r="AU728" s="6"/>
      <c r="AV728" s="6"/>
      <c r="AW728" s="6"/>
      <c r="AX728" s="6"/>
      <c r="AY728" s="6"/>
      <c r="AZ728" s="6"/>
      <c r="BA728" s="6"/>
      <c r="BB728" s="6"/>
      <c r="BC728" s="6"/>
      <c r="BD728" s="6"/>
      <c r="BE728" s="6"/>
      <c r="BF728" s="6"/>
      <c r="BG728" s="6"/>
      <c r="BH728" s="6"/>
      <c r="BI728" s="6"/>
      <c r="BJ728" s="6"/>
      <c r="BK728" s="6"/>
      <c r="BL728" s="6"/>
      <c r="BM728" s="6"/>
      <c r="BN728" s="6"/>
      <c r="BO728" s="6"/>
      <c r="BP728" s="6"/>
      <c r="BQ728" s="6"/>
      <c r="BR728" s="6"/>
      <c r="BS728" s="6"/>
      <c r="BT728" s="6"/>
      <c r="BU728" s="6"/>
      <c r="BV728" s="6"/>
      <c r="BW728" s="6"/>
      <c r="BX728" s="6"/>
      <c r="BY728" s="6"/>
      <c r="BZ728" s="6"/>
      <c r="CA728" s="6"/>
      <c r="CB728" s="6"/>
      <c r="CC728" s="6"/>
      <c r="CD728" s="6"/>
      <c r="CE728" s="6"/>
      <c r="CF728" s="6"/>
      <c r="CG728" s="6"/>
      <c r="CH728" s="6"/>
      <c r="CI728" s="6"/>
      <c r="CJ728" s="6"/>
      <c r="CK728" s="6"/>
      <c r="CL728" s="6"/>
    </row>
    <row r="729">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c r="AA729" s="6"/>
      <c r="AB729" s="6"/>
      <c r="AC729" s="6"/>
      <c r="AD729" s="7"/>
      <c r="AE729" s="8"/>
      <c r="AF729" s="6"/>
      <c r="AG729" s="6"/>
      <c r="AH729" s="6"/>
      <c r="AI729" s="6"/>
      <c r="AJ729" s="6"/>
      <c r="AK729" s="6"/>
      <c r="AL729" s="6"/>
      <c r="AM729" s="6"/>
      <c r="AN729" s="6"/>
      <c r="AO729" s="6"/>
      <c r="AP729" s="6"/>
      <c r="AQ729" s="6"/>
      <c r="AR729" s="6"/>
      <c r="AS729" s="6"/>
      <c r="AT729" s="6"/>
      <c r="AU729" s="6"/>
      <c r="AV729" s="6"/>
      <c r="AW729" s="6"/>
      <c r="AX729" s="6"/>
      <c r="AY729" s="6"/>
      <c r="AZ729" s="6"/>
      <c r="BA729" s="6"/>
      <c r="BB729" s="6"/>
      <c r="BC729" s="6"/>
      <c r="BD729" s="6"/>
      <c r="BE729" s="6"/>
      <c r="BF729" s="6"/>
      <c r="BG729" s="6"/>
      <c r="BH729" s="6"/>
      <c r="BI729" s="6"/>
      <c r="BJ729" s="6"/>
      <c r="BK729" s="6"/>
      <c r="BL729" s="6"/>
      <c r="BM729" s="6"/>
      <c r="BN729" s="6"/>
      <c r="BO729" s="6"/>
      <c r="BP729" s="6"/>
      <c r="BQ729" s="6"/>
      <c r="BR729" s="6"/>
      <c r="BS729" s="6"/>
      <c r="BT729" s="6"/>
      <c r="BU729" s="6"/>
      <c r="BV729" s="6"/>
      <c r="BW729" s="6"/>
      <c r="BX729" s="6"/>
      <c r="BY729" s="6"/>
      <c r="BZ729" s="6"/>
      <c r="CA729" s="6"/>
      <c r="CB729" s="6"/>
      <c r="CC729" s="6"/>
      <c r="CD729" s="6"/>
      <c r="CE729" s="6"/>
      <c r="CF729" s="6"/>
      <c r="CG729" s="6"/>
      <c r="CH729" s="6"/>
      <c r="CI729" s="6"/>
      <c r="CJ729" s="6"/>
      <c r="CK729" s="6"/>
      <c r="CL729" s="6"/>
    </row>
    <row r="730">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c r="AA730" s="6"/>
      <c r="AB730" s="6"/>
      <c r="AC730" s="6"/>
      <c r="AD730" s="7"/>
      <c r="AE730" s="8"/>
      <c r="AF730" s="6"/>
      <c r="AG730" s="6"/>
      <c r="AH730" s="6"/>
      <c r="AI730" s="6"/>
      <c r="AJ730" s="6"/>
      <c r="AK730" s="6"/>
      <c r="AL730" s="6"/>
      <c r="AM730" s="6"/>
      <c r="AN730" s="6"/>
      <c r="AO730" s="6"/>
      <c r="AP730" s="6"/>
      <c r="AQ730" s="6"/>
      <c r="AR730" s="6"/>
      <c r="AS730" s="6"/>
      <c r="AT730" s="6"/>
      <c r="AU730" s="6"/>
      <c r="AV730" s="6"/>
      <c r="AW730" s="6"/>
      <c r="AX730" s="6"/>
      <c r="AY730" s="6"/>
      <c r="AZ730" s="6"/>
      <c r="BA730" s="6"/>
      <c r="BB730" s="6"/>
      <c r="BC730" s="6"/>
      <c r="BD730" s="6"/>
      <c r="BE730" s="6"/>
      <c r="BF730" s="6"/>
      <c r="BG730" s="6"/>
      <c r="BH730" s="6"/>
      <c r="BI730" s="6"/>
      <c r="BJ730" s="6"/>
      <c r="BK730" s="6"/>
      <c r="BL730" s="6"/>
      <c r="BM730" s="6"/>
      <c r="BN730" s="6"/>
      <c r="BO730" s="6"/>
      <c r="BP730" s="6"/>
      <c r="BQ730" s="6"/>
      <c r="BR730" s="6"/>
      <c r="BS730" s="6"/>
      <c r="BT730" s="6"/>
      <c r="BU730" s="6"/>
      <c r="BV730" s="6"/>
      <c r="BW730" s="6"/>
      <c r="BX730" s="6"/>
      <c r="BY730" s="6"/>
      <c r="BZ730" s="6"/>
      <c r="CA730" s="6"/>
      <c r="CB730" s="6"/>
      <c r="CC730" s="6"/>
      <c r="CD730" s="6"/>
      <c r="CE730" s="6"/>
      <c r="CF730" s="6"/>
      <c r="CG730" s="6"/>
      <c r="CH730" s="6"/>
      <c r="CI730" s="6"/>
      <c r="CJ730" s="6"/>
      <c r="CK730" s="6"/>
      <c r="CL730" s="6"/>
    </row>
    <row r="731">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c r="AA731" s="6"/>
      <c r="AB731" s="6"/>
      <c r="AC731" s="6"/>
      <c r="AD731" s="7"/>
      <c r="AE731" s="8"/>
      <c r="AF731" s="6"/>
      <c r="AG731" s="6"/>
      <c r="AH731" s="6"/>
      <c r="AI731" s="6"/>
      <c r="AJ731" s="6"/>
      <c r="AK731" s="6"/>
      <c r="AL731" s="6"/>
      <c r="AM731" s="6"/>
      <c r="AN731" s="6"/>
      <c r="AO731" s="6"/>
      <c r="AP731" s="6"/>
      <c r="AQ731" s="6"/>
      <c r="AR731" s="6"/>
      <c r="AS731" s="6"/>
      <c r="AT731" s="6"/>
      <c r="AU731" s="6"/>
      <c r="AV731" s="6"/>
      <c r="AW731" s="6"/>
      <c r="AX731" s="6"/>
      <c r="AY731" s="6"/>
      <c r="AZ731" s="6"/>
      <c r="BA731" s="6"/>
      <c r="BB731" s="6"/>
      <c r="BC731" s="6"/>
      <c r="BD731" s="6"/>
      <c r="BE731" s="6"/>
      <c r="BF731" s="6"/>
      <c r="BG731" s="6"/>
      <c r="BH731" s="6"/>
      <c r="BI731" s="6"/>
      <c r="BJ731" s="6"/>
      <c r="BK731" s="6"/>
      <c r="BL731" s="6"/>
      <c r="BM731" s="6"/>
      <c r="BN731" s="6"/>
      <c r="BO731" s="6"/>
      <c r="BP731" s="6"/>
      <c r="BQ731" s="6"/>
      <c r="BR731" s="6"/>
      <c r="BS731" s="6"/>
      <c r="BT731" s="6"/>
      <c r="BU731" s="6"/>
      <c r="BV731" s="6"/>
      <c r="BW731" s="6"/>
      <c r="BX731" s="6"/>
      <c r="BY731" s="6"/>
      <c r="BZ731" s="6"/>
      <c r="CA731" s="6"/>
      <c r="CB731" s="6"/>
      <c r="CC731" s="6"/>
      <c r="CD731" s="6"/>
      <c r="CE731" s="6"/>
      <c r="CF731" s="6"/>
      <c r="CG731" s="6"/>
      <c r="CH731" s="6"/>
      <c r="CI731" s="6"/>
      <c r="CJ731" s="6"/>
      <c r="CK731" s="6"/>
      <c r="CL731" s="6"/>
    </row>
    <row r="732">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c r="AA732" s="6"/>
      <c r="AB732" s="6"/>
      <c r="AC732" s="6"/>
      <c r="AD732" s="7"/>
      <c r="AE732" s="8"/>
      <c r="AF732" s="6"/>
      <c r="AG732" s="6"/>
      <c r="AH732" s="6"/>
      <c r="AI732" s="6"/>
      <c r="AJ732" s="6"/>
      <c r="AK732" s="6"/>
      <c r="AL732" s="6"/>
      <c r="AM732" s="6"/>
      <c r="AN732" s="6"/>
      <c r="AO732" s="6"/>
      <c r="AP732" s="6"/>
      <c r="AQ732" s="6"/>
      <c r="AR732" s="6"/>
      <c r="AS732" s="6"/>
      <c r="AT732" s="6"/>
      <c r="AU732" s="6"/>
      <c r="AV732" s="6"/>
      <c r="AW732" s="6"/>
      <c r="AX732" s="6"/>
      <c r="AY732" s="6"/>
      <c r="AZ732" s="6"/>
      <c r="BA732" s="6"/>
      <c r="BB732" s="6"/>
      <c r="BC732" s="6"/>
      <c r="BD732" s="6"/>
      <c r="BE732" s="6"/>
      <c r="BF732" s="6"/>
      <c r="BG732" s="6"/>
      <c r="BH732" s="6"/>
      <c r="BI732" s="6"/>
      <c r="BJ732" s="6"/>
      <c r="BK732" s="6"/>
      <c r="BL732" s="6"/>
      <c r="BM732" s="6"/>
      <c r="BN732" s="6"/>
      <c r="BO732" s="6"/>
      <c r="BP732" s="6"/>
      <c r="BQ732" s="6"/>
      <c r="BR732" s="6"/>
      <c r="BS732" s="6"/>
      <c r="BT732" s="6"/>
      <c r="BU732" s="6"/>
      <c r="BV732" s="6"/>
      <c r="BW732" s="6"/>
      <c r="BX732" s="6"/>
      <c r="BY732" s="6"/>
      <c r="BZ732" s="6"/>
      <c r="CA732" s="6"/>
      <c r="CB732" s="6"/>
      <c r="CC732" s="6"/>
      <c r="CD732" s="6"/>
      <c r="CE732" s="6"/>
      <c r="CF732" s="6"/>
      <c r="CG732" s="6"/>
      <c r="CH732" s="6"/>
      <c r="CI732" s="6"/>
      <c r="CJ732" s="6"/>
      <c r="CK732" s="6"/>
      <c r="CL732" s="6"/>
    </row>
    <row r="733">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c r="AA733" s="6"/>
      <c r="AB733" s="6"/>
      <c r="AC733" s="6"/>
      <c r="AD733" s="7"/>
      <c r="AE733" s="8"/>
      <c r="AF733" s="6"/>
      <c r="AG733" s="6"/>
      <c r="AH733" s="6"/>
      <c r="AI733" s="6"/>
      <c r="AJ733" s="6"/>
      <c r="AK733" s="6"/>
      <c r="AL733" s="6"/>
      <c r="AM733" s="6"/>
      <c r="AN733" s="6"/>
      <c r="AO733" s="6"/>
      <c r="AP733" s="6"/>
      <c r="AQ733" s="6"/>
      <c r="AR733" s="6"/>
      <c r="AS733" s="6"/>
      <c r="AT733" s="6"/>
      <c r="AU733" s="6"/>
      <c r="AV733" s="6"/>
      <c r="AW733" s="6"/>
      <c r="AX733" s="6"/>
      <c r="AY733" s="6"/>
      <c r="AZ733" s="6"/>
      <c r="BA733" s="6"/>
      <c r="BB733" s="6"/>
      <c r="BC733" s="6"/>
      <c r="BD733" s="6"/>
      <c r="BE733" s="6"/>
      <c r="BF733" s="6"/>
      <c r="BG733" s="6"/>
      <c r="BH733" s="6"/>
      <c r="BI733" s="6"/>
      <c r="BJ733" s="6"/>
      <c r="BK733" s="6"/>
      <c r="BL733" s="6"/>
      <c r="BM733" s="6"/>
      <c r="BN733" s="6"/>
      <c r="BO733" s="6"/>
      <c r="BP733" s="6"/>
      <c r="BQ733" s="6"/>
      <c r="BR733" s="6"/>
      <c r="BS733" s="6"/>
      <c r="BT733" s="6"/>
      <c r="BU733" s="6"/>
      <c r="BV733" s="6"/>
      <c r="BW733" s="6"/>
      <c r="BX733" s="6"/>
      <c r="BY733" s="6"/>
      <c r="BZ733" s="6"/>
      <c r="CA733" s="6"/>
      <c r="CB733" s="6"/>
      <c r="CC733" s="6"/>
      <c r="CD733" s="6"/>
      <c r="CE733" s="6"/>
      <c r="CF733" s="6"/>
      <c r="CG733" s="6"/>
      <c r="CH733" s="6"/>
      <c r="CI733" s="6"/>
      <c r="CJ733" s="6"/>
      <c r="CK733" s="6"/>
      <c r="CL733" s="6"/>
    </row>
    <row r="734">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c r="AA734" s="6"/>
      <c r="AB734" s="6"/>
      <c r="AC734" s="6"/>
      <c r="AD734" s="7"/>
      <c r="AE734" s="8"/>
      <c r="AF734" s="6"/>
      <c r="AG734" s="6"/>
      <c r="AH734" s="6"/>
      <c r="AI734" s="6"/>
      <c r="AJ734" s="6"/>
      <c r="AK734" s="6"/>
      <c r="AL734" s="6"/>
      <c r="AM734" s="6"/>
      <c r="AN734" s="6"/>
      <c r="AO734" s="6"/>
      <c r="AP734" s="6"/>
      <c r="AQ734" s="6"/>
      <c r="AR734" s="6"/>
      <c r="AS734" s="6"/>
      <c r="AT734" s="6"/>
      <c r="AU734" s="6"/>
      <c r="AV734" s="6"/>
      <c r="AW734" s="6"/>
      <c r="AX734" s="6"/>
      <c r="AY734" s="6"/>
      <c r="AZ734" s="6"/>
      <c r="BA734" s="6"/>
      <c r="BB734" s="6"/>
      <c r="BC734" s="6"/>
      <c r="BD734" s="6"/>
      <c r="BE734" s="6"/>
      <c r="BF734" s="6"/>
      <c r="BG734" s="6"/>
      <c r="BH734" s="6"/>
      <c r="BI734" s="6"/>
      <c r="BJ734" s="6"/>
      <c r="BK734" s="6"/>
      <c r="BL734" s="6"/>
      <c r="BM734" s="6"/>
      <c r="BN734" s="6"/>
      <c r="BO734" s="6"/>
      <c r="BP734" s="6"/>
      <c r="BQ734" s="6"/>
      <c r="BR734" s="6"/>
      <c r="BS734" s="6"/>
      <c r="BT734" s="6"/>
      <c r="BU734" s="6"/>
      <c r="BV734" s="6"/>
      <c r="BW734" s="6"/>
      <c r="BX734" s="6"/>
      <c r="BY734" s="6"/>
      <c r="BZ734" s="6"/>
      <c r="CA734" s="6"/>
      <c r="CB734" s="6"/>
      <c r="CC734" s="6"/>
      <c r="CD734" s="6"/>
      <c r="CE734" s="6"/>
      <c r="CF734" s="6"/>
      <c r="CG734" s="6"/>
      <c r="CH734" s="6"/>
      <c r="CI734" s="6"/>
      <c r="CJ734" s="6"/>
      <c r="CK734" s="6"/>
      <c r="CL734" s="6"/>
    </row>
    <row r="735">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c r="AA735" s="6"/>
      <c r="AB735" s="6"/>
      <c r="AC735" s="6"/>
      <c r="AD735" s="7"/>
      <c r="AE735" s="8"/>
      <c r="AF735" s="6"/>
      <c r="AG735" s="6"/>
      <c r="AH735" s="6"/>
      <c r="AI735" s="6"/>
      <c r="AJ735" s="6"/>
      <c r="AK735" s="6"/>
      <c r="AL735" s="6"/>
      <c r="AM735" s="6"/>
      <c r="AN735" s="6"/>
      <c r="AO735" s="6"/>
      <c r="AP735" s="6"/>
      <c r="AQ735" s="6"/>
      <c r="AR735" s="6"/>
      <c r="AS735" s="6"/>
      <c r="AT735" s="6"/>
      <c r="AU735" s="6"/>
      <c r="AV735" s="6"/>
      <c r="AW735" s="6"/>
      <c r="AX735" s="6"/>
      <c r="AY735" s="6"/>
      <c r="AZ735" s="6"/>
      <c r="BA735" s="6"/>
      <c r="BB735" s="6"/>
      <c r="BC735" s="6"/>
      <c r="BD735" s="6"/>
      <c r="BE735" s="6"/>
      <c r="BF735" s="6"/>
      <c r="BG735" s="6"/>
      <c r="BH735" s="6"/>
      <c r="BI735" s="6"/>
      <c r="BJ735" s="6"/>
      <c r="BK735" s="6"/>
      <c r="BL735" s="6"/>
      <c r="BM735" s="6"/>
      <c r="BN735" s="6"/>
      <c r="BO735" s="6"/>
      <c r="BP735" s="6"/>
      <c r="BQ735" s="6"/>
      <c r="BR735" s="6"/>
      <c r="BS735" s="6"/>
      <c r="BT735" s="6"/>
      <c r="BU735" s="6"/>
      <c r="BV735" s="6"/>
      <c r="BW735" s="6"/>
      <c r="BX735" s="6"/>
      <c r="BY735" s="6"/>
      <c r="BZ735" s="6"/>
      <c r="CA735" s="6"/>
      <c r="CB735" s="6"/>
      <c r="CC735" s="6"/>
      <c r="CD735" s="6"/>
      <c r="CE735" s="6"/>
      <c r="CF735" s="6"/>
      <c r="CG735" s="6"/>
      <c r="CH735" s="6"/>
      <c r="CI735" s="6"/>
      <c r="CJ735" s="6"/>
      <c r="CK735" s="6"/>
      <c r="CL735" s="6"/>
    </row>
    <row r="736">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c r="AA736" s="6"/>
      <c r="AB736" s="6"/>
      <c r="AC736" s="6"/>
      <c r="AD736" s="7"/>
      <c r="AE736" s="8"/>
      <c r="AF736" s="6"/>
      <c r="AG736" s="6"/>
      <c r="AH736" s="6"/>
      <c r="AI736" s="6"/>
      <c r="AJ736" s="6"/>
      <c r="AK736" s="6"/>
      <c r="AL736" s="6"/>
      <c r="AM736" s="6"/>
      <c r="AN736" s="6"/>
      <c r="AO736" s="6"/>
      <c r="AP736" s="6"/>
      <c r="AQ736" s="6"/>
      <c r="AR736" s="6"/>
      <c r="AS736" s="6"/>
      <c r="AT736" s="6"/>
      <c r="AU736" s="6"/>
      <c r="AV736" s="6"/>
      <c r="AW736" s="6"/>
      <c r="AX736" s="6"/>
      <c r="AY736" s="6"/>
      <c r="AZ736" s="6"/>
      <c r="BA736" s="6"/>
      <c r="BB736" s="6"/>
      <c r="BC736" s="6"/>
      <c r="BD736" s="6"/>
      <c r="BE736" s="6"/>
      <c r="BF736" s="6"/>
      <c r="BG736" s="6"/>
      <c r="BH736" s="6"/>
      <c r="BI736" s="6"/>
      <c r="BJ736" s="6"/>
      <c r="BK736" s="6"/>
      <c r="BL736" s="6"/>
      <c r="BM736" s="6"/>
      <c r="BN736" s="6"/>
      <c r="BO736" s="6"/>
      <c r="BP736" s="6"/>
      <c r="BQ736" s="6"/>
      <c r="BR736" s="6"/>
      <c r="BS736" s="6"/>
      <c r="BT736" s="6"/>
      <c r="BU736" s="6"/>
      <c r="BV736" s="6"/>
      <c r="BW736" s="6"/>
      <c r="BX736" s="6"/>
      <c r="BY736" s="6"/>
      <c r="BZ736" s="6"/>
      <c r="CA736" s="6"/>
      <c r="CB736" s="6"/>
      <c r="CC736" s="6"/>
      <c r="CD736" s="6"/>
      <c r="CE736" s="6"/>
      <c r="CF736" s="6"/>
      <c r="CG736" s="6"/>
      <c r="CH736" s="6"/>
      <c r="CI736" s="6"/>
      <c r="CJ736" s="6"/>
      <c r="CK736" s="6"/>
      <c r="CL736" s="6"/>
    </row>
    <row r="737">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c r="AA737" s="6"/>
      <c r="AB737" s="6"/>
      <c r="AC737" s="6"/>
      <c r="AD737" s="7"/>
      <c r="AE737" s="8"/>
      <c r="AF737" s="6"/>
      <c r="AG737" s="6"/>
      <c r="AH737" s="6"/>
      <c r="AI737" s="6"/>
      <c r="AJ737" s="6"/>
      <c r="AK737" s="6"/>
      <c r="AL737" s="6"/>
      <c r="AM737" s="6"/>
      <c r="AN737" s="6"/>
      <c r="AO737" s="6"/>
      <c r="AP737" s="6"/>
      <c r="AQ737" s="6"/>
      <c r="AR737" s="6"/>
      <c r="AS737" s="6"/>
      <c r="AT737" s="6"/>
      <c r="AU737" s="6"/>
      <c r="AV737" s="6"/>
      <c r="AW737" s="6"/>
      <c r="AX737" s="6"/>
      <c r="AY737" s="6"/>
      <c r="AZ737" s="6"/>
      <c r="BA737" s="6"/>
      <c r="BB737" s="6"/>
      <c r="BC737" s="6"/>
      <c r="BD737" s="6"/>
      <c r="BE737" s="6"/>
      <c r="BF737" s="6"/>
      <c r="BG737" s="6"/>
      <c r="BH737" s="6"/>
      <c r="BI737" s="6"/>
      <c r="BJ737" s="6"/>
      <c r="BK737" s="6"/>
      <c r="BL737" s="6"/>
      <c r="BM737" s="6"/>
      <c r="BN737" s="6"/>
      <c r="BO737" s="6"/>
      <c r="BP737" s="6"/>
      <c r="BQ737" s="6"/>
      <c r="BR737" s="6"/>
      <c r="BS737" s="6"/>
      <c r="BT737" s="6"/>
      <c r="BU737" s="6"/>
      <c r="BV737" s="6"/>
      <c r="BW737" s="6"/>
      <c r="BX737" s="6"/>
      <c r="BY737" s="6"/>
      <c r="BZ737" s="6"/>
      <c r="CA737" s="6"/>
      <c r="CB737" s="6"/>
      <c r="CC737" s="6"/>
      <c r="CD737" s="6"/>
      <c r="CE737" s="6"/>
      <c r="CF737" s="6"/>
      <c r="CG737" s="6"/>
      <c r="CH737" s="6"/>
      <c r="CI737" s="6"/>
      <c r="CJ737" s="6"/>
      <c r="CK737" s="6"/>
      <c r="CL737" s="6"/>
    </row>
    <row r="738">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c r="AA738" s="6"/>
      <c r="AB738" s="6"/>
      <c r="AC738" s="6"/>
      <c r="AD738" s="7"/>
      <c r="AE738" s="8"/>
      <c r="AF738" s="6"/>
      <c r="AG738" s="6"/>
      <c r="AH738" s="6"/>
      <c r="AI738" s="6"/>
      <c r="AJ738" s="6"/>
      <c r="AK738" s="6"/>
      <c r="AL738" s="6"/>
      <c r="AM738" s="6"/>
      <c r="AN738" s="6"/>
      <c r="AO738" s="6"/>
      <c r="AP738" s="6"/>
      <c r="AQ738" s="6"/>
      <c r="AR738" s="6"/>
      <c r="AS738" s="6"/>
      <c r="AT738" s="6"/>
      <c r="AU738" s="6"/>
      <c r="AV738" s="6"/>
      <c r="AW738" s="6"/>
      <c r="AX738" s="6"/>
      <c r="AY738" s="6"/>
      <c r="AZ738" s="6"/>
      <c r="BA738" s="6"/>
      <c r="BB738" s="6"/>
      <c r="BC738" s="6"/>
      <c r="BD738" s="6"/>
      <c r="BE738" s="6"/>
      <c r="BF738" s="6"/>
      <c r="BG738" s="6"/>
      <c r="BH738" s="6"/>
      <c r="BI738" s="6"/>
      <c r="BJ738" s="6"/>
      <c r="BK738" s="6"/>
      <c r="BL738" s="6"/>
      <c r="BM738" s="6"/>
      <c r="BN738" s="6"/>
      <c r="BO738" s="6"/>
      <c r="BP738" s="6"/>
      <c r="BQ738" s="6"/>
      <c r="BR738" s="6"/>
      <c r="BS738" s="6"/>
      <c r="BT738" s="6"/>
      <c r="BU738" s="6"/>
      <c r="BV738" s="6"/>
      <c r="BW738" s="6"/>
      <c r="BX738" s="6"/>
      <c r="BY738" s="6"/>
      <c r="BZ738" s="6"/>
      <c r="CA738" s="6"/>
      <c r="CB738" s="6"/>
      <c r="CC738" s="6"/>
      <c r="CD738" s="6"/>
      <c r="CE738" s="6"/>
      <c r="CF738" s="6"/>
      <c r="CG738" s="6"/>
      <c r="CH738" s="6"/>
      <c r="CI738" s="6"/>
      <c r="CJ738" s="6"/>
      <c r="CK738" s="6"/>
      <c r="CL738" s="6"/>
    </row>
    <row r="739">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c r="AA739" s="6"/>
      <c r="AB739" s="6"/>
      <c r="AC739" s="6"/>
      <c r="AD739" s="7"/>
      <c r="AE739" s="8"/>
      <c r="AF739" s="6"/>
      <c r="AG739" s="6"/>
      <c r="AH739" s="6"/>
      <c r="AI739" s="6"/>
      <c r="AJ739" s="6"/>
      <c r="AK739" s="6"/>
      <c r="AL739" s="6"/>
      <c r="AM739" s="6"/>
      <c r="AN739" s="6"/>
      <c r="AO739" s="6"/>
      <c r="AP739" s="6"/>
      <c r="AQ739" s="6"/>
      <c r="AR739" s="6"/>
      <c r="AS739" s="6"/>
      <c r="AT739" s="6"/>
      <c r="AU739" s="6"/>
      <c r="AV739" s="6"/>
      <c r="AW739" s="6"/>
      <c r="AX739" s="6"/>
      <c r="AY739" s="6"/>
      <c r="AZ739" s="6"/>
      <c r="BA739" s="6"/>
      <c r="BB739" s="6"/>
      <c r="BC739" s="6"/>
      <c r="BD739" s="6"/>
      <c r="BE739" s="6"/>
      <c r="BF739" s="6"/>
      <c r="BG739" s="6"/>
      <c r="BH739" s="6"/>
      <c r="BI739" s="6"/>
      <c r="BJ739" s="6"/>
      <c r="BK739" s="6"/>
      <c r="BL739" s="6"/>
      <c r="BM739" s="6"/>
      <c r="BN739" s="6"/>
      <c r="BO739" s="6"/>
      <c r="BP739" s="6"/>
      <c r="BQ739" s="6"/>
      <c r="BR739" s="6"/>
      <c r="BS739" s="6"/>
      <c r="BT739" s="6"/>
      <c r="BU739" s="6"/>
      <c r="BV739" s="6"/>
      <c r="BW739" s="6"/>
      <c r="BX739" s="6"/>
      <c r="BY739" s="6"/>
      <c r="BZ739" s="6"/>
      <c r="CA739" s="6"/>
      <c r="CB739" s="6"/>
      <c r="CC739" s="6"/>
      <c r="CD739" s="6"/>
      <c r="CE739" s="6"/>
      <c r="CF739" s="6"/>
      <c r="CG739" s="6"/>
      <c r="CH739" s="6"/>
      <c r="CI739" s="6"/>
      <c r="CJ739" s="6"/>
      <c r="CK739" s="6"/>
      <c r="CL739" s="6"/>
    </row>
    <row r="740">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c r="AA740" s="6"/>
      <c r="AB740" s="6"/>
      <c r="AC740" s="6"/>
      <c r="AD740" s="7"/>
      <c r="AE740" s="8"/>
      <c r="AF740" s="6"/>
      <c r="AG740" s="6"/>
      <c r="AH740" s="6"/>
      <c r="AI740" s="6"/>
      <c r="AJ740" s="6"/>
      <c r="AK740" s="6"/>
      <c r="AL740" s="6"/>
      <c r="AM740" s="6"/>
      <c r="AN740" s="6"/>
      <c r="AO740" s="6"/>
      <c r="AP740" s="6"/>
      <c r="AQ740" s="6"/>
      <c r="AR740" s="6"/>
      <c r="AS740" s="6"/>
      <c r="AT740" s="6"/>
      <c r="AU740" s="6"/>
      <c r="AV740" s="6"/>
      <c r="AW740" s="6"/>
      <c r="AX740" s="6"/>
      <c r="AY740" s="6"/>
      <c r="AZ740" s="6"/>
      <c r="BA740" s="6"/>
      <c r="BB740" s="6"/>
      <c r="BC740" s="6"/>
      <c r="BD740" s="6"/>
      <c r="BE740" s="6"/>
      <c r="BF740" s="6"/>
      <c r="BG740" s="6"/>
      <c r="BH740" s="6"/>
      <c r="BI740" s="6"/>
      <c r="BJ740" s="6"/>
      <c r="BK740" s="6"/>
      <c r="BL740" s="6"/>
      <c r="BM740" s="6"/>
      <c r="BN740" s="6"/>
      <c r="BO740" s="6"/>
      <c r="BP740" s="6"/>
      <c r="BQ740" s="6"/>
      <c r="BR740" s="6"/>
      <c r="BS740" s="6"/>
      <c r="BT740" s="6"/>
      <c r="BU740" s="6"/>
      <c r="BV740" s="6"/>
      <c r="BW740" s="6"/>
      <c r="BX740" s="6"/>
      <c r="BY740" s="6"/>
      <c r="BZ740" s="6"/>
      <c r="CA740" s="6"/>
      <c r="CB740" s="6"/>
      <c r="CC740" s="6"/>
      <c r="CD740" s="6"/>
      <c r="CE740" s="6"/>
      <c r="CF740" s="6"/>
      <c r="CG740" s="6"/>
      <c r="CH740" s="6"/>
      <c r="CI740" s="6"/>
      <c r="CJ740" s="6"/>
      <c r="CK740" s="6"/>
      <c r="CL740" s="6"/>
    </row>
    <row r="741">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c r="AA741" s="6"/>
      <c r="AB741" s="6"/>
      <c r="AC741" s="6"/>
      <c r="AD741" s="7"/>
      <c r="AE741" s="8"/>
      <c r="AF741" s="6"/>
      <c r="AG741" s="6"/>
      <c r="AH741" s="6"/>
      <c r="AI741" s="6"/>
      <c r="AJ741" s="6"/>
      <c r="AK741" s="6"/>
      <c r="AL741" s="6"/>
      <c r="AM741" s="6"/>
      <c r="AN741" s="6"/>
      <c r="AO741" s="6"/>
      <c r="AP741" s="6"/>
      <c r="AQ741" s="6"/>
      <c r="AR741" s="6"/>
      <c r="AS741" s="6"/>
      <c r="AT741" s="6"/>
      <c r="AU741" s="6"/>
      <c r="AV741" s="6"/>
      <c r="AW741" s="6"/>
      <c r="AX741" s="6"/>
      <c r="AY741" s="6"/>
      <c r="AZ741" s="6"/>
      <c r="BA741" s="6"/>
      <c r="BB741" s="6"/>
      <c r="BC741" s="6"/>
      <c r="BD741" s="6"/>
      <c r="BE741" s="6"/>
      <c r="BF741" s="6"/>
      <c r="BG741" s="6"/>
      <c r="BH741" s="6"/>
      <c r="BI741" s="6"/>
      <c r="BJ741" s="6"/>
      <c r="BK741" s="6"/>
      <c r="BL741" s="6"/>
      <c r="BM741" s="6"/>
      <c r="BN741" s="6"/>
      <c r="BO741" s="6"/>
      <c r="BP741" s="6"/>
      <c r="BQ741" s="6"/>
      <c r="BR741" s="6"/>
      <c r="BS741" s="6"/>
      <c r="BT741" s="6"/>
      <c r="BU741" s="6"/>
      <c r="BV741" s="6"/>
      <c r="BW741" s="6"/>
      <c r="BX741" s="6"/>
      <c r="BY741" s="6"/>
      <c r="BZ741" s="6"/>
      <c r="CA741" s="6"/>
      <c r="CB741" s="6"/>
      <c r="CC741" s="6"/>
      <c r="CD741" s="6"/>
      <c r="CE741" s="6"/>
      <c r="CF741" s="6"/>
      <c r="CG741" s="6"/>
      <c r="CH741" s="6"/>
      <c r="CI741" s="6"/>
      <c r="CJ741" s="6"/>
      <c r="CK741" s="6"/>
      <c r="CL741" s="6"/>
    </row>
    <row r="742">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c r="AA742" s="6"/>
      <c r="AB742" s="6"/>
      <c r="AC742" s="6"/>
      <c r="AD742" s="7"/>
      <c r="AE742" s="8"/>
      <c r="AF742" s="6"/>
      <c r="AG742" s="6"/>
      <c r="AH742" s="6"/>
      <c r="AI742" s="6"/>
      <c r="AJ742" s="6"/>
      <c r="AK742" s="6"/>
      <c r="AL742" s="6"/>
      <c r="AM742" s="6"/>
      <c r="AN742" s="6"/>
      <c r="AO742" s="6"/>
      <c r="AP742" s="6"/>
      <c r="AQ742" s="6"/>
      <c r="AR742" s="6"/>
      <c r="AS742" s="6"/>
      <c r="AT742" s="6"/>
      <c r="AU742" s="6"/>
      <c r="AV742" s="6"/>
      <c r="AW742" s="6"/>
      <c r="AX742" s="6"/>
      <c r="AY742" s="6"/>
      <c r="AZ742" s="6"/>
      <c r="BA742" s="6"/>
      <c r="BB742" s="6"/>
      <c r="BC742" s="6"/>
      <c r="BD742" s="6"/>
      <c r="BE742" s="6"/>
      <c r="BF742" s="6"/>
      <c r="BG742" s="6"/>
      <c r="BH742" s="6"/>
      <c r="BI742" s="6"/>
      <c r="BJ742" s="6"/>
      <c r="BK742" s="6"/>
      <c r="BL742" s="6"/>
      <c r="BM742" s="6"/>
      <c r="BN742" s="6"/>
      <c r="BO742" s="6"/>
      <c r="BP742" s="6"/>
      <c r="BQ742" s="6"/>
      <c r="BR742" s="6"/>
      <c r="BS742" s="6"/>
      <c r="BT742" s="6"/>
      <c r="BU742" s="6"/>
      <c r="BV742" s="6"/>
      <c r="BW742" s="6"/>
      <c r="BX742" s="6"/>
      <c r="BY742" s="6"/>
      <c r="BZ742" s="6"/>
      <c r="CA742" s="6"/>
      <c r="CB742" s="6"/>
      <c r="CC742" s="6"/>
      <c r="CD742" s="6"/>
      <c r="CE742" s="6"/>
      <c r="CF742" s="6"/>
      <c r="CG742" s="6"/>
      <c r="CH742" s="6"/>
      <c r="CI742" s="6"/>
      <c r="CJ742" s="6"/>
      <c r="CK742" s="6"/>
      <c r="CL742" s="6"/>
    </row>
    <row r="743">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c r="AA743" s="6"/>
      <c r="AB743" s="6"/>
      <c r="AC743" s="6"/>
      <c r="AD743" s="7"/>
      <c r="AE743" s="8"/>
      <c r="AF743" s="6"/>
      <c r="AG743" s="6"/>
      <c r="AH743" s="6"/>
      <c r="AI743" s="6"/>
      <c r="AJ743" s="6"/>
      <c r="AK743" s="6"/>
      <c r="AL743" s="6"/>
      <c r="AM743" s="6"/>
      <c r="AN743" s="6"/>
      <c r="AO743" s="6"/>
      <c r="AP743" s="6"/>
      <c r="AQ743" s="6"/>
      <c r="AR743" s="6"/>
      <c r="AS743" s="6"/>
      <c r="AT743" s="6"/>
      <c r="AU743" s="6"/>
      <c r="AV743" s="6"/>
      <c r="AW743" s="6"/>
      <c r="AX743" s="6"/>
      <c r="AY743" s="6"/>
      <c r="AZ743" s="6"/>
      <c r="BA743" s="6"/>
      <c r="BB743" s="6"/>
      <c r="BC743" s="6"/>
      <c r="BD743" s="6"/>
      <c r="BE743" s="6"/>
      <c r="BF743" s="6"/>
      <c r="BG743" s="6"/>
      <c r="BH743" s="6"/>
      <c r="BI743" s="6"/>
      <c r="BJ743" s="6"/>
      <c r="BK743" s="6"/>
      <c r="BL743" s="6"/>
      <c r="BM743" s="6"/>
      <c r="BN743" s="6"/>
      <c r="BO743" s="6"/>
      <c r="BP743" s="6"/>
      <c r="BQ743" s="6"/>
      <c r="BR743" s="6"/>
      <c r="BS743" s="6"/>
      <c r="BT743" s="6"/>
      <c r="BU743" s="6"/>
      <c r="BV743" s="6"/>
      <c r="BW743" s="6"/>
      <c r="BX743" s="6"/>
      <c r="BY743" s="6"/>
      <c r="BZ743" s="6"/>
      <c r="CA743" s="6"/>
      <c r="CB743" s="6"/>
      <c r="CC743" s="6"/>
      <c r="CD743" s="6"/>
      <c r="CE743" s="6"/>
      <c r="CF743" s="6"/>
      <c r="CG743" s="6"/>
      <c r="CH743" s="6"/>
      <c r="CI743" s="6"/>
      <c r="CJ743" s="6"/>
      <c r="CK743" s="6"/>
      <c r="CL743" s="6"/>
    </row>
    <row r="744">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c r="AA744" s="6"/>
      <c r="AB744" s="6"/>
      <c r="AC744" s="6"/>
      <c r="AD744" s="7"/>
      <c r="AE744" s="8"/>
      <c r="AF744" s="6"/>
      <c r="AG744" s="6"/>
      <c r="AH744" s="6"/>
      <c r="AI744" s="6"/>
      <c r="AJ744" s="6"/>
      <c r="AK744" s="6"/>
      <c r="AL744" s="6"/>
      <c r="AM744" s="6"/>
      <c r="AN744" s="6"/>
      <c r="AO744" s="6"/>
      <c r="AP744" s="6"/>
      <c r="AQ744" s="6"/>
      <c r="AR744" s="6"/>
      <c r="AS744" s="6"/>
      <c r="AT744" s="6"/>
      <c r="AU744" s="6"/>
      <c r="AV744" s="6"/>
      <c r="AW744" s="6"/>
      <c r="AX744" s="6"/>
      <c r="AY744" s="6"/>
      <c r="AZ744" s="6"/>
      <c r="BA744" s="6"/>
      <c r="BB744" s="6"/>
      <c r="BC744" s="6"/>
      <c r="BD744" s="6"/>
      <c r="BE744" s="6"/>
      <c r="BF744" s="6"/>
      <c r="BG744" s="6"/>
      <c r="BH744" s="6"/>
      <c r="BI744" s="6"/>
      <c r="BJ744" s="6"/>
      <c r="BK744" s="6"/>
      <c r="BL744" s="6"/>
      <c r="BM744" s="6"/>
      <c r="BN744" s="6"/>
      <c r="BO744" s="6"/>
      <c r="BP744" s="6"/>
      <c r="BQ744" s="6"/>
      <c r="BR744" s="6"/>
      <c r="BS744" s="6"/>
      <c r="BT744" s="6"/>
      <c r="BU744" s="6"/>
      <c r="BV744" s="6"/>
      <c r="BW744" s="6"/>
      <c r="BX744" s="6"/>
      <c r="BY744" s="6"/>
      <c r="BZ744" s="6"/>
      <c r="CA744" s="6"/>
      <c r="CB744" s="6"/>
      <c r="CC744" s="6"/>
      <c r="CD744" s="6"/>
      <c r="CE744" s="6"/>
      <c r="CF744" s="6"/>
      <c r="CG744" s="6"/>
      <c r="CH744" s="6"/>
      <c r="CI744" s="6"/>
      <c r="CJ744" s="6"/>
      <c r="CK744" s="6"/>
      <c r="CL744" s="6"/>
    </row>
    <row r="745">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c r="AA745" s="6"/>
      <c r="AB745" s="6"/>
      <c r="AC745" s="6"/>
      <c r="AD745" s="7"/>
      <c r="AE745" s="8"/>
      <c r="AF745" s="6"/>
      <c r="AG745" s="6"/>
      <c r="AH745" s="6"/>
      <c r="AI745" s="6"/>
      <c r="AJ745" s="6"/>
      <c r="AK745" s="6"/>
      <c r="AL745" s="6"/>
      <c r="AM745" s="6"/>
      <c r="AN745" s="6"/>
      <c r="AO745" s="6"/>
      <c r="AP745" s="6"/>
      <c r="AQ745" s="6"/>
      <c r="AR745" s="6"/>
      <c r="AS745" s="6"/>
      <c r="AT745" s="6"/>
      <c r="AU745" s="6"/>
      <c r="AV745" s="6"/>
      <c r="AW745" s="6"/>
      <c r="AX745" s="6"/>
      <c r="AY745" s="6"/>
      <c r="AZ745" s="6"/>
      <c r="BA745" s="6"/>
      <c r="BB745" s="6"/>
      <c r="BC745" s="6"/>
      <c r="BD745" s="6"/>
      <c r="BE745" s="6"/>
      <c r="BF745" s="6"/>
      <c r="BG745" s="6"/>
      <c r="BH745" s="6"/>
      <c r="BI745" s="6"/>
      <c r="BJ745" s="6"/>
      <c r="BK745" s="6"/>
      <c r="BL745" s="6"/>
      <c r="BM745" s="6"/>
      <c r="BN745" s="6"/>
      <c r="BO745" s="6"/>
      <c r="BP745" s="6"/>
      <c r="BQ745" s="6"/>
      <c r="BR745" s="6"/>
      <c r="BS745" s="6"/>
      <c r="BT745" s="6"/>
      <c r="BU745" s="6"/>
      <c r="BV745" s="6"/>
      <c r="BW745" s="6"/>
      <c r="BX745" s="6"/>
      <c r="BY745" s="6"/>
      <c r="BZ745" s="6"/>
      <c r="CA745" s="6"/>
      <c r="CB745" s="6"/>
      <c r="CC745" s="6"/>
      <c r="CD745" s="6"/>
      <c r="CE745" s="6"/>
      <c r="CF745" s="6"/>
      <c r="CG745" s="6"/>
      <c r="CH745" s="6"/>
      <c r="CI745" s="6"/>
      <c r="CJ745" s="6"/>
      <c r="CK745" s="6"/>
      <c r="CL745" s="6"/>
    </row>
    <row r="746">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c r="AA746" s="6"/>
      <c r="AB746" s="6"/>
      <c r="AC746" s="6"/>
      <c r="AD746" s="7"/>
      <c r="AE746" s="8"/>
      <c r="AF746" s="6"/>
      <c r="AG746" s="6"/>
      <c r="AH746" s="6"/>
      <c r="AI746" s="6"/>
      <c r="AJ746" s="6"/>
      <c r="AK746" s="6"/>
      <c r="AL746" s="6"/>
      <c r="AM746" s="6"/>
      <c r="AN746" s="6"/>
      <c r="AO746" s="6"/>
      <c r="AP746" s="6"/>
      <c r="AQ746" s="6"/>
      <c r="AR746" s="6"/>
      <c r="AS746" s="6"/>
      <c r="AT746" s="6"/>
      <c r="AU746" s="6"/>
      <c r="AV746" s="6"/>
      <c r="AW746" s="6"/>
      <c r="AX746" s="6"/>
      <c r="AY746" s="6"/>
      <c r="AZ746" s="6"/>
      <c r="BA746" s="6"/>
      <c r="BB746" s="6"/>
      <c r="BC746" s="6"/>
      <c r="BD746" s="6"/>
      <c r="BE746" s="6"/>
      <c r="BF746" s="6"/>
      <c r="BG746" s="6"/>
      <c r="BH746" s="6"/>
      <c r="BI746" s="6"/>
      <c r="BJ746" s="6"/>
      <c r="BK746" s="6"/>
      <c r="BL746" s="6"/>
      <c r="BM746" s="6"/>
      <c r="BN746" s="6"/>
      <c r="BO746" s="6"/>
      <c r="BP746" s="6"/>
      <c r="BQ746" s="6"/>
      <c r="BR746" s="6"/>
      <c r="BS746" s="6"/>
      <c r="BT746" s="6"/>
      <c r="BU746" s="6"/>
      <c r="BV746" s="6"/>
      <c r="BW746" s="6"/>
      <c r="BX746" s="6"/>
      <c r="BY746" s="6"/>
      <c r="BZ746" s="6"/>
      <c r="CA746" s="6"/>
      <c r="CB746" s="6"/>
      <c r="CC746" s="6"/>
      <c r="CD746" s="6"/>
      <c r="CE746" s="6"/>
      <c r="CF746" s="6"/>
      <c r="CG746" s="6"/>
      <c r="CH746" s="6"/>
      <c r="CI746" s="6"/>
      <c r="CJ746" s="6"/>
      <c r="CK746" s="6"/>
      <c r="CL746" s="6"/>
    </row>
    <row r="747">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c r="AA747" s="6"/>
      <c r="AB747" s="6"/>
      <c r="AC747" s="6"/>
      <c r="AD747" s="7"/>
      <c r="AE747" s="8"/>
      <c r="AF747" s="6"/>
      <c r="AG747" s="6"/>
      <c r="AH747" s="6"/>
      <c r="AI747" s="6"/>
      <c r="AJ747" s="6"/>
      <c r="AK747" s="6"/>
      <c r="AL747" s="6"/>
      <c r="AM747" s="6"/>
      <c r="AN747" s="6"/>
      <c r="AO747" s="6"/>
      <c r="AP747" s="6"/>
      <c r="AQ747" s="6"/>
      <c r="AR747" s="6"/>
      <c r="AS747" s="6"/>
      <c r="AT747" s="6"/>
      <c r="AU747" s="6"/>
      <c r="AV747" s="6"/>
      <c r="AW747" s="6"/>
      <c r="AX747" s="6"/>
      <c r="AY747" s="6"/>
      <c r="AZ747" s="6"/>
      <c r="BA747" s="6"/>
      <c r="BB747" s="6"/>
      <c r="BC747" s="6"/>
      <c r="BD747" s="6"/>
      <c r="BE747" s="6"/>
      <c r="BF747" s="6"/>
      <c r="BG747" s="6"/>
      <c r="BH747" s="6"/>
      <c r="BI747" s="6"/>
      <c r="BJ747" s="6"/>
      <c r="BK747" s="6"/>
      <c r="BL747" s="6"/>
      <c r="BM747" s="6"/>
      <c r="BN747" s="6"/>
      <c r="BO747" s="6"/>
      <c r="BP747" s="6"/>
      <c r="BQ747" s="6"/>
      <c r="BR747" s="6"/>
      <c r="BS747" s="6"/>
      <c r="BT747" s="6"/>
      <c r="BU747" s="6"/>
      <c r="BV747" s="6"/>
      <c r="BW747" s="6"/>
      <c r="BX747" s="6"/>
      <c r="BY747" s="6"/>
      <c r="BZ747" s="6"/>
      <c r="CA747" s="6"/>
      <c r="CB747" s="6"/>
      <c r="CC747" s="6"/>
      <c r="CD747" s="6"/>
      <c r="CE747" s="6"/>
      <c r="CF747" s="6"/>
      <c r="CG747" s="6"/>
      <c r="CH747" s="6"/>
      <c r="CI747" s="6"/>
      <c r="CJ747" s="6"/>
      <c r="CK747" s="6"/>
      <c r="CL747" s="6"/>
    </row>
    <row r="748">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c r="AA748" s="6"/>
      <c r="AB748" s="6"/>
      <c r="AC748" s="6"/>
      <c r="AD748" s="7"/>
      <c r="AE748" s="8"/>
      <c r="AF748" s="6"/>
      <c r="AG748" s="6"/>
      <c r="AH748" s="6"/>
      <c r="AI748" s="6"/>
      <c r="AJ748" s="6"/>
      <c r="AK748" s="6"/>
      <c r="AL748" s="6"/>
      <c r="AM748" s="6"/>
      <c r="AN748" s="6"/>
      <c r="AO748" s="6"/>
      <c r="AP748" s="6"/>
      <c r="AQ748" s="6"/>
      <c r="AR748" s="6"/>
      <c r="AS748" s="6"/>
      <c r="AT748" s="6"/>
      <c r="AU748" s="6"/>
      <c r="AV748" s="6"/>
      <c r="AW748" s="6"/>
      <c r="AX748" s="6"/>
      <c r="AY748" s="6"/>
      <c r="AZ748" s="6"/>
      <c r="BA748" s="6"/>
      <c r="BB748" s="6"/>
      <c r="BC748" s="6"/>
      <c r="BD748" s="6"/>
      <c r="BE748" s="6"/>
      <c r="BF748" s="6"/>
      <c r="BG748" s="6"/>
      <c r="BH748" s="6"/>
      <c r="BI748" s="6"/>
      <c r="BJ748" s="6"/>
      <c r="BK748" s="6"/>
      <c r="BL748" s="6"/>
      <c r="BM748" s="6"/>
      <c r="BN748" s="6"/>
      <c r="BO748" s="6"/>
      <c r="BP748" s="6"/>
      <c r="BQ748" s="6"/>
      <c r="BR748" s="6"/>
      <c r="BS748" s="6"/>
      <c r="BT748" s="6"/>
      <c r="BU748" s="6"/>
      <c r="BV748" s="6"/>
      <c r="BW748" s="6"/>
      <c r="BX748" s="6"/>
      <c r="BY748" s="6"/>
      <c r="BZ748" s="6"/>
      <c r="CA748" s="6"/>
      <c r="CB748" s="6"/>
      <c r="CC748" s="6"/>
      <c r="CD748" s="6"/>
      <c r="CE748" s="6"/>
      <c r="CF748" s="6"/>
      <c r="CG748" s="6"/>
      <c r="CH748" s="6"/>
      <c r="CI748" s="6"/>
      <c r="CJ748" s="6"/>
      <c r="CK748" s="6"/>
      <c r="CL748" s="6"/>
    </row>
    <row r="749">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c r="AA749" s="6"/>
      <c r="AB749" s="6"/>
      <c r="AC749" s="6"/>
      <c r="AD749" s="7"/>
      <c r="AE749" s="8"/>
      <c r="AF749" s="6"/>
      <c r="AG749" s="6"/>
      <c r="AH749" s="6"/>
      <c r="AI749" s="6"/>
      <c r="AJ749" s="6"/>
      <c r="AK749" s="6"/>
      <c r="AL749" s="6"/>
      <c r="AM749" s="6"/>
      <c r="AN749" s="6"/>
      <c r="AO749" s="6"/>
      <c r="AP749" s="6"/>
      <c r="AQ749" s="6"/>
      <c r="AR749" s="6"/>
      <c r="AS749" s="6"/>
      <c r="AT749" s="6"/>
      <c r="AU749" s="6"/>
      <c r="AV749" s="6"/>
      <c r="AW749" s="6"/>
      <c r="AX749" s="6"/>
      <c r="AY749" s="6"/>
      <c r="AZ749" s="6"/>
      <c r="BA749" s="6"/>
      <c r="BB749" s="6"/>
      <c r="BC749" s="6"/>
      <c r="BD749" s="6"/>
      <c r="BE749" s="6"/>
      <c r="BF749" s="6"/>
      <c r="BG749" s="6"/>
      <c r="BH749" s="6"/>
      <c r="BI749" s="6"/>
      <c r="BJ749" s="6"/>
      <c r="BK749" s="6"/>
      <c r="BL749" s="6"/>
      <c r="BM749" s="6"/>
      <c r="BN749" s="6"/>
      <c r="BO749" s="6"/>
      <c r="BP749" s="6"/>
      <c r="BQ749" s="6"/>
      <c r="BR749" s="6"/>
      <c r="BS749" s="6"/>
      <c r="BT749" s="6"/>
      <c r="BU749" s="6"/>
      <c r="BV749" s="6"/>
      <c r="BW749" s="6"/>
      <c r="BX749" s="6"/>
      <c r="BY749" s="6"/>
      <c r="BZ749" s="6"/>
      <c r="CA749" s="6"/>
      <c r="CB749" s="6"/>
      <c r="CC749" s="6"/>
      <c r="CD749" s="6"/>
      <c r="CE749" s="6"/>
      <c r="CF749" s="6"/>
      <c r="CG749" s="6"/>
      <c r="CH749" s="6"/>
      <c r="CI749" s="6"/>
      <c r="CJ749" s="6"/>
      <c r="CK749" s="6"/>
      <c r="CL749" s="6"/>
    </row>
    <row r="750">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c r="AA750" s="6"/>
      <c r="AB750" s="6"/>
      <c r="AC750" s="6"/>
      <c r="AD750" s="7"/>
      <c r="AE750" s="8"/>
      <c r="AF750" s="6"/>
      <c r="AG750" s="6"/>
      <c r="AH750" s="6"/>
      <c r="AI750" s="6"/>
      <c r="AJ750" s="6"/>
      <c r="AK750" s="6"/>
      <c r="AL750" s="6"/>
      <c r="AM750" s="6"/>
      <c r="AN750" s="6"/>
      <c r="AO750" s="6"/>
      <c r="AP750" s="6"/>
      <c r="AQ750" s="6"/>
      <c r="AR750" s="6"/>
      <c r="AS750" s="6"/>
      <c r="AT750" s="6"/>
      <c r="AU750" s="6"/>
      <c r="AV750" s="6"/>
      <c r="AW750" s="6"/>
      <c r="AX750" s="6"/>
      <c r="AY750" s="6"/>
      <c r="AZ750" s="6"/>
      <c r="BA750" s="6"/>
      <c r="BB750" s="6"/>
      <c r="BC750" s="6"/>
      <c r="BD750" s="6"/>
      <c r="BE750" s="6"/>
      <c r="BF750" s="6"/>
      <c r="BG750" s="6"/>
      <c r="BH750" s="6"/>
      <c r="BI750" s="6"/>
      <c r="BJ750" s="6"/>
      <c r="BK750" s="6"/>
      <c r="BL750" s="6"/>
      <c r="BM750" s="6"/>
      <c r="BN750" s="6"/>
      <c r="BO750" s="6"/>
      <c r="BP750" s="6"/>
      <c r="BQ750" s="6"/>
      <c r="BR750" s="6"/>
      <c r="BS750" s="6"/>
      <c r="BT750" s="6"/>
      <c r="BU750" s="6"/>
      <c r="BV750" s="6"/>
      <c r="BW750" s="6"/>
      <c r="BX750" s="6"/>
      <c r="BY750" s="6"/>
      <c r="BZ750" s="6"/>
      <c r="CA750" s="6"/>
      <c r="CB750" s="6"/>
      <c r="CC750" s="6"/>
      <c r="CD750" s="6"/>
      <c r="CE750" s="6"/>
      <c r="CF750" s="6"/>
      <c r="CG750" s="6"/>
      <c r="CH750" s="6"/>
      <c r="CI750" s="6"/>
      <c r="CJ750" s="6"/>
      <c r="CK750" s="6"/>
      <c r="CL750" s="6"/>
    </row>
    <row r="751">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c r="AA751" s="6"/>
      <c r="AB751" s="6"/>
      <c r="AC751" s="6"/>
      <c r="AD751" s="7"/>
      <c r="AE751" s="8"/>
      <c r="AF751" s="6"/>
      <c r="AG751" s="6"/>
      <c r="AH751" s="6"/>
      <c r="AI751" s="6"/>
      <c r="AJ751" s="6"/>
      <c r="AK751" s="6"/>
      <c r="AL751" s="6"/>
      <c r="AM751" s="6"/>
      <c r="AN751" s="6"/>
      <c r="AO751" s="6"/>
      <c r="AP751" s="6"/>
      <c r="AQ751" s="6"/>
      <c r="AR751" s="6"/>
      <c r="AS751" s="6"/>
      <c r="AT751" s="6"/>
      <c r="AU751" s="6"/>
      <c r="AV751" s="6"/>
      <c r="AW751" s="6"/>
      <c r="AX751" s="6"/>
      <c r="AY751" s="6"/>
      <c r="AZ751" s="6"/>
      <c r="BA751" s="6"/>
      <c r="BB751" s="6"/>
      <c r="BC751" s="6"/>
      <c r="BD751" s="6"/>
      <c r="BE751" s="6"/>
      <c r="BF751" s="6"/>
      <c r="BG751" s="6"/>
      <c r="BH751" s="6"/>
      <c r="BI751" s="6"/>
      <c r="BJ751" s="6"/>
      <c r="BK751" s="6"/>
      <c r="BL751" s="6"/>
      <c r="BM751" s="6"/>
      <c r="BN751" s="6"/>
      <c r="BO751" s="6"/>
      <c r="BP751" s="6"/>
      <c r="BQ751" s="6"/>
      <c r="BR751" s="6"/>
      <c r="BS751" s="6"/>
      <c r="BT751" s="6"/>
      <c r="BU751" s="6"/>
      <c r="BV751" s="6"/>
      <c r="BW751" s="6"/>
      <c r="BX751" s="6"/>
      <c r="BY751" s="6"/>
      <c r="BZ751" s="6"/>
      <c r="CA751" s="6"/>
      <c r="CB751" s="6"/>
      <c r="CC751" s="6"/>
      <c r="CD751" s="6"/>
      <c r="CE751" s="6"/>
      <c r="CF751" s="6"/>
      <c r="CG751" s="6"/>
      <c r="CH751" s="6"/>
      <c r="CI751" s="6"/>
      <c r="CJ751" s="6"/>
      <c r="CK751" s="6"/>
      <c r="CL751" s="6"/>
    </row>
    <row r="752">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c r="AA752" s="6"/>
      <c r="AB752" s="6"/>
      <c r="AC752" s="6"/>
      <c r="AD752" s="7"/>
      <c r="AE752" s="8"/>
      <c r="AF752" s="6"/>
      <c r="AG752" s="6"/>
      <c r="AH752" s="6"/>
      <c r="AI752" s="6"/>
      <c r="AJ752" s="6"/>
      <c r="AK752" s="6"/>
      <c r="AL752" s="6"/>
      <c r="AM752" s="6"/>
      <c r="AN752" s="6"/>
      <c r="AO752" s="6"/>
      <c r="AP752" s="6"/>
      <c r="AQ752" s="6"/>
      <c r="AR752" s="6"/>
      <c r="AS752" s="6"/>
      <c r="AT752" s="6"/>
      <c r="AU752" s="6"/>
      <c r="AV752" s="6"/>
      <c r="AW752" s="6"/>
      <c r="AX752" s="6"/>
      <c r="AY752" s="6"/>
      <c r="AZ752" s="6"/>
      <c r="BA752" s="6"/>
      <c r="BB752" s="6"/>
      <c r="BC752" s="6"/>
      <c r="BD752" s="6"/>
      <c r="BE752" s="6"/>
      <c r="BF752" s="6"/>
      <c r="BG752" s="6"/>
      <c r="BH752" s="6"/>
      <c r="BI752" s="6"/>
      <c r="BJ752" s="6"/>
      <c r="BK752" s="6"/>
      <c r="BL752" s="6"/>
      <c r="BM752" s="6"/>
      <c r="BN752" s="6"/>
      <c r="BO752" s="6"/>
      <c r="BP752" s="6"/>
      <c r="BQ752" s="6"/>
      <c r="BR752" s="6"/>
      <c r="BS752" s="6"/>
      <c r="BT752" s="6"/>
      <c r="BU752" s="6"/>
      <c r="BV752" s="6"/>
      <c r="BW752" s="6"/>
      <c r="BX752" s="6"/>
      <c r="BY752" s="6"/>
      <c r="BZ752" s="6"/>
      <c r="CA752" s="6"/>
      <c r="CB752" s="6"/>
      <c r="CC752" s="6"/>
      <c r="CD752" s="6"/>
      <c r="CE752" s="6"/>
      <c r="CF752" s="6"/>
      <c r="CG752" s="6"/>
      <c r="CH752" s="6"/>
      <c r="CI752" s="6"/>
      <c r="CJ752" s="6"/>
      <c r="CK752" s="6"/>
      <c r="CL752" s="6"/>
    </row>
    <row r="753">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c r="AA753" s="6"/>
      <c r="AB753" s="6"/>
      <c r="AC753" s="6"/>
      <c r="AD753" s="7"/>
      <c r="AE753" s="8"/>
      <c r="AF753" s="6"/>
      <c r="AG753" s="6"/>
      <c r="AH753" s="6"/>
      <c r="AI753" s="6"/>
      <c r="AJ753" s="6"/>
      <c r="AK753" s="6"/>
      <c r="AL753" s="6"/>
      <c r="AM753" s="6"/>
      <c r="AN753" s="6"/>
      <c r="AO753" s="6"/>
      <c r="AP753" s="6"/>
      <c r="AQ753" s="6"/>
      <c r="AR753" s="6"/>
      <c r="AS753" s="6"/>
      <c r="AT753" s="6"/>
      <c r="AU753" s="6"/>
      <c r="AV753" s="6"/>
      <c r="AW753" s="6"/>
      <c r="AX753" s="6"/>
      <c r="AY753" s="6"/>
      <c r="AZ753" s="6"/>
      <c r="BA753" s="6"/>
      <c r="BB753" s="6"/>
      <c r="BC753" s="6"/>
      <c r="BD753" s="6"/>
      <c r="BE753" s="6"/>
      <c r="BF753" s="6"/>
      <c r="BG753" s="6"/>
      <c r="BH753" s="6"/>
      <c r="BI753" s="6"/>
      <c r="BJ753" s="6"/>
      <c r="BK753" s="6"/>
      <c r="BL753" s="6"/>
      <c r="BM753" s="6"/>
      <c r="BN753" s="6"/>
      <c r="BO753" s="6"/>
      <c r="BP753" s="6"/>
      <c r="BQ753" s="6"/>
      <c r="BR753" s="6"/>
      <c r="BS753" s="6"/>
      <c r="BT753" s="6"/>
      <c r="BU753" s="6"/>
      <c r="BV753" s="6"/>
      <c r="BW753" s="6"/>
      <c r="BX753" s="6"/>
      <c r="BY753" s="6"/>
      <c r="BZ753" s="6"/>
      <c r="CA753" s="6"/>
      <c r="CB753" s="6"/>
      <c r="CC753" s="6"/>
      <c r="CD753" s="6"/>
      <c r="CE753" s="6"/>
      <c r="CF753" s="6"/>
      <c r="CG753" s="6"/>
      <c r="CH753" s="6"/>
      <c r="CI753" s="6"/>
      <c r="CJ753" s="6"/>
      <c r="CK753" s="6"/>
      <c r="CL753" s="6"/>
    </row>
    <row r="754">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c r="AA754" s="6"/>
      <c r="AB754" s="6"/>
      <c r="AC754" s="6"/>
      <c r="AD754" s="7"/>
      <c r="AE754" s="8"/>
      <c r="AF754" s="6"/>
      <c r="AG754" s="6"/>
      <c r="AH754" s="6"/>
      <c r="AI754" s="6"/>
      <c r="AJ754" s="6"/>
      <c r="AK754" s="6"/>
      <c r="AL754" s="6"/>
      <c r="AM754" s="6"/>
      <c r="AN754" s="6"/>
      <c r="AO754" s="6"/>
      <c r="AP754" s="6"/>
      <c r="AQ754" s="6"/>
      <c r="AR754" s="6"/>
      <c r="AS754" s="6"/>
      <c r="AT754" s="6"/>
      <c r="AU754" s="6"/>
      <c r="AV754" s="6"/>
      <c r="AW754" s="6"/>
      <c r="AX754" s="6"/>
      <c r="AY754" s="6"/>
      <c r="AZ754" s="6"/>
      <c r="BA754" s="6"/>
      <c r="BB754" s="6"/>
      <c r="BC754" s="6"/>
      <c r="BD754" s="6"/>
      <c r="BE754" s="6"/>
      <c r="BF754" s="6"/>
      <c r="BG754" s="6"/>
      <c r="BH754" s="6"/>
      <c r="BI754" s="6"/>
      <c r="BJ754" s="6"/>
      <c r="BK754" s="6"/>
      <c r="BL754" s="6"/>
      <c r="BM754" s="6"/>
      <c r="BN754" s="6"/>
      <c r="BO754" s="6"/>
      <c r="BP754" s="6"/>
      <c r="BQ754" s="6"/>
      <c r="BR754" s="6"/>
      <c r="BS754" s="6"/>
      <c r="BT754" s="6"/>
      <c r="BU754" s="6"/>
      <c r="BV754" s="6"/>
      <c r="BW754" s="6"/>
      <c r="BX754" s="6"/>
      <c r="BY754" s="6"/>
      <c r="BZ754" s="6"/>
      <c r="CA754" s="6"/>
      <c r="CB754" s="6"/>
      <c r="CC754" s="6"/>
      <c r="CD754" s="6"/>
      <c r="CE754" s="6"/>
      <c r="CF754" s="6"/>
      <c r="CG754" s="6"/>
      <c r="CH754" s="6"/>
      <c r="CI754" s="6"/>
      <c r="CJ754" s="6"/>
      <c r="CK754" s="6"/>
      <c r="CL754" s="6"/>
    </row>
    <row r="755">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c r="AA755" s="6"/>
      <c r="AB755" s="6"/>
      <c r="AC755" s="6"/>
      <c r="AD755" s="7"/>
      <c r="AE755" s="8"/>
      <c r="AF755" s="6"/>
      <c r="AG755" s="6"/>
      <c r="AH755" s="6"/>
      <c r="AI755" s="6"/>
      <c r="AJ755" s="6"/>
      <c r="AK755" s="6"/>
      <c r="AL755" s="6"/>
      <c r="AM755" s="6"/>
      <c r="AN755" s="6"/>
      <c r="AO755" s="6"/>
      <c r="AP755" s="6"/>
      <c r="AQ755" s="6"/>
      <c r="AR755" s="6"/>
      <c r="AS755" s="6"/>
      <c r="AT755" s="6"/>
      <c r="AU755" s="6"/>
      <c r="AV755" s="6"/>
      <c r="AW755" s="6"/>
      <c r="AX755" s="6"/>
      <c r="AY755" s="6"/>
      <c r="AZ755" s="6"/>
      <c r="BA755" s="6"/>
      <c r="BB755" s="6"/>
      <c r="BC755" s="6"/>
      <c r="BD755" s="6"/>
      <c r="BE755" s="6"/>
      <c r="BF755" s="6"/>
      <c r="BG755" s="6"/>
      <c r="BH755" s="6"/>
      <c r="BI755" s="6"/>
      <c r="BJ755" s="6"/>
      <c r="BK755" s="6"/>
      <c r="BL755" s="6"/>
      <c r="BM755" s="6"/>
      <c r="BN755" s="6"/>
      <c r="BO755" s="6"/>
      <c r="BP755" s="6"/>
      <c r="BQ755" s="6"/>
      <c r="BR755" s="6"/>
      <c r="BS755" s="6"/>
      <c r="BT755" s="6"/>
      <c r="BU755" s="6"/>
      <c r="BV755" s="6"/>
      <c r="BW755" s="6"/>
      <c r="BX755" s="6"/>
      <c r="BY755" s="6"/>
      <c r="BZ755" s="6"/>
      <c r="CA755" s="6"/>
      <c r="CB755" s="6"/>
      <c r="CC755" s="6"/>
      <c r="CD755" s="6"/>
      <c r="CE755" s="6"/>
      <c r="CF755" s="6"/>
      <c r="CG755" s="6"/>
      <c r="CH755" s="6"/>
      <c r="CI755" s="6"/>
      <c r="CJ755" s="6"/>
      <c r="CK755" s="6"/>
      <c r="CL755" s="6"/>
    </row>
    <row r="756">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c r="AA756" s="6"/>
      <c r="AB756" s="6"/>
      <c r="AC756" s="6"/>
      <c r="AD756" s="7"/>
      <c r="AE756" s="8"/>
      <c r="AF756" s="6"/>
      <c r="AG756" s="6"/>
      <c r="AH756" s="6"/>
      <c r="AI756" s="6"/>
      <c r="AJ756" s="6"/>
      <c r="AK756" s="6"/>
      <c r="AL756" s="6"/>
      <c r="AM756" s="6"/>
      <c r="AN756" s="6"/>
      <c r="AO756" s="6"/>
      <c r="AP756" s="6"/>
      <c r="AQ756" s="6"/>
      <c r="AR756" s="6"/>
      <c r="AS756" s="6"/>
      <c r="AT756" s="6"/>
      <c r="AU756" s="6"/>
      <c r="AV756" s="6"/>
      <c r="AW756" s="6"/>
      <c r="AX756" s="6"/>
      <c r="AY756" s="6"/>
      <c r="AZ756" s="6"/>
      <c r="BA756" s="6"/>
      <c r="BB756" s="6"/>
      <c r="BC756" s="6"/>
      <c r="BD756" s="6"/>
      <c r="BE756" s="6"/>
      <c r="BF756" s="6"/>
      <c r="BG756" s="6"/>
      <c r="BH756" s="6"/>
      <c r="BI756" s="6"/>
      <c r="BJ756" s="6"/>
      <c r="BK756" s="6"/>
      <c r="BL756" s="6"/>
      <c r="BM756" s="6"/>
      <c r="BN756" s="6"/>
      <c r="BO756" s="6"/>
      <c r="BP756" s="6"/>
      <c r="BQ756" s="6"/>
      <c r="BR756" s="6"/>
      <c r="BS756" s="6"/>
      <c r="BT756" s="6"/>
      <c r="BU756" s="6"/>
      <c r="BV756" s="6"/>
      <c r="BW756" s="6"/>
      <c r="BX756" s="6"/>
      <c r="BY756" s="6"/>
      <c r="BZ756" s="6"/>
      <c r="CA756" s="6"/>
      <c r="CB756" s="6"/>
      <c r="CC756" s="6"/>
      <c r="CD756" s="6"/>
      <c r="CE756" s="6"/>
      <c r="CF756" s="6"/>
      <c r="CG756" s="6"/>
      <c r="CH756" s="6"/>
      <c r="CI756" s="6"/>
      <c r="CJ756" s="6"/>
      <c r="CK756" s="6"/>
      <c r="CL756" s="6"/>
    </row>
    <row r="757">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c r="AA757" s="6"/>
      <c r="AB757" s="6"/>
      <c r="AC757" s="6"/>
      <c r="AD757" s="7"/>
      <c r="AE757" s="8"/>
      <c r="AF757" s="6"/>
      <c r="AG757" s="6"/>
      <c r="AH757" s="6"/>
      <c r="AI757" s="6"/>
      <c r="AJ757" s="6"/>
      <c r="AK757" s="6"/>
      <c r="AL757" s="6"/>
      <c r="AM757" s="6"/>
      <c r="AN757" s="6"/>
      <c r="AO757" s="6"/>
      <c r="AP757" s="6"/>
      <c r="AQ757" s="6"/>
      <c r="AR757" s="6"/>
      <c r="AS757" s="6"/>
      <c r="AT757" s="6"/>
      <c r="AU757" s="6"/>
      <c r="AV757" s="6"/>
      <c r="AW757" s="6"/>
      <c r="AX757" s="6"/>
      <c r="AY757" s="6"/>
      <c r="AZ757" s="6"/>
      <c r="BA757" s="6"/>
      <c r="BB757" s="6"/>
      <c r="BC757" s="6"/>
      <c r="BD757" s="6"/>
      <c r="BE757" s="6"/>
      <c r="BF757" s="6"/>
      <c r="BG757" s="6"/>
      <c r="BH757" s="6"/>
      <c r="BI757" s="6"/>
      <c r="BJ757" s="6"/>
      <c r="BK757" s="6"/>
      <c r="BL757" s="6"/>
      <c r="BM757" s="6"/>
      <c r="BN757" s="6"/>
      <c r="BO757" s="6"/>
      <c r="BP757" s="6"/>
      <c r="BQ757" s="6"/>
      <c r="BR757" s="6"/>
      <c r="BS757" s="6"/>
      <c r="BT757" s="6"/>
      <c r="BU757" s="6"/>
      <c r="BV757" s="6"/>
      <c r="BW757" s="6"/>
      <c r="BX757" s="6"/>
      <c r="BY757" s="6"/>
      <c r="BZ757" s="6"/>
      <c r="CA757" s="6"/>
      <c r="CB757" s="6"/>
      <c r="CC757" s="6"/>
      <c r="CD757" s="6"/>
      <c r="CE757" s="6"/>
      <c r="CF757" s="6"/>
      <c r="CG757" s="6"/>
      <c r="CH757" s="6"/>
      <c r="CI757" s="6"/>
      <c r="CJ757" s="6"/>
      <c r="CK757" s="6"/>
      <c r="CL757" s="6"/>
    </row>
    <row r="758">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c r="AA758" s="6"/>
      <c r="AB758" s="6"/>
      <c r="AC758" s="6"/>
      <c r="AD758" s="7"/>
      <c r="AE758" s="8"/>
      <c r="AF758" s="6"/>
      <c r="AG758" s="6"/>
      <c r="AH758" s="6"/>
      <c r="AI758" s="6"/>
      <c r="AJ758" s="6"/>
      <c r="AK758" s="6"/>
      <c r="AL758" s="6"/>
      <c r="AM758" s="6"/>
      <c r="AN758" s="6"/>
      <c r="AO758" s="6"/>
      <c r="AP758" s="6"/>
      <c r="AQ758" s="6"/>
      <c r="AR758" s="6"/>
      <c r="AS758" s="6"/>
      <c r="AT758" s="6"/>
      <c r="AU758" s="6"/>
      <c r="AV758" s="6"/>
      <c r="AW758" s="6"/>
      <c r="AX758" s="6"/>
      <c r="AY758" s="6"/>
      <c r="AZ758" s="6"/>
      <c r="BA758" s="6"/>
      <c r="BB758" s="6"/>
      <c r="BC758" s="6"/>
      <c r="BD758" s="6"/>
      <c r="BE758" s="6"/>
      <c r="BF758" s="6"/>
      <c r="BG758" s="6"/>
      <c r="BH758" s="6"/>
      <c r="BI758" s="6"/>
      <c r="BJ758" s="6"/>
      <c r="BK758" s="6"/>
      <c r="BL758" s="6"/>
      <c r="BM758" s="6"/>
      <c r="BN758" s="6"/>
      <c r="BO758" s="6"/>
      <c r="BP758" s="6"/>
      <c r="BQ758" s="6"/>
      <c r="BR758" s="6"/>
      <c r="BS758" s="6"/>
      <c r="BT758" s="6"/>
      <c r="BU758" s="6"/>
      <c r="BV758" s="6"/>
      <c r="BW758" s="6"/>
      <c r="BX758" s="6"/>
      <c r="BY758" s="6"/>
      <c r="BZ758" s="6"/>
      <c r="CA758" s="6"/>
      <c r="CB758" s="6"/>
      <c r="CC758" s="6"/>
      <c r="CD758" s="6"/>
      <c r="CE758" s="6"/>
      <c r="CF758" s="6"/>
      <c r="CG758" s="6"/>
      <c r="CH758" s="6"/>
      <c r="CI758" s="6"/>
      <c r="CJ758" s="6"/>
      <c r="CK758" s="6"/>
      <c r="CL758" s="6"/>
    </row>
    <row r="759">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c r="AA759" s="6"/>
      <c r="AB759" s="6"/>
      <c r="AC759" s="6"/>
      <c r="AD759" s="7"/>
      <c r="AE759" s="8"/>
      <c r="AF759" s="6"/>
      <c r="AG759" s="6"/>
      <c r="AH759" s="6"/>
      <c r="AI759" s="6"/>
      <c r="AJ759" s="6"/>
      <c r="AK759" s="6"/>
      <c r="AL759" s="6"/>
      <c r="AM759" s="6"/>
      <c r="AN759" s="6"/>
      <c r="AO759" s="6"/>
      <c r="AP759" s="6"/>
      <c r="AQ759" s="6"/>
      <c r="AR759" s="6"/>
      <c r="AS759" s="6"/>
      <c r="AT759" s="6"/>
      <c r="AU759" s="6"/>
      <c r="AV759" s="6"/>
      <c r="AW759" s="6"/>
      <c r="AX759" s="6"/>
      <c r="AY759" s="6"/>
      <c r="AZ759" s="6"/>
      <c r="BA759" s="6"/>
      <c r="BB759" s="6"/>
      <c r="BC759" s="6"/>
      <c r="BD759" s="6"/>
      <c r="BE759" s="6"/>
      <c r="BF759" s="6"/>
      <c r="BG759" s="6"/>
      <c r="BH759" s="6"/>
      <c r="BI759" s="6"/>
      <c r="BJ759" s="6"/>
      <c r="BK759" s="6"/>
      <c r="BL759" s="6"/>
      <c r="BM759" s="6"/>
      <c r="BN759" s="6"/>
      <c r="BO759" s="6"/>
      <c r="BP759" s="6"/>
      <c r="BQ759" s="6"/>
      <c r="BR759" s="6"/>
      <c r="BS759" s="6"/>
      <c r="BT759" s="6"/>
      <c r="BU759" s="6"/>
      <c r="BV759" s="6"/>
      <c r="BW759" s="6"/>
      <c r="BX759" s="6"/>
      <c r="BY759" s="6"/>
      <c r="BZ759" s="6"/>
      <c r="CA759" s="6"/>
      <c r="CB759" s="6"/>
      <c r="CC759" s="6"/>
      <c r="CD759" s="6"/>
      <c r="CE759" s="6"/>
      <c r="CF759" s="6"/>
      <c r="CG759" s="6"/>
      <c r="CH759" s="6"/>
      <c r="CI759" s="6"/>
      <c r="CJ759" s="6"/>
      <c r="CK759" s="6"/>
      <c r="CL759" s="6"/>
    </row>
    <row r="760">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c r="AA760" s="6"/>
      <c r="AB760" s="6"/>
      <c r="AC760" s="6"/>
      <c r="AD760" s="7"/>
      <c r="AE760" s="8"/>
      <c r="AF760" s="6"/>
      <c r="AG760" s="6"/>
      <c r="AH760" s="6"/>
      <c r="AI760" s="6"/>
      <c r="AJ760" s="6"/>
      <c r="AK760" s="6"/>
      <c r="AL760" s="6"/>
      <c r="AM760" s="6"/>
      <c r="AN760" s="6"/>
      <c r="AO760" s="6"/>
      <c r="AP760" s="6"/>
      <c r="AQ760" s="6"/>
      <c r="AR760" s="6"/>
      <c r="AS760" s="6"/>
      <c r="AT760" s="6"/>
      <c r="AU760" s="6"/>
      <c r="AV760" s="6"/>
      <c r="AW760" s="6"/>
      <c r="AX760" s="6"/>
      <c r="AY760" s="6"/>
      <c r="AZ760" s="6"/>
      <c r="BA760" s="6"/>
      <c r="BB760" s="6"/>
      <c r="BC760" s="6"/>
      <c r="BD760" s="6"/>
      <c r="BE760" s="6"/>
      <c r="BF760" s="6"/>
      <c r="BG760" s="6"/>
      <c r="BH760" s="6"/>
      <c r="BI760" s="6"/>
      <c r="BJ760" s="6"/>
      <c r="BK760" s="6"/>
      <c r="BL760" s="6"/>
      <c r="BM760" s="6"/>
      <c r="BN760" s="6"/>
      <c r="BO760" s="6"/>
      <c r="BP760" s="6"/>
      <c r="BQ760" s="6"/>
      <c r="BR760" s="6"/>
      <c r="BS760" s="6"/>
      <c r="BT760" s="6"/>
      <c r="BU760" s="6"/>
      <c r="BV760" s="6"/>
      <c r="BW760" s="6"/>
      <c r="BX760" s="6"/>
      <c r="BY760" s="6"/>
      <c r="BZ760" s="6"/>
      <c r="CA760" s="6"/>
      <c r="CB760" s="6"/>
      <c r="CC760" s="6"/>
      <c r="CD760" s="6"/>
      <c r="CE760" s="6"/>
      <c r="CF760" s="6"/>
      <c r="CG760" s="6"/>
      <c r="CH760" s="6"/>
      <c r="CI760" s="6"/>
      <c r="CJ760" s="6"/>
      <c r="CK760" s="6"/>
      <c r="CL760" s="6"/>
    </row>
    <row r="761">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c r="AA761" s="6"/>
      <c r="AB761" s="6"/>
      <c r="AC761" s="6"/>
      <c r="AD761" s="7"/>
      <c r="AE761" s="8"/>
      <c r="AF761" s="6"/>
      <c r="AG761" s="6"/>
      <c r="AH761" s="6"/>
      <c r="AI761" s="6"/>
      <c r="AJ761" s="6"/>
      <c r="AK761" s="6"/>
      <c r="AL761" s="6"/>
      <c r="AM761" s="6"/>
      <c r="AN761" s="6"/>
      <c r="AO761" s="6"/>
      <c r="AP761" s="6"/>
      <c r="AQ761" s="6"/>
      <c r="AR761" s="6"/>
      <c r="AS761" s="6"/>
      <c r="AT761" s="6"/>
      <c r="AU761" s="6"/>
      <c r="AV761" s="6"/>
      <c r="AW761" s="6"/>
      <c r="AX761" s="6"/>
      <c r="AY761" s="6"/>
      <c r="AZ761" s="6"/>
      <c r="BA761" s="6"/>
      <c r="BB761" s="6"/>
      <c r="BC761" s="6"/>
      <c r="BD761" s="6"/>
      <c r="BE761" s="6"/>
      <c r="BF761" s="6"/>
      <c r="BG761" s="6"/>
      <c r="BH761" s="6"/>
      <c r="BI761" s="6"/>
      <c r="BJ761" s="6"/>
      <c r="BK761" s="6"/>
      <c r="BL761" s="6"/>
      <c r="BM761" s="6"/>
      <c r="BN761" s="6"/>
      <c r="BO761" s="6"/>
      <c r="BP761" s="6"/>
      <c r="BQ761" s="6"/>
      <c r="BR761" s="6"/>
      <c r="BS761" s="6"/>
      <c r="BT761" s="6"/>
      <c r="BU761" s="6"/>
      <c r="BV761" s="6"/>
      <c r="BW761" s="6"/>
      <c r="BX761" s="6"/>
      <c r="BY761" s="6"/>
      <c r="BZ761" s="6"/>
      <c r="CA761" s="6"/>
      <c r="CB761" s="6"/>
      <c r="CC761" s="6"/>
      <c r="CD761" s="6"/>
      <c r="CE761" s="6"/>
      <c r="CF761" s="6"/>
      <c r="CG761" s="6"/>
      <c r="CH761" s="6"/>
      <c r="CI761" s="6"/>
      <c r="CJ761" s="6"/>
      <c r="CK761" s="6"/>
      <c r="CL761" s="6"/>
    </row>
    <row r="762">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c r="AA762" s="6"/>
      <c r="AB762" s="6"/>
      <c r="AC762" s="6"/>
      <c r="AD762" s="7"/>
      <c r="AE762" s="8"/>
      <c r="AF762" s="6"/>
      <c r="AG762" s="6"/>
      <c r="AH762" s="6"/>
      <c r="AI762" s="6"/>
      <c r="AJ762" s="6"/>
      <c r="AK762" s="6"/>
      <c r="AL762" s="6"/>
      <c r="AM762" s="6"/>
      <c r="AN762" s="6"/>
      <c r="AO762" s="6"/>
      <c r="AP762" s="6"/>
      <c r="AQ762" s="6"/>
      <c r="AR762" s="6"/>
      <c r="AS762" s="6"/>
      <c r="AT762" s="6"/>
      <c r="AU762" s="6"/>
      <c r="AV762" s="6"/>
      <c r="AW762" s="6"/>
      <c r="AX762" s="6"/>
      <c r="AY762" s="6"/>
      <c r="AZ762" s="6"/>
      <c r="BA762" s="6"/>
      <c r="BB762" s="6"/>
      <c r="BC762" s="6"/>
      <c r="BD762" s="6"/>
      <c r="BE762" s="6"/>
      <c r="BF762" s="6"/>
      <c r="BG762" s="6"/>
      <c r="BH762" s="6"/>
      <c r="BI762" s="6"/>
      <c r="BJ762" s="6"/>
      <c r="BK762" s="6"/>
      <c r="BL762" s="6"/>
      <c r="BM762" s="6"/>
      <c r="BN762" s="6"/>
      <c r="BO762" s="6"/>
      <c r="BP762" s="6"/>
      <c r="BQ762" s="6"/>
      <c r="BR762" s="6"/>
      <c r="BS762" s="6"/>
      <c r="BT762" s="6"/>
      <c r="BU762" s="6"/>
      <c r="BV762" s="6"/>
      <c r="BW762" s="6"/>
      <c r="BX762" s="6"/>
      <c r="BY762" s="6"/>
      <c r="BZ762" s="6"/>
      <c r="CA762" s="6"/>
      <c r="CB762" s="6"/>
      <c r="CC762" s="6"/>
      <c r="CD762" s="6"/>
      <c r="CE762" s="6"/>
      <c r="CF762" s="6"/>
      <c r="CG762" s="6"/>
      <c r="CH762" s="6"/>
      <c r="CI762" s="6"/>
      <c r="CJ762" s="6"/>
      <c r="CK762" s="6"/>
      <c r="CL762" s="6"/>
    </row>
    <row r="763">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c r="AA763" s="6"/>
      <c r="AB763" s="6"/>
      <c r="AC763" s="6"/>
      <c r="AD763" s="7"/>
      <c r="AE763" s="8"/>
      <c r="AF763" s="6"/>
      <c r="AG763" s="6"/>
      <c r="AH763" s="6"/>
      <c r="AI763" s="6"/>
      <c r="AJ763" s="6"/>
      <c r="AK763" s="6"/>
      <c r="AL763" s="6"/>
      <c r="AM763" s="6"/>
      <c r="AN763" s="6"/>
      <c r="AO763" s="6"/>
      <c r="AP763" s="6"/>
      <c r="AQ763" s="6"/>
      <c r="AR763" s="6"/>
      <c r="AS763" s="6"/>
      <c r="AT763" s="6"/>
      <c r="AU763" s="6"/>
      <c r="AV763" s="6"/>
      <c r="AW763" s="6"/>
      <c r="AX763" s="6"/>
      <c r="AY763" s="6"/>
      <c r="AZ763" s="6"/>
      <c r="BA763" s="6"/>
      <c r="BB763" s="6"/>
      <c r="BC763" s="6"/>
      <c r="BD763" s="6"/>
      <c r="BE763" s="6"/>
      <c r="BF763" s="6"/>
      <c r="BG763" s="6"/>
      <c r="BH763" s="6"/>
      <c r="BI763" s="6"/>
      <c r="BJ763" s="6"/>
      <c r="BK763" s="6"/>
      <c r="BL763" s="6"/>
      <c r="BM763" s="6"/>
      <c r="BN763" s="6"/>
      <c r="BO763" s="6"/>
      <c r="BP763" s="6"/>
      <c r="BQ763" s="6"/>
      <c r="BR763" s="6"/>
      <c r="BS763" s="6"/>
      <c r="BT763" s="6"/>
      <c r="BU763" s="6"/>
      <c r="BV763" s="6"/>
      <c r="BW763" s="6"/>
      <c r="BX763" s="6"/>
      <c r="BY763" s="6"/>
      <c r="BZ763" s="6"/>
      <c r="CA763" s="6"/>
      <c r="CB763" s="6"/>
      <c r="CC763" s="6"/>
      <c r="CD763" s="6"/>
      <c r="CE763" s="6"/>
      <c r="CF763" s="6"/>
      <c r="CG763" s="6"/>
      <c r="CH763" s="6"/>
      <c r="CI763" s="6"/>
      <c r="CJ763" s="6"/>
      <c r="CK763" s="6"/>
      <c r="CL763" s="6"/>
    </row>
    <row r="764">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c r="AA764" s="6"/>
      <c r="AB764" s="6"/>
      <c r="AC764" s="6"/>
      <c r="AD764" s="7"/>
      <c r="AE764" s="8"/>
      <c r="AF764" s="6"/>
      <c r="AG764" s="6"/>
      <c r="AH764" s="6"/>
      <c r="AI764" s="6"/>
      <c r="AJ764" s="6"/>
      <c r="AK764" s="6"/>
      <c r="AL764" s="6"/>
      <c r="AM764" s="6"/>
      <c r="AN764" s="6"/>
      <c r="AO764" s="6"/>
      <c r="AP764" s="6"/>
      <c r="AQ764" s="6"/>
      <c r="AR764" s="6"/>
      <c r="AS764" s="6"/>
      <c r="AT764" s="6"/>
      <c r="AU764" s="6"/>
      <c r="AV764" s="6"/>
      <c r="AW764" s="6"/>
      <c r="AX764" s="6"/>
      <c r="AY764" s="6"/>
      <c r="AZ764" s="6"/>
      <c r="BA764" s="6"/>
      <c r="BB764" s="6"/>
      <c r="BC764" s="6"/>
      <c r="BD764" s="6"/>
      <c r="BE764" s="6"/>
      <c r="BF764" s="6"/>
      <c r="BG764" s="6"/>
      <c r="BH764" s="6"/>
      <c r="BI764" s="6"/>
      <c r="BJ764" s="6"/>
      <c r="BK764" s="6"/>
      <c r="BL764" s="6"/>
      <c r="BM764" s="6"/>
      <c r="BN764" s="6"/>
      <c r="BO764" s="6"/>
      <c r="BP764" s="6"/>
      <c r="BQ764" s="6"/>
      <c r="BR764" s="6"/>
      <c r="BS764" s="6"/>
      <c r="BT764" s="6"/>
      <c r="BU764" s="6"/>
      <c r="BV764" s="6"/>
      <c r="BW764" s="6"/>
      <c r="BX764" s="6"/>
      <c r="BY764" s="6"/>
      <c r="BZ764" s="6"/>
      <c r="CA764" s="6"/>
      <c r="CB764" s="6"/>
      <c r="CC764" s="6"/>
      <c r="CD764" s="6"/>
      <c r="CE764" s="6"/>
      <c r="CF764" s="6"/>
      <c r="CG764" s="6"/>
      <c r="CH764" s="6"/>
      <c r="CI764" s="6"/>
      <c r="CJ764" s="6"/>
      <c r="CK764" s="6"/>
      <c r="CL764" s="6"/>
    </row>
    <row r="765">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c r="AA765" s="6"/>
      <c r="AB765" s="6"/>
      <c r="AC765" s="6"/>
      <c r="AD765" s="7"/>
      <c r="AE765" s="8"/>
      <c r="AF765" s="6"/>
      <c r="AG765" s="6"/>
      <c r="AH765" s="6"/>
      <c r="AI765" s="6"/>
      <c r="AJ765" s="6"/>
      <c r="AK765" s="6"/>
      <c r="AL765" s="6"/>
      <c r="AM765" s="6"/>
      <c r="AN765" s="6"/>
      <c r="AO765" s="6"/>
      <c r="AP765" s="6"/>
      <c r="AQ765" s="6"/>
      <c r="AR765" s="6"/>
      <c r="AS765" s="6"/>
      <c r="AT765" s="6"/>
      <c r="AU765" s="6"/>
      <c r="AV765" s="6"/>
      <c r="AW765" s="6"/>
      <c r="AX765" s="6"/>
      <c r="AY765" s="6"/>
      <c r="AZ765" s="6"/>
      <c r="BA765" s="6"/>
      <c r="BB765" s="6"/>
      <c r="BC765" s="6"/>
      <c r="BD765" s="6"/>
      <c r="BE765" s="6"/>
      <c r="BF765" s="6"/>
      <c r="BG765" s="6"/>
      <c r="BH765" s="6"/>
      <c r="BI765" s="6"/>
      <c r="BJ765" s="6"/>
      <c r="BK765" s="6"/>
      <c r="BL765" s="6"/>
      <c r="BM765" s="6"/>
      <c r="BN765" s="6"/>
      <c r="BO765" s="6"/>
      <c r="BP765" s="6"/>
      <c r="BQ765" s="6"/>
      <c r="BR765" s="6"/>
      <c r="BS765" s="6"/>
      <c r="BT765" s="6"/>
      <c r="BU765" s="6"/>
      <c r="BV765" s="6"/>
      <c r="BW765" s="6"/>
      <c r="BX765" s="6"/>
      <c r="BY765" s="6"/>
      <c r="BZ765" s="6"/>
      <c r="CA765" s="6"/>
      <c r="CB765" s="6"/>
      <c r="CC765" s="6"/>
      <c r="CD765" s="6"/>
      <c r="CE765" s="6"/>
      <c r="CF765" s="6"/>
      <c r="CG765" s="6"/>
      <c r="CH765" s="6"/>
      <c r="CI765" s="6"/>
      <c r="CJ765" s="6"/>
      <c r="CK765" s="6"/>
      <c r="CL765" s="6"/>
    </row>
    <row r="766">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c r="AA766" s="6"/>
      <c r="AB766" s="6"/>
      <c r="AC766" s="6"/>
      <c r="AD766" s="7"/>
      <c r="AE766" s="8"/>
      <c r="AF766" s="6"/>
      <c r="AG766" s="6"/>
      <c r="AH766" s="6"/>
      <c r="AI766" s="6"/>
      <c r="AJ766" s="6"/>
      <c r="AK766" s="6"/>
      <c r="AL766" s="6"/>
      <c r="AM766" s="6"/>
      <c r="AN766" s="6"/>
      <c r="AO766" s="6"/>
      <c r="AP766" s="6"/>
      <c r="AQ766" s="6"/>
      <c r="AR766" s="6"/>
      <c r="AS766" s="6"/>
      <c r="AT766" s="6"/>
      <c r="AU766" s="6"/>
      <c r="AV766" s="6"/>
      <c r="AW766" s="6"/>
      <c r="AX766" s="6"/>
      <c r="AY766" s="6"/>
      <c r="AZ766" s="6"/>
      <c r="BA766" s="6"/>
      <c r="BB766" s="6"/>
      <c r="BC766" s="6"/>
      <c r="BD766" s="6"/>
      <c r="BE766" s="6"/>
      <c r="BF766" s="6"/>
      <c r="BG766" s="6"/>
      <c r="BH766" s="6"/>
      <c r="BI766" s="6"/>
      <c r="BJ766" s="6"/>
      <c r="BK766" s="6"/>
      <c r="BL766" s="6"/>
      <c r="BM766" s="6"/>
      <c r="BN766" s="6"/>
      <c r="BO766" s="6"/>
      <c r="BP766" s="6"/>
      <c r="BQ766" s="6"/>
      <c r="BR766" s="6"/>
      <c r="BS766" s="6"/>
      <c r="BT766" s="6"/>
      <c r="BU766" s="6"/>
      <c r="BV766" s="6"/>
      <c r="BW766" s="6"/>
      <c r="BX766" s="6"/>
      <c r="BY766" s="6"/>
      <c r="BZ766" s="6"/>
      <c r="CA766" s="6"/>
      <c r="CB766" s="6"/>
      <c r="CC766" s="6"/>
      <c r="CD766" s="6"/>
      <c r="CE766" s="6"/>
      <c r="CF766" s="6"/>
      <c r="CG766" s="6"/>
      <c r="CH766" s="6"/>
      <c r="CI766" s="6"/>
      <c r="CJ766" s="6"/>
      <c r="CK766" s="6"/>
      <c r="CL766" s="6"/>
    </row>
    <row r="767">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c r="AA767" s="6"/>
      <c r="AB767" s="6"/>
      <c r="AC767" s="6"/>
      <c r="AD767" s="7"/>
      <c r="AE767" s="8"/>
      <c r="AF767" s="6"/>
      <c r="AG767" s="6"/>
      <c r="AH767" s="6"/>
      <c r="AI767" s="6"/>
      <c r="AJ767" s="6"/>
      <c r="AK767" s="6"/>
      <c r="AL767" s="6"/>
      <c r="AM767" s="6"/>
      <c r="AN767" s="6"/>
      <c r="AO767" s="6"/>
      <c r="AP767" s="6"/>
      <c r="AQ767" s="6"/>
      <c r="AR767" s="6"/>
      <c r="AS767" s="6"/>
      <c r="AT767" s="6"/>
      <c r="AU767" s="6"/>
      <c r="AV767" s="6"/>
      <c r="AW767" s="6"/>
      <c r="AX767" s="6"/>
      <c r="AY767" s="6"/>
      <c r="AZ767" s="6"/>
      <c r="BA767" s="6"/>
      <c r="BB767" s="6"/>
      <c r="BC767" s="6"/>
      <c r="BD767" s="6"/>
      <c r="BE767" s="6"/>
      <c r="BF767" s="6"/>
      <c r="BG767" s="6"/>
      <c r="BH767" s="6"/>
      <c r="BI767" s="6"/>
      <c r="BJ767" s="6"/>
      <c r="BK767" s="6"/>
      <c r="BL767" s="6"/>
      <c r="BM767" s="6"/>
      <c r="BN767" s="6"/>
      <c r="BO767" s="6"/>
      <c r="BP767" s="6"/>
      <c r="BQ767" s="6"/>
      <c r="BR767" s="6"/>
      <c r="BS767" s="6"/>
      <c r="BT767" s="6"/>
      <c r="BU767" s="6"/>
      <c r="BV767" s="6"/>
      <c r="BW767" s="6"/>
      <c r="BX767" s="6"/>
      <c r="BY767" s="6"/>
      <c r="BZ767" s="6"/>
      <c r="CA767" s="6"/>
      <c r="CB767" s="6"/>
      <c r="CC767" s="6"/>
      <c r="CD767" s="6"/>
      <c r="CE767" s="6"/>
      <c r="CF767" s="6"/>
      <c r="CG767" s="6"/>
      <c r="CH767" s="6"/>
      <c r="CI767" s="6"/>
      <c r="CJ767" s="6"/>
      <c r="CK767" s="6"/>
      <c r="CL767" s="6"/>
    </row>
    <row r="768">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c r="AA768" s="6"/>
      <c r="AB768" s="6"/>
      <c r="AC768" s="6"/>
      <c r="AD768" s="7"/>
      <c r="AE768" s="8"/>
      <c r="AF768" s="6"/>
      <c r="AG768" s="6"/>
      <c r="AH768" s="6"/>
      <c r="AI768" s="6"/>
      <c r="AJ768" s="6"/>
      <c r="AK768" s="6"/>
      <c r="AL768" s="6"/>
      <c r="AM768" s="6"/>
      <c r="AN768" s="6"/>
      <c r="AO768" s="6"/>
      <c r="AP768" s="6"/>
      <c r="AQ768" s="6"/>
      <c r="AR768" s="6"/>
      <c r="AS768" s="6"/>
      <c r="AT768" s="6"/>
      <c r="AU768" s="6"/>
      <c r="AV768" s="6"/>
      <c r="AW768" s="6"/>
      <c r="AX768" s="6"/>
      <c r="AY768" s="6"/>
      <c r="AZ768" s="6"/>
      <c r="BA768" s="6"/>
      <c r="BB768" s="6"/>
      <c r="BC768" s="6"/>
      <c r="BD768" s="6"/>
      <c r="BE768" s="6"/>
      <c r="BF768" s="6"/>
      <c r="BG768" s="6"/>
      <c r="BH768" s="6"/>
      <c r="BI768" s="6"/>
      <c r="BJ768" s="6"/>
      <c r="BK768" s="6"/>
      <c r="BL768" s="6"/>
      <c r="BM768" s="6"/>
      <c r="BN768" s="6"/>
      <c r="BO768" s="6"/>
      <c r="BP768" s="6"/>
      <c r="BQ768" s="6"/>
      <c r="BR768" s="6"/>
      <c r="BS768" s="6"/>
      <c r="BT768" s="6"/>
      <c r="BU768" s="6"/>
      <c r="BV768" s="6"/>
      <c r="BW768" s="6"/>
      <c r="BX768" s="6"/>
      <c r="BY768" s="6"/>
      <c r="BZ768" s="6"/>
      <c r="CA768" s="6"/>
      <c r="CB768" s="6"/>
      <c r="CC768" s="6"/>
      <c r="CD768" s="6"/>
      <c r="CE768" s="6"/>
      <c r="CF768" s="6"/>
      <c r="CG768" s="6"/>
      <c r="CH768" s="6"/>
      <c r="CI768" s="6"/>
      <c r="CJ768" s="6"/>
      <c r="CK768" s="6"/>
      <c r="CL768" s="6"/>
    </row>
    <row r="769">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c r="AA769" s="6"/>
      <c r="AB769" s="6"/>
      <c r="AC769" s="6"/>
      <c r="AD769" s="7"/>
      <c r="AE769" s="8"/>
      <c r="AF769" s="6"/>
      <c r="AG769" s="6"/>
      <c r="AH769" s="6"/>
      <c r="AI769" s="6"/>
      <c r="AJ769" s="6"/>
      <c r="AK769" s="6"/>
      <c r="AL769" s="6"/>
      <c r="AM769" s="6"/>
      <c r="AN769" s="6"/>
      <c r="AO769" s="6"/>
      <c r="AP769" s="6"/>
      <c r="AQ769" s="6"/>
      <c r="AR769" s="6"/>
      <c r="AS769" s="6"/>
      <c r="AT769" s="6"/>
      <c r="AU769" s="6"/>
      <c r="AV769" s="6"/>
      <c r="AW769" s="6"/>
      <c r="AX769" s="6"/>
      <c r="AY769" s="6"/>
      <c r="AZ769" s="6"/>
      <c r="BA769" s="6"/>
      <c r="BB769" s="6"/>
      <c r="BC769" s="6"/>
      <c r="BD769" s="6"/>
      <c r="BE769" s="6"/>
      <c r="BF769" s="6"/>
      <c r="BG769" s="6"/>
      <c r="BH769" s="6"/>
      <c r="BI769" s="6"/>
      <c r="BJ769" s="6"/>
      <c r="BK769" s="6"/>
      <c r="BL769" s="6"/>
      <c r="BM769" s="6"/>
      <c r="BN769" s="6"/>
      <c r="BO769" s="6"/>
      <c r="BP769" s="6"/>
      <c r="BQ769" s="6"/>
      <c r="BR769" s="6"/>
      <c r="BS769" s="6"/>
      <c r="BT769" s="6"/>
      <c r="BU769" s="6"/>
      <c r="BV769" s="6"/>
      <c r="BW769" s="6"/>
      <c r="BX769" s="6"/>
      <c r="BY769" s="6"/>
      <c r="BZ769" s="6"/>
      <c r="CA769" s="6"/>
      <c r="CB769" s="6"/>
      <c r="CC769" s="6"/>
      <c r="CD769" s="6"/>
      <c r="CE769" s="6"/>
      <c r="CF769" s="6"/>
      <c r="CG769" s="6"/>
      <c r="CH769" s="6"/>
      <c r="CI769" s="6"/>
      <c r="CJ769" s="6"/>
      <c r="CK769" s="6"/>
      <c r="CL769" s="6"/>
    </row>
    <row r="770">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c r="AA770" s="6"/>
      <c r="AB770" s="6"/>
      <c r="AC770" s="6"/>
      <c r="AD770" s="7"/>
      <c r="AE770" s="8"/>
      <c r="AF770" s="6"/>
      <c r="AG770" s="6"/>
      <c r="AH770" s="6"/>
      <c r="AI770" s="6"/>
      <c r="AJ770" s="6"/>
      <c r="AK770" s="6"/>
      <c r="AL770" s="6"/>
      <c r="AM770" s="6"/>
      <c r="AN770" s="6"/>
      <c r="AO770" s="6"/>
      <c r="AP770" s="6"/>
      <c r="AQ770" s="6"/>
      <c r="AR770" s="6"/>
      <c r="AS770" s="6"/>
      <c r="AT770" s="6"/>
      <c r="AU770" s="6"/>
      <c r="AV770" s="6"/>
      <c r="AW770" s="6"/>
      <c r="AX770" s="6"/>
      <c r="AY770" s="6"/>
      <c r="AZ770" s="6"/>
      <c r="BA770" s="6"/>
      <c r="BB770" s="6"/>
      <c r="BC770" s="6"/>
      <c r="BD770" s="6"/>
      <c r="BE770" s="6"/>
      <c r="BF770" s="6"/>
      <c r="BG770" s="6"/>
      <c r="BH770" s="6"/>
      <c r="BI770" s="6"/>
      <c r="BJ770" s="6"/>
      <c r="BK770" s="6"/>
      <c r="BL770" s="6"/>
      <c r="BM770" s="6"/>
      <c r="BN770" s="6"/>
      <c r="BO770" s="6"/>
      <c r="BP770" s="6"/>
      <c r="BQ770" s="6"/>
      <c r="BR770" s="6"/>
      <c r="BS770" s="6"/>
      <c r="BT770" s="6"/>
      <c r="BU770" s="6"/>
      <c r="BV770" s="6"/>
      <c r="BW770" s="6"/>
      <c r="BX770" s="6"/>
      <c r="BY770" s="6"/>
      <c r="BZ770" s="6"/>
      <c r="CA770" s="6"/>
      <c r="CB770" s="6"/>
      <c r="CC770" s="6"/>
      <c r="CD770" s="6"/>
      <c r="CE770" s="6"/>
      <c r="CF770" s="6"/>
      <c r="CG770" s="6"/>
      <c r="CH770" s="6"/>
      <c r="CI770" s="6"/>
      <c r="CJ770" s="6"/>
      <c r="CK770" s="6"/>
      <c r="CL770" s="6"/>
    </row>
    <row r="771">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c r="AA771" s="6"/>
      <c r="AB771" s="6"/>
      <c r="AC771" s="6"/>
      <c r="AD771" s="7"/>
      <c r="AE771" s="8"/>
      <c r="AF771" s="6"/>
      <c r="AG771" s="6"/>
      <c r="AH771" s="6"/>
      <c r="AI771" s="6"/>
      <c r="AJ771" s="6"/>
      <c r="AK771" s="6"/>
      <c r="AL771" s="6"/>
      <c r="AM771" s="6"/>
      <c r="AN771" s="6"/>
      <c r="AO771" s="6"/>
      <c r="AP771" s="6"/>
      <c r="AQ771" s="6"/>
      <c r="AR771" s="6"/>
      <c r="AS771" s="6"/>
      <c r="AT771" s="6"/>
      <c r="AU771" s="6"/>
      <c r="AV771" s="6"/>
      <c r="AW771" s="6"/>
      <c r="AX771" s="6"/>
      <c r="AY771" s="6"/>
      <c r="AZ771" s="6"/>
      <c r="BA771" s="6"/>
      <c r="BB771" s="6"/>
      <c r="BC771" s="6"/>
      <c r="BD771" s="6"/>
      <c r="BE771" s="6"/>
      <c r="BF771" s="6"/>
      <c r="BG771" s="6"/>
      <c r="BH771" s="6"/>
      <c r="BI771" s="6"/>
      <c r="BJ771" s="6"/>
      <c r="BK771" s="6"/>
      <c r="BL771" s="6"/>
      <c r="BM771" s="6"/>
      <c r="BN771" s="6"/>
      <c r="BO771" s="6"/>
      <c r="BP771" s="6"/>
      <c r="BQ771" s="6"/>
      <c r="BR771" s="6"/>
      <c r="BS771" s="6"/>
      <c r="BT771" s="6"/>
      <c r="BU771" s="6"/>
      <c r="BV771" s="6"/>
      <c r="BW771" s="6"/>
      <c r="BX771" s="6"/>
      <c r="BY771" s="6"/>
      <c r="BZ771" s="6"/>
      <c r="CA771" s="6"/>
      <c r="CB771" s="6"/>
      <c r="CC771" s="6"/>
      <c r="CD771" s="6"/>
      <c r="CE771" s="6"/>
      <c r="CF771" s="6"/>
      <c r="CG771" s="6"/>
      <c r="CH771" s="6"/>
      <c r="CI771" s="6"/>
      <c r="CJ771" s="6"/>
      <c r="CK771" s="6"/>
      <c r="CL771" s="6"/>
    </row>
    <row r="772">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c r="AA772" s="6"/>
      <c r="AB772" s="6"/>
      <c r="AC772" s="6"/>
      <c r="AD772" s="7"/>
      <c r="AE772" s="8"/>
      <c r="AF772" s="6"/>
      <c r="AG772" s="6"/>
      <c r="AH772" s="6"/>
      <c r="AI772" s="6"/>
      <c r="AJ772" s="6"/>
      <c r="AK772" s="6"/>
      <c r="AL772" s="6"/>
      <c r="AM772" s="6"/>
      <c r="AN772" s="6"/>
      <c r="AO772" s="6"/>
      <c r="AP772" s="6"/>
      <c r="AQ772" s="6"/>
      <c r="AR772" s="6"/>
      <c r="AS772" s="6"/>
      <c r="AT772" s="6"/>
      <c r="AU772" s="6"/>
      <c r="AV772" s="6"/>
      <c r="AW772" s="6"/>
      <c r="AX772" s="6"/>
      <c r="AY772" s="6"/>
      <c r="AZ772" s="6"/>
      <c r="BA772" s="6"/>
      <c r="BB772" s="6"/>
      <c r="BC772" s="6"/>
      <c r="BD772" s="6"/>
      <c r="BE772" s="6"/>
      <c r="BF772" s="6"/>
      <c r="BG772" s="6"/>
      <c r="BH772" s="6"/>
      <c r="BI772" s="6"/>
      <c r="BJ772" s="6"/>
      <c r="BK772" s="6"/>
      <c r="BL772" s="6"/>
      <c r="BM772" s="6"/>
      <c r="BN772" s="6"/>
      <c r="BO772" s="6"/>
      <c r="BP772" s="6"/>
      <c r="BQ772" s="6"/>
      <c r="BR772" s="6"/>
      <c r="BS772" s="6"/>
      <c r="BT772" s="6"/>
      <c r="BU772" s="6"/>
      <c r="BV772" s="6"/>
      <c r="BW772" s="6"/>
      <c r="BX772" s="6"/>
      <c r="BY772" s="6"/>
      <c r="BZ772" s="6"/>
      <c r="CA772" s="6"/>
      <c r="CB772" s="6"/>
      <c r="CC772" s="6"/>
      <c r="CD772" s="6"/>
      <c r="CE772" s="6"/>
      <c r="CF772" s="6"/>
      <c r="CG772" s="6"/>
      <c r="CH772" s="6"/>
      <c r="CI772" s="6"/>
      <c r="CJ772" s="6"/>
      <c r="CK772" s="6"/>
      <c r="CL772" s="6"/>
    </row>
    <row r="773">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c r="AA773" s="6"/>
      <c r="AB773" s="6"/>
      <c r="AC773" s="6"/>
      <c r="AD773" s="7"/>
      <c r="AE773" s="8"/>
      <c r="AF773" s="6"/>
      <c r="AG773" s="6"/>
      <c r="AH773" s="6"/>
      <c r="AI773" s="6"/>
      <c r="AJ773" s="6"/>
      <c r="AK773" s="6"/>
      <c r="AL773" s="6"/>
      <c r="AM773" s="6"/>
      <c r="AN773" s="6"/>
      <c r="AO773" s="6"/>
      <c r="AP773" s="6"/>
      <c r="AQ773" s="6"/>
      <c r="AR773" s="6"/>
      <c r="AS773" s="6"/>
      <c r="AT773" s="6"/>
      <c r="AU773" s="6"/>
      <c r="AV773" s="6"/>
      <c r="AW773" s="6"/>
      <c r="AX773" s="6"/>
      <c r="AY773" s="6"/>
      <c r="AZ773" s="6"/>
      <c r="BA773" s="6"/>
      <c r="BB773" s="6"/>
      <c r="BC773" s="6"/>
      <c r="BD773" s="6"/>
      <c r="BE773" s="6"/>
      <c r="BF773" s="6"/>
      <c r="BG773" s="6"/>
      <c r="BH773" s="6"/>
      <c r="BI773" s="6"/>
      <c r="BJ773" s="6"/>
      <c r="BK773" s="6"/>
      <c r="BL773" s="6"/>
      <c r="BM773" s="6"/>
      <c r="BN773" s="6"/>
      <c r="BO773" s="6"/>
      <c r="BP773" s="6"/>
      <c r="BQ773" s="6"/>
      <c r="BR773" s="6"/>
      <c r="BS773" s="6"/>
      <c r="BT773" s="6"/>
      <c r="BU773" s="6"/>
      <c r="BV773" s="6"/>
      <c r="BW773" s="6"/>
      <c r="BX773" s="6"/>
      <c r="BY773" s="6"/>
      <c r="BZ773" s="6"/>
      <c r="CA773" s="6"/>
      <c r="CB773" s="6"/>
      <c r="CC773" s="6"/>
      <c r="CD773" s="6"/>
      <c r="CE773" s="6"/>
      <c r="CF773" s="6"/>
      <c r="CG773" s="6"/>
      <c r="CH773" s="6"/>
      <c r="CI773" s="6"/>
      <c r="CJ773" s="6"/>
      <c r="CK773" s="6"/>
      <c r="CL773" s="6"/>
    </row>
    <row r="774">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c r="AA774" s="6"/>
      <c r="AB774" s="6"/>
      <c r="AC774" s="6"/>
      <c r="AD774" s="7"/>
      <c r="AE774" s="8"/>
      <c r="AF774" s="6"/>
      <c r="AG774" s="6"/>
      <c r="AH774" s="6"/>
      <c r="AI774" s="6"/>
      <c r="AJ774" s="6"/>
      <c r="AK774" s="6"/>
      <c r="AL774" s="6"/>
      <c r="AM774" s="6"/>
      <c r="AN774" s="6"/>
      <c r="AO774" s="6"/>
      <c r="AP774" s="6"/>
      <c r="AQ774" s="6"/>
      <c r="AR774" s="6"/>
      <c r="AS774" s="6"/>
      <c r="AT774" s="6"/>
      <c r="AU774" s="6"/>
      <c r="AV774" s="6"/>
      <c r="AW774" s="6"/>
      <c r="AX774" s="6"/>
      <c r="AY774" s="6"/>
      <c r="AZ774" s="6"/>
      <c r="BA774" s="6"/>
      <c r="BB774" s="6"/>
      <c r="BC774" s="6"/>
      <c r="BD774" s="6"/>
      <c r="BE774" s="6"/>
      <c r="BF774" s="6"/>
      <c r="BG774" s="6"/>
      <c r="BH774" s="6"/>
      <c r="BI774" s="6"/>
      <c r="BJ774" s="6"/>
      <c r="BK774" s="6"/>
      <c r="BL774" s="6"/>
      <c r="BM774" s="6"/>
      <c r="BN774" s="6"/>
      <c r="BO774" s="6"/>
      <c r="BP774" s="6"/>
      <c r="BQ774" s="6"/>
      <c r="BR774" s="6"/>
      <c r="BS774" s="6"/>
      <c r="BT774" s="6"/>
      <c r="BU774" s="6"/>
      <c r="BV774" s="6"/>
      <c r="BW774" s="6"/>
      <c r="BX774" s="6"/>
      <c r="BY774" s="6"/>
      <c r="BZ774" s="6"/>
      <c r="CA774" s="6"/>
      <c r="CB774" s="6"/>
      <c r="CC774" s="6"/>
      <c r="CD774" s="6"/>
      <c r="CE774" s="6"/>
      <c r="CF774" s="6"/>
      <c r="CG774" s="6"/>
      <c r="CH774" s="6"/>
      <c r="CI774" s="6"/>
      <c r="CJ774" s="6"/>
      <c r="CK774" s="6"/>
      <c r="CL774" s="6"/>
    </row>
    <row r="775">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c r="AA775" s="6"/>
      <c r="AB775" s="6"/>
      <c r="AC775" s="6"/>
      <c r="AD775" s="7"/>
      <c r="AE775" s="8"/>
      <c r="AF775" s="6"/>
      <c r="AG775" s="6"/>
      <c r="AH775" s="6"/>
      <c r="AI775" s="6"/>
      <c r="AJ775" s="6"/>
      <c r="AK775" s="6"/>
      <c r="AL775" s="6"/>
      <c r="AM775" s="6"/>
      <c r="AN775" s="6"/>
      <c r="AO775" s="6"/>
      <c r="AP775" s="6"/>
      <c r="AQ775" s="6"/>
      <c r="AR775" s="6"/>
      <c r="AS775" s="6"/>
      <c r="AT775" s="6"/>
      <c r="AU775" s="6"/>
      <c r="AV775" s="6"/>
      <c r="AW775" s="6"/>
      <c r="AX775" s="6"/>
      <c r="AY775" s="6"/>
      <c r="AZ775" s="6"/>
      <c r="BA775" s="6"/>
      <c r="BB775" s="6"/>
      <c r="BC775" s="6"/>
      <c r="BD775" s="6"/>
      <c r="BE775" s="6"/>
      <c r="BF775" s="6"/>
      <c r="BG775" s="6"/>
      <c r="BH775" s="6"/>
      <c r="BI775" s="6"/>
      <c r="BJ775" s="6"/>
      <c r="BK775" s="6"/>
      <c r="BL775" s="6"/>
      <c r="BM775" s="6"/>
      <c r="BN775" s="6"/>
      <c r="BO775" s="6"/>
      <c r="BP775" s="6"/>
      <c r="BQ775" s="6"/>
      <c r="BR775" s="6"/>
      <c r="BS775" s="6"/>
      <c r="BT775" s="6"/>
      <c r="BU775" s="6"/>
      <c r="BV775" s="6"/>
      <c r="BW775" s="6"/>
      <c r="BX775" s="6"/>
      <c r="BY775" s="6"/>
      <c r="BZ775" s="6"/>
      <c r="CA775" s="6"/>
      <c r="CB775" s="6"/>
      <c r="CC775" s="6"/>
      <c r="CD775" s="6"/>
      <c r="CE775" s="6"/>
      <c r="CF775" s="6"/>
      <c r="CG775" s="6"/>
      <c r="CH775" s="6"/>
      <c r="CI775" s="6"/>
      <c r="CJ775" s="6"/>
      <c r="CK775" s="6"/>
      <c r="CL775" s="6"/>
    </row>
    <row r="776">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c r="AA776" s="6"/>
      <c r="AB776" s="6"/>
      <c r="AC776" s="6"/>
      <c r="AD776" s="7"/>
      <c r="AE776" s="8"/>
      <c r="AF776" s="6"/>
      <c r="AG776" s="6"/>
      <c r="AH776" s="6"/>
      <c r="AI776" s="6"/>
      <c r="AJ776" s="6"/>
      <c r="AK776" s="6"/>
      <c r="AL776" s="6"/>
      <c r="AM776" s="6"/>
      <c r="AN776" s="6"/>
      <c r="AO776" s="6"/>
      <c r="AP776" s="6"/>
      <c r="AQ776" s="6"/>
      <c r="AR776" s="6"/>
      <c r="AS776" s="6"/>
      <c r="AT776" s="6"/>
      <c r="AU776" s="6"/>
      <c r="AV776" s="6"/>
      <c r="AW776" s="6"/>
      <c r="AX776" s="6"/>
      <c r="AY776" s="6"/>
      <c r="AZ776" s="6"/>
      <c r="BA776" s="6"/>
      <c r="BB776" s="6"/>
      <c r="BC776" s="6"/>
      <c r="BD776" s="6"/>
      <c r="BE776" s="6"/>
      <c r="BF776" s="6"/>
      <c r="BG776" s="6"/>
      <c r="BH776" s="6"/>
      <c r="BI776" s="6"/>
      <c r="BJ776" s="6"/>
      <c r="BK776" s="6"/>
      <c r="BL776" s="6"/>
      <c r="BM776" s="6"/>
      <c r="BN776" s="6"/>
      <c r="BO776" s="6"/>
      <c r="BP776" s="6"/>
      <c r="BQ776" s="6"/>
      <c r="BR776" s="6"/>
      <c r="BS776" s="6"/>
      <c r="BT776" s="6"/>
      <c r="BU776" s="6"/>
      <c r="BV776" s="6"/>
      <c r="BW776" s="6"/>
      <c r="BX776" s="6"/>
      <c r="BY776" s="6"/>
      <c r="BZ776" s="6"/>
      <c r="CA776" s="6"/>
      <c r="CB776" s="6"/>
      <c r="CC776" s="6"/>
      <c r="CD776" s="6"/>
      <c r="CE776" s="6"/>
      <c r="CF776" s="6"/>
      <c r="CG776" s="6"/>
      <c r="CH776" s="6"/>
      <c r="CI776" s="6"/>
      <c r="CJ776" s="6"/>
      <c r="CK776" s="6"/>
      <c r="CL776" s="6"/>
    </row>
    <row r="777">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c r="AA777" s="6"/>
      <c r="AB777" s="6"/>
      <c r="AC777" s="6"/>
      <c r="AD777" s="7"/>
      <c r="AE777" s="8"/>
      <c r="AF777" s="6"/>
      <c r="AG777" s="6"/>
      <c r="AH777" s="6"/>
      <c r="AI777" s="6"/>
      <c r="AJ777" s="6"/>
      <c r="AK777" s="6"/>
      <c r="AL777" s="6"/>
      <c r="AM777" s="6"/>
      <c r="AN777" s="6"/>
      <c r="AO777" s="6"/>
      <c r="AP777" s="6"/>
      <c r="AQ777" s="6"/>
      <c r="AR777" s="6"/>
      <c r="AS777" s="6"/>
      <c r="AT777" s="6"/>
      <c r="AU777" s="6"/>
      <c r="AV777" s="6"/>
      <c r="AW777" s="6"/>
      <c r="AX777" s="6"/>
      <c r="AY777" s="6"/>
      <c r="AZ777" s="6"/>
      <c r="BA777" s="6"/>
      <c r="BB777" s="6"/>
      <c r="BC777" s="6"/>
      <c r="BD777" s="6"/>
      <c r="BE777" s="6"/>
      <c r="BF777" s="6"/>
      <c r="BG777" s="6"/>
      <c r="BH777" s="6"/>
      <c r="BI777" s="6"/>
      <c r="BJ777" s="6"/>
      <c r="BK777" s="6"/>
      <c r="BL777" s="6"/>
      <c r="BM777" s="6"/>
      <c r="BN777" s="6"/>
      <c r="BO777" s="6"/>
      <c r="BP777" s="6"/>
      <c r="BQ777" s="6"/>
      <c r="BR777" s="6"/>
      <c r="BS777" s="6"/>
      <c r="BT777" s="6"/>
      <c r="BU777" s="6"/>
      <c r="BV777" s="6"/>
      <c r="BW777" s="6"/>
      <c r="BX777" s="6"/>
      <c r="BY777" s="6"/>
      <c r="BZ777" s="6"/>
      <c r="CA777" s="6"/>
      <c r="CB777" s="6"/>
      <c r="CC777" s="6"/>
      <c r="CD777" s="6"/>
      <c r="CE777" s="6"/>
      <c r="CF777" s="6"/>
      <c r="CG777" s="6"/>
      <c r="CH777" s="6"/>
      <c r="CI777" s="6"/>
      <c r="CJ777" s="6"/>
      <c r="CK777" s="6"/>
      <c r="CL777" s="6"/>
    </row>
    <row r="778">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c r="AA778" s="6"/>
      <c r="AB778" s="6"/>
      <c r="AC778" s="6"/>
      <c r="AD778" s="7"/>
      <c r="AE778" s="8"/>
      <c r="AF778" s="6"/>
      <c r="AG778" s="6"/>
      <c r="AH778" s="6"/>
      <c r="AI778" s="6"/>
      <c r="AJ778" s="6"/>
      <c r="AK778" s="6"/>
      <c r="AL778" s="6"/>
      <c r="AM778" s="6"/>
      <c r="AN778" s="6"/>
      <c r="AO778" s="6"/>
      <c r="AP778" s="6"/>
      <c r="AQ778" s="6"/>
      <c r="AR778" s="6"/>
      <c r="AS778" s="6"/>
      <c r="AT778" s="6"/>
      <c r="AU778" s="6"/>
      <c r="AV778" s="6"/>
      <c r="AW778" s="6"/>
      <c r="AX778" s="6"/>
      <c r="AY778" s="6"/>
      <c r="AZ778" s="6"/>
      <c r="BA778" s="6"/>
      <c r="BB778" s="6"/>
      <c r="BC778" s="6"/>
      <c r="BD778" s="6"/>
      <c r="BE778" s="6"/>
      <c r="BF778" s="6"/>
      <c r="BG778" s="6"/>
      <c r="BH778" s="6"/>
      <c r="BI778" s="6"/>
      <c r="BJ778" s="6"/>
      <c r="BK778" s="6"/>
      <c r="BL778" s="6"/>
      <c r="BM778" s="6"/>
      <c r="BN778" s="6"/>
      <c r="BO778" s="6"/>
      <c r="BP778" s="6"/>
      <c r="BQ778" s="6"/>
      <c r="BR778" s="6"/>
      <c r="BS778" s="6"/>
      <c r="BT778" s="6"/>
      <c r="BU778" s="6"/>
      <c r="BV778" s="6"/>
      <c r="BW778" s="6"/>
      <c r="BX778" s="6"/>
      <c r="BY778" s="6"/>
      <c r="BZ778" s="6"/>
      <c r="CA778" s="6"/>
      <c r="CB778" s="6"/>
      <c r="CC778" s="6"/>
      <c r="CD778" s="6"/>
      <c r="CE778" s="6"/>
      <c r="CF778" s="6"/>
      <c r="CG778" s="6"/>
      <c r="CH778" s="6"/>
      <c r="CI778" s="6"/>
      <c r="CJ778" s="6"/>
      <c r="CK778" s="6"/>
      <c r="CL778" s="6"/>
    </row>
    <row r="779">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c r="AA779" s="6"/>
      <c r="AB779" s="6"/>
      <c r="AC779" s="6"/>
      <c r="AD779" s="7"/>
      <c r="AE779" s="8"/>
      <c r="AF779" s="6"/>
      <c r="AG779" s="6"/>
      <c r="AH779" s="6"/>
      <c r="AI779" s="6"/>
      <c r="AJ779" s="6"/>
      <c r="AK779" s="6"/>
      <c r="AL779" s="6"/>
      <c r="AM779" s="6"/>
      <c r="AN779" s="6"/>
      <c r="AO779" s="6"/>
      <c r="AP779" s="6"/>
      <c r="AQ779" s="6"/>
      <c r="AR779" s="6"/>
      <c r="AS779" s="6"/>
      <c r="AT779" s="6"/>
      <c r="AU779" s="6"/>
      <c r="AV779" s="6"/>
      <c r="AW779" s="6"/>
      <c r="AX779" s="6"/>
      <c r="AY779" s="6"/>
      <c r="AZ779" s="6"/>
      <c r="BA779" s="6"/>
      <c r="BB779" s="6"/>
      <c r="BC779" s="6"/>
      <c r="BD779" s="6"/>
      <c r="BE779" s="6"/>
      <c r="BF779" s="6"/>
      <c r="BG779" s="6"/>
      <c r="BH779" s="6"/>
      <c r="BI779" s="6"/>
      <c r="BJ779" s="6"/>
      <c r="BK779" s="6"/>
      <c r="BL779" s="6"/>
      <c r="BM779" s="6"/>
      <c r="BN779" s="6"/>
      <c r="BO779" s="6"/>
      <c r="BP779" s="6"/>
      <c r="BQ779" s="6"/>
      <c r="BR779" s="6"/>
      <c r="BS779" s="6"/>
      <c r="BT779" s="6"/>
      <c r="BU779" s="6"/>
      <c r="BV779" s="6"/>
      <c r="BW779" s="6"/>
      <c r="BX779" s="6"/>
      <c r="BY779" s="6"/>
      <c r="BZ779" s="6"/>
      <c r="CA779" s="6"/>
      <c r="CB779" s="6"/>
      <c r="CC779" s="6"/>
      <c r="CD779" s="6"/>
      <c r="CE779" s="6"/>
      <c r="CF779" s="6"/>
      <c r="CG779" s="6"/>
      <c r="CH779" s="6"/>
      <c r="CI779" s="6"/>
      <c r="CJ779" s="6"/>
      <c r="CK779" s="6"/>
      <c r="CL779" s="6"/>
    </row>
    <row r="780">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c r="AA780" s="6"/>
      <c r="AB780" s="6"/>
      <c r="AC780" s="6"/>
      <c r="AD780" s="7"/>
      <c r="AE780" s="8"/>
      <c r="AF780" s="6"/>
      <c r="AG780" s="6"/>
      <c r="AH780" s="6"/>
      <c r="AI780" s="6"/>
      <c r="AJ780" s="6"/>
      <c r="AK780" s="6"/>
      <c r="AL780" s="6"/>
      <c r="AM780" s="6"/>
      <c r="AN780" s="6"/>
      <c r="AO780" s="6"/>
      <c r="AP780" s="6"/>
      <c r="AQ780" s="6"/>
      <c r="AR780" s="6"/>
      <c r="AS780" s="6"/>
      <c r="AT780" s="6"/>
      <c r="AU780" s="6"/>
      <c r="AV780" s="6"/>
      <c r="AW780" s="6"/>
      <c r="AX780" s="6"/>
      <c r="AY780" s="6"/>
      <c r="AZ780" s="6"/>
      <c r="BA780" s="6"/>
      <c r="BB780" s="6"/>
      <c r="BC780" s="6"/>
      <c r="BD780" s="6"/>
      <c r="BE780" s="6"/>
      <c r="BF780" s="6"/>
      <c r="BG780" s="6"/>
      <c r="BH780" s="6"/>
      <c r="BI780" s="6"/>
      <c r="BJ780" s="6"/>
      <c r="BK780" s="6"/>
      <c r="BL780" s="6"/>
      <c r="BM780" s="6"/>
      <c r="BN780" s="6"/>
      <c r="BO780" s="6"/>
      <c r="BP780" s="6"/>
      <c r="BQ780" s="6"/>
      <c r="BR780" s="6"/>
      <c r="BS780" s="6"/>
      <c r="BT780" s="6"/>
      <c r="BU780" s="6"/>
      <c r="BV780" s="6"/>
      <c r="BW780" s="6"/>
      <c r="BX780" s="6"/>
      <c r="BY780" s="6"/>
      <c r="BZ780" s="6"/>
      <c r="CA780" s="6"/>
      <c r="CB780" s="6"/>
      <c r="CC780" s="6"/>
      <c r="CD780" s="6"/>
      <c r="CE780" s="6"/>
      <c r="CF780" s="6"/>
      <c r="CG780" s="6"/>
      <c r="CH780" s="6"/>
      <c r="CI780" s="6"/>
      <c r="CJ780" s="6"/>
      <c r="CK780" s="6"/>
      <c r="CL780" s="6"/>
    </row>
    <row r="781">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c r="AA781" s="6"/>
      <c r="AB781" s="6"/>
      <c r="AC781" s="6"/>
      <c r="AD781" s="7"/>
      <c r="AE781" s="8"/>
      <c r="AF781" s="6"/>
      <c r="AG781" s="6"/>
      <c r="AH781" s="6"/>
      <c r="AI781" s="6"/>
      <c r="AJ781" s="6"/>
      <c r="AK781" s="6"/>
      <c r="AL781" s="6"/>
      <c r="AM781" s="6"/>
      <c r="AN781" s="6"/>
      <c r="AO781" s="6"/>
      <c r="AP781" s="6"/>
      <c r="AQ781" s="6"/>
      <c r="AR781" s="6"/>
      <c r="AS781" s="6"/>
      <c r="AT781" s="6"/>
      <c r="AU781" s="6"/>
      <c r="AV781" s="6"/>
      <c r="AW781" s="6"/>
      <c r="AX781" s="6"/>
      <c r="AY781" s="6"/>
      <c r="AZ781" s="6"/>
      <c r="BA781" s="6"/>
      <c r="BB781" s="6"/>
      <c r="BC781" s="6"/>
      <c r="BD781" s="6"/>
      <c r="BE781" s="6"/>
      <c r="BF781" s="6"/>
      <c r="BG781" s="6"/>
      <c r="BH781" s="6"/>
      <c r="BI781" s="6"/>
      <c r="BJ781" s="6"/>
      <c r="BK781" s="6"/>
      <c r="BL781" s="6"/>
      <c r="BM781" s="6"/>
      <c r="BN781" s="6"/>
      <c r="BO781" s="6"/>
      <c r="BP781" s="6"/>
      <c r="BQ781" s="6"/>
      <c r="BR781" s="6"/>
      <c r="BS781" s="6"/>
      <c r="BT781" s="6"/>
      <c r="BU781" s="6"/>
      <c r="BV781" s="6"/>
      <c r="BW781" s="6"/>
      <c r="BX781" s="6"/>
      <c r="BY781" s="6"/>
      <c r="BZ781" s="6"/>
      <c r="CA781" s="6"/>
      <c r="CB781" s="6"/>
      <c r="CC781" s="6"/>
      <c r="CD781" s="6"/>
      <c r="CE781" s="6"/>
      <c r="CF781" s="6"/>
      <c r="CG781" s="6"/>
      <c r="CH781" s="6"/>
      <c r="CI781" s="6"/>
      <c r="CJ781" s="6"/>
      <c r="CK781" s="6"/>
      <c r="CL781" s="6"/>
    </row>
    <row r="782">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c r="AA782" s="6"/>
      <c r="AB782" s="6"/>
      <c r="AC782" s="6"/>
      <c r="AD782" s="7"/>
      <c r="AE782" s="8"/>
      <c r="AF782" s="6"/>
      <c r="AG782" s="6"/>
      <c r="AH782" s="6"/>
      <c r="AI782" s="6"/>
      <c r="AJ782" s="6"/>
      <c r="AK782" s="6"/>
      <c r="AL782" s="6"/>
      <c r="AM782" s="6"/>
      <c r="AN782" s="6"/>
      <c r="AO782" s="6"/>
      <c r="AP782" s="6"/>
      <c r="AQ782" s="6"/>
      <c r="AR782" s="6"/>
      <c r="AS782" s="6"/>
      <c r="AT782" s="6"/>
      <c r="AU782" s="6"/>
      <c r="AV782" s="6"/>
      <c r="AW782" s="6"/>
      <c r="AX782" s="6"/>
      <c r="AY782" s="6"/>
      <c r="AZ782" s="6"/>
      <c r="BA782" s="6"/>
      <c r="BB782" s="6"/>
      <c r="BC782" s="6"/>
      <c r="BD782" s="6"/>
      <c r="BE782" s="6"/>
      <c r="BF782" s="6"/>
      <c r="BG782" s="6"/>
      <c r="BH782" s="6"/>
      <c r="BI782" s="6"/>
      <c r="BJ782" s="6"/>
      <c r="BK782" s="6"/>
      <c r="BL782" s="6"/>
      <c r="BM782" s="6"/>
      <c r="BN782" s="6"/>
      <c r="BO782" s="6"/>
      <c r="BP782" s="6"/>
      <c r="BQ782" s="6"/>
      <c r="BR782" s="6"/>
      <c r="BS782" s="6"/>
      <c r="BT782" s="6"/>
      <c r="BU782" s="6"/>
      <c r="BV782" s="6"/>
      <c r="BW782" s="6"/>
      <c r="BX782" s="6"/>
      <c r="BY782" s="6"/>
      <c r="BZ782" s="6"/>
      <c r="CA782" s="6"/>
      <c r="CB782" s="6"/>
      <c r="CC782" s="6"/>
      <c r="CD782" s="6"/>
      <c r="CE782" s="6"/>
      <c r="CF782" s="6"/>
      <c r="CG782" s="6"/>
      <c r="CH782" s="6"/>
      <c r="CI782" s="6"/>
      <c r="CJ782" s="6"/>
      <c r="CK782" s="6"/>
      <c r="CL782" s="6"/>
    </row>
    <row r="783">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c r="AA783" s="6"/>
      <c r="AB783" s="6"/>
      <c r="AC783" s="6"/>
      <c r="AD783" s="7"/>
      <c r="AE783" s="8"/>
      <c r="AF783" s="6"/>
      <c r="AG783" s="6"/>
      <c r="AH783" s="6"/>
      <c r="AI783" s="6"/>
      <c r="AJ783" s="6"/>
      <c r="AK783" s="6"/>
      <c r="AL783" s="6"/>
      <c r="AM783" s="6"/>
      <c r="AN783" s="6"/>
      <c r="AO783" s="6"/>
      <c r="AP783" s="6"/>
      <c r="AQ783" s="6"/>
      <c r="AR783" s="6"/>
      <c r="AS783" s="6"/>
      <c r="AT783" s="6"/>
      <c r="AU783" s="6"/>
      <c r="AV783" s="6"/>
      <c r="AW783" s="6"/>
      <c r="AX783" s="6"/>
      <c r="AY783" s="6"/>
      <c r="AZ783" s="6"/>
      <c r="BA783" s="6"/>
      <c r="BB783" s="6"/>
      <c r="BC783" s="6"/>
      <c r="BD783" s="6"/>
      <c r="BE783" s="6"/>
      <c r="BF783" s="6"/>
      <c r="BG783" s="6"/>
      <c r="BH783" s="6"/>
      <c r="BI783" s="6"/>
      <c r="BJ783" s="6"/>
      <c r="BK783" s="6"/>
      <c r="BL783" s="6"/>
      <c r="BM783" s="6"/>
      <c r="BN783" s="6"/>
      <c r="BO783" s="6"/>
      <c r="BP783" s="6"/>
      <c r="BQ783" s="6"/>
      <c r="BR783" s="6"/>
      <c r="BS783" s="6"/>
      <c r="BT783" s="6"/>
      <c r="BU783" s="6"/>
      <c r="BV783" s="6"/>
      <c r="BW783" s="6"/>
      <c r="BX783" s="6"/>
      <c r="BY783" s="6"/>
      <c r="BZ783" s="6"/>
      <c r="CA783" s="6"/>
      <c r="CB783" s="6"/>
      <c r="CC783" s="6"/>
      <c r="CD783" s="6"/>
      <c r="CE783" s="6"/>
      <c r="CF783" s="6"/>
      <c r="CG783" s="6"/>
      <c r="CH783" s="6"/>
      <c r="CI783" s="6"/>
      <c r="CJ783" s="6"/>
      <c r="CK783" s="6"/>
      <c r="CL783" s="6"/>
    </row>
    <row r="784">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c r="AA784" s="6"/>
      <c r="AB784" s="6"/>
      <c r="AC784" s="6"/>
      <c r="AD784" s="7"/>
      <c r="AE784" s="8"/>
      <c r="AF784" s="6"/>
      <c r="AG784" s="6"/>
      <c r="AH784" s="6"/>
      <c r="AI784" s="6"/>
      <c r="AJ784" s="6"/>
      <c r="AK784" s="6"/>
      <c r="AL784" s="6"/>
      <c r="AM784" s="6"/>
      <c r="AN784" s="6"/>
      <c r="AO784" s="6"/>
      <c r="AP784" s="6"/>
      <c r="AQ784" s="6"/>
      <c r="AR784" s="6"/>
      <c r="AS784" s="6"/>
      <c r="AT784" s="6"/>
      <c r="AU784" s="6"/>
      <c r="AV784" s="6"/>
      <c r="AW784" s="6"/>
      <c r="AX784" s="6"/>
      <c r="AY784" s="6"/>
      <c r="AZ784" s="6"/>
      <c r="BA784" s="6"/>
      <c r="BB784" s="6"/>
      <c r="BC784" s="6"/>
      <c r="BD784" s="6"/>
      <c r="BE784" s="6"/>
      <c r="BF784" s="6"/>
      <c r="BG784" s="6"/>
      <c r="BH784" s="6"/>
      <c r="BI784" s="6"/>
      <c r="BJ784" s="6"/>
      <c r="BK784" s="6"/>
      <c r="BL784" s="6"/>
      <c r="BM784" s="6"/>
      <c r="BN784" s="6"/>
      <c r="BO784" s="6"/>
      <c r="BP784" s="6"/>
      <c r="BQ784" s="6"/>
      <c r="BR784" s="6"/>
      <c r="BS784" s="6"/>
      <c r="BT784" s="6"/>
      <c r="BU784" s="6"/>
      <c r="BV784" s="6"/>
      <c r="BW784" s="6"/>
      <c r="BX784" s="6"/>
      <c r="BY784" s="6"/>
      <c r="BZ784" s="6"/>
      <c r="CA784" s="6"/>
      <c r="CB784" s="6"/>
      <c r="CC784" s="6"/>
      <c r="CD784" s="6"/>
      <c r="CE784" s="6"/>
      <c r="CF784" s="6"/>
      <c r="CG784" s="6"/>
      <c r="CH784" s="6"/>
      <c r="CI784" s="6"/>
      <c r="CJ784" s="6"/>
      <c r="CK784" s="6"/>
      <c r="CL784" s="6"/>
    </row>
    <row r="785">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c r="AA785" s="6"/>
      <c r="AB785" s="6"/>
      <c r="AC785" s="6"/>
      <c r="AD785" s="7"/>
      <c r="AE785" s="8"/>
      <c r="AF785" s="6"/>
      <c r="AG785" s="6"/>
      <c r="AH785" s="6"/>
      <c r="AI785" s="6"/>
      <c r="AJ785" s="6"/>
      <c r="AK785" s="6"/>
      <c r="AL785" s="6"/>
      <c r="AM785" s="6"/>
      <c r="AN785" s="6"/>
      <c r="AO785" s="6"/>
      <c r="AP785" s="6"/>
      <c r="AQ785" s="6"/>
      <c r="AR785" s="6"/>
      <c r="AS785" s="6"/>
      <c r="AT785" s="6"/>
      <c r="AU785" s="6"/>
      <c r="AV785" s="6"/>
      <c r="AW785" s="6"/>
      <c r="AX785" s="6"/>
      <c r="AY785" s="6"/>
      <c r="AZ785" s="6"/>
      <c r="BA785" s="6"/>
      <c r="BB785" s="6"/>
      <c r="BC785" s="6"/>
      <c r="BD785" s="6"/>
      <c r="BE785" s="6"/>
      <c r="BF785" s="6"/>
      <c r="BG785" s="6"/>
      <c r="BH785" s="6"/>
      <c r="BI785" s="6"/>
      <c r="BJ785" s="6"/>
      <c r="BK785" s="6"/>
      <c r="BL785" s="6"/>
      <c r="BM785" s="6"/>
      <c r="BN785" s="6"/>
      <c r="BO785" s="6"/>
      <c r="BP785" s="6"/>
      <c r="BQ785" s="6"/>
      <c r="BR785" s="6"/>
      <c r="BS785" s="6"/>
      <c r="BT785" s="6"/>
      <c r="BU785" s="6"/>
      <c r="BV785" s="6"/>
      <c r="BW785" s="6"/>
      <c r="BX785" s="6"/>
      <c r="BY785" s="6"/>
      <c r="BZ785" s="6"/>
      <c r="CA785" s="6"/>
      <c r="CB785" s="6"/>
      <c r="CC785" s="6"/>
      <c r="CD785" s="6"/>
      <c r="CE785" s="6"/>
      <c r="CF785" s="6"/>
      <c r="CG785" s="6"/>
      <c r="CH785" s="6"/>
      <c r="CI785" s="6"/>
      <c r="CJ785" s="6"/>
      <c r="CK785" s="6"/>
      <c r="CL785" s="6"/>
    </row>
    <row r="786">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c r="AA786" s="6"/>
      <c r="AB786" s="6"/>
      <c r="AC786" s="6"/>
      <c r="AD786" s="7"/>
      <c r="AE786" s="8"/>
      <c r="AF786" s="6"/>
      <c r="AG786" s="6"/>
      <c r="AH786" s="6"/>
      <c r="AI786" s="6"/>
      <c r="AJ786" s="6"/>
      <c r="AK786" s="6"/>
      <c r="AL786" s="6"/>
      <c r="AM786" s="6"/>
      <c r="AN786" s="6"/>
      <c r="AO786" s="6"/>
      <c r="AP786" s="6"/>
      <c r="AQ786" s="6"/>
      <c r="AR786" s="6"/>
      <c r="AS786" s="6"/>
      <c r="AT786" s="6"/>
      <c r="AU786" s="6"/>
      <c r="AV786" s="6"/>
      <c r="AW786" s="6"/>
      <c r="AX786" s="6"/>
      <c r="AY786" s="6"/>
      <c r="AZ786" s="6"/>
      <c r="BA786" s="6"/>
      <c r="BB786" s="6"/>
      <c r="BC786" s="6"/>
      <c r="BD786" s="6"/>
      <c r="BE786" s="6"/>
      <c r="BF786" s="6"/>
      <c r="BG786" s="6"/>
      <c r="BH786" s="6"/>
      <c r="BI786" s="6"/>
      <c r="BJ786" s="6"/>
      <c r="BK786" s="6"/>
      <c r="BL786" s="6"/>
      <c r="BM786" s="6"/>
      <c r="BN786" s="6"/>
      <c r="BO786" s="6"/>
      <c r="BP786" s="6"/>
      <c r="BQ786" s="6"/>
      <c r="BR786" s="6"/>
      <c r="BS786" s="6"/>
      <c r="BT786" s="6"/>
      <c r="BU786" s="6"/>
      <c r="BV786" s="6"/>
      <c r="BW786" s="6"/>
      <c r="BX786" s="6"/>
      <c r="BY786" s="6"/>
      <c r="BZ786" s="6"/>
      <c r="CA786" s="6"/>
      <c r="CB786" s="6"/>
      <c r="CC786" s="6"/>
      <c r="CD786" s="6"/>
      <c r="CE786" s="6"/>
      <c r="CF786" s="6"/>
      <c r="CG786" s="6"/>
      <c r="CH786" s="6"/>
      <c r="CI786" s="6"/>
      <c r="CJ786" s="6"/>
      <c r="CK786" s="6"/>
      <c r="CL786" s="6"/>
    </row>
    <row r="787">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c r="AA787" s="6"/>
      <c r="AB787" s="6"/>
      <c r="AC787" s="6"/>
      <c r="AD787" s="7"/>
      <c r="AE787" s="8"/>
      <c r="AF787" s="6"/>
      <c r="AG787" s="6"/>
      <c r="AH787" s="6"/>
      <c r="AI787" s="6"/>
      <c r="AJ787" s="6"/>
      <c r="AK787" s="6"/>
      <c r="AL787" s="6"/>
      <c r="AM787" s="6"/>
      <c r="AN787" s="6"/>
      <c r="AO787" s="6"/>
      <c r="AP787" s="6"/>
      <c r="AQ787" s="6"/>
      <c r="AR787" s="6"/>
      <c r="AS787" s="6"/>
      <c r="AT787" s="6"/>
      <c r="AU787" s="6"/>
      <c r="AV787" s="6"/>
      <c r="AW787" s="6"/>
      <c r="AX787" s="6"/>
      <c r="AY787" s="6"/>
      <c r="AZ787" s="6"/>
      <c r="BA787" s="6"/>
      <c r="BB787" s="6"/>
      <c r="BC787" s="6"/>
      <c r="BD787" s="6"/>
      <c r="BE787" s="6"/>
      <c r="BF787" s="6"/>
      <c r="BG787" s="6"/>
      <c r="BH787" s="6"/>
      <c r="BI787" s="6"/>
      <c r="BJ787" s="6"/>
      <c r="BK787" s="6"/>
      <c r="BL787" s="6"/>
      <c r="BM787" s="6"/>
      <c r="BN787" s="6"/>
      <c r="BO787" s="6"/>
      <c r="BP787" s="6"/>
      <c r="BQ787" s="6"/>
      <c r="BR787" s="6"/>
      <c r="BS787" s="6"/>
      <c r="BT787" s="6"/>
      <c r="BU787" s="6"/>
      <c r="BV787" s="6"/>
      <c r="BW787" s="6"/>
      <c r="BX787" s="6"/>
      <c r="BY787" s="6"/>
      <c r="BZ787" s="6"/>
      <c r="CA787" s="6"/>
      <c r="CB787" s="6"/>
      <c r="CC787" s="6"/>
      <c r="CD787" s="6"/>
      <c r="CE787" s="6"/>
      <c r="CF787" s="6"/>
      <c r="CG787" s="6"/>
      <c r="CH787" s="6"/>
      <c r="CI787" s="6"/>
      <c r="CJ787" s="6"/>
      <c r="CK787" s="6"/>
      <c r="CL787" s="6"/>
    </row>
    <row r="788">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c r="AA788" s="6"/>
      <c r="AB788" s="6"/>
      <c r="AC788" s="6"/>
      <c r="AD788" s="7"/>
      <c r="AE788" s="8"/>
      <c r="AF788" s="6"/>
      <c r="AG788" s="6"/>
      <c r="AH788" s="6"/>
      <c r="AI788" s="6"/>
      <c r="AJ788" s="6"/>
      <c r="AK788" s="6"/>
      <c r="AL788" s="6"/>
      <c r="AM788" s="6"/>
      <c r="AN788" s="6"/>
      <c r="AO788" s="6"/>
      <c r="AP788" s="6"/>
      <c r="AQ788" s="6"/>
      <c r="AR788" s="6"/>
      <c r="AS788" s="6"/>
      <c r="AT788" s="6"/>
      <c r="AU788" s="6"/>
      <c r="AV788" s="6"/>
      <c r="AW788" s="6"/>
      <c r="AX788" s="6"/>
      <c r="AY788" s="6"/>
      <c r="AZ788" s="6"/>
      <c r="BA788" s="6"/>
      <c r="BB788" s="6"/>
      <c r="BC788" s="6"/>
      <c r="BD788" s="6"/>
      <c r="BE788" s="6"/>
      <c r="BF788" s="6"/>
      <c r="BG788" s="6"/>
      <c r="BH788" s="6"/>
      <c r="BI788" s="6"/>
      <c r="BJ788" s="6"/>
      <c r="BK788" s="6"/>
      <c r="BL788" s="6"/>
      <c r="BM788" s="6"/>
      <c r="BN788" s="6"/>
      <c r="BO788" s="6"/>
      <c r="BP788" s="6"/>
      <c r="BQ788" s="6"/>
      <c r="BR788" s="6"/>
      <c r="BS788" s="6"/>
      <c r="BT788" s="6"/>
      <c r="BU788" s="6"/>
      <c r="BV788" s="6"/>
      <c r="BW788" s="6"/>
      <c r="BX788" s="6"/>
      <c r="BY788" s="6"/>
      <c r="BZ788" s="6"/>
      <c r="CA788" s="6"/>
      <c r="CB788" s="6"/>
      <c r="CC788" s="6"/>
      <c r="CD788" s="6"/>
      <c r="CE788" s="6"/>
      <c r="CF788" s="6"/>
      <c r="CG788" s="6"/>
      <c r="CH788" s="6"/>
      <c r="CI788" s="6"/>
      <c r="CJ788" s="6"/>
      <c r="CK788" s="6"/>
      <c r="CL788" s="6"/>
    </row>
    <row r="789">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c r="AA789" s="6"/>
      <c r="AB789" s="6"/>
      <c r="AC789" s="6"/>
      <c r="AD789" s="7"/>
      <c r="AE789" s="8"/>
      <c r="AF789" s="6"/>
      <c r="AG789" s="6"/>
      <c r="AH789" s="6"/>
      <c r="AI789" s="6"/>
      <c r="AJ789" s="6"/>
      <c r="AK789" s="6"/>
      <c r="AL789" s="6"/>
      <c r="AM789" s="6"/>
      <c r="AN789" s="6"/>
      <c r="AO789" s="6"/>
      <c r="AP789" s="6"/>
      <c r="AQ789" s="6"/>
      <c r="AR789" s="6"/>
      <c r="AS789" s="6"/>
      <c r="AT789" s="6"/>
      <c r="AU789" s="6"/>
      <c r="AV789" s="6"/>
      <c r="AW789" s="6"/>
      <c r="AX789" s="6"/>
      <c r="AY789" s="6"/>
      <c r="AZ789" s="6"/>
      <c r="BA789" s="6"/>
      <c r="BB789" s="6"/>
      <c r="BC789" s="6"/>
      <c r="BD789" s="6"/>
      <c r="BE789" s="6"/>
      <c r="BF789" s="6"/>
      <c r="BG789" s="6"/>
      <c r="BH789" s="6"/>
      <c r="BI789" s="6"/>
      <c r="BJ789" s="6"/>
      <c r="BK789" s="6"/>
      <c r="BL789" s="6"/>
      <c r="BM789" s="6"/>
      <c r="BN789" s="6"/>
      <c r="BO789" s="6"/>
      <c r="BP789" s="6"/>
      <c r="BQ789" s="6"/>
      <c r="BR789" s="6"/>
      <c r="BS789" s="6"/>
      <c r="BT789" s="6"/>
      <c r="BU789" s="6"/>
      <c r="BV789" s="6"/>
      <c r="BW789" s="6"/>
      <c r="BX789" s="6"/>
      <c r="BY789" s="6"/>
      <c r="BZ789" s="6"/>
      <c r="CA789" s="6"/>
      <c r="CB789" s="6"/>
      <c r="CC789" s="6"/>
      <c r="CD789" s="6"/>
      <c r="CE789" s="6"/>
      <c r="CF789" s="6"/>
      <c r="CG789" s="6"/>
      <c r="CH789" s="6"/>
      <c r="CI789" s="6"/>
      <c r="CJ789" s="6"/>
      <c r="CK789" s="6"/>
      <c r="CL789" s="6"/>
    </row>
    <row r="790">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c r="AA790" s="6"/>
      <c r="AB790" s="6"/>
      <c r="AC790" s="6"/>
      <c r="AD790" s="7"/>
      <c r="AE790" s="8"/>
      <c r="AF790" s="6"/>
      <c r="AG790" s="6"/>
      <c r="AH790" s="6"/>
      <c r="AI790" s="6"/>
      <c r="AJ790" s="6"/>
      <c r="AK790" s="6"/>
      <c r="AL790" s="6"/>
      <c r="AM790" s="6"/>
      <c r="AN790" s="6"/>
      <c r="AO790" s="6"/>
      <c r="AP790" s="6"/>
      <c r="AQ790" s="6"/>
      <c r="AR790" s="6"/>
      <c r="AS790" s="6"/>
      <c r="AT790" s="6"/>
      <c r="AU790" s="6"/>
      <c r="AV790" s="6"/>
      <c r="AW790" s="6"/>
      <c r="AX790" s="6"/>
      <c r="AY790" s="6"/>
      <c r="AZ790" s="6"/>
      <c r="BA790" s="6"/>
      <c r="BB790" s="6"/>
      <c r="BC790" s="6"/>
      <c r="BD790" s="6"/>
      <c r="BE790" s="6"/>
      <c r="BF790" s="6"/>
      <c r="BG790" s="6"/>
      <c r="BH790" s="6"/>
      <c r="BI790" s="6"/>
      <c r="BJ790" s="6"/>
      <c r="BK790" s="6"/>
      <c r="BL790" s="6"/>
      <c r="BM790" s="6"/>
      <c r="BN790" s="6"/>
      <c r="BO790" s="6"/>
      <c r="BP790" s="6"/>
      <c r="BQ790" s="6"/>
      <c r="BR790" s="6"/>
      <c r="BS790" s="6"/>
      <c r="BT790" s="6"/>
      <c r="BU790" s="6"/>
      <c r="BV790" s="6"/>
      <c r="BW790" s="6"/>
      <c r="BX790" s="6"/>
      <c r="BY790" s="6"/>
      <c r="BZ790" s="6"/>
      <c r="CA790" s="6"/>
      <c r="CB790" s="6"/>
      <c r="CC790" s="6"/>
      <c r="CD790" s="6"/>
      <c r="CE790" s="6"/>
      <c r="CF790" s="6"/>
      <c r="CG790" s="6"/>
      <c r="CH790" s="6"/>
      <c r="CI790" s="6"/>
      <c r="CJ790" s="6"/>
      <c r="CK790" s="6"/>
      <c r="CL790" s="6"/>
    </row>
    <row r="791">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c r="AA791" s="6"/>
      <c r="AB791" s="6"/>
      <c r="AC791" s="6"/>
      <c r="AD791" s="7"/>
      <c r="AE791" s="8"/>
      <c r="AF791" s="6"/>
      <c r="AG791" s="6"/>
      <c r="AH791" s="6"/>
      <c r="AI791" s="6"/>
      <c r="AJ791" s="6"/>
      <c r="AK791" s="6"/>
      <c r="AL791" s="6"/>
      <c r="AM791" s="6"/>
      <c r="AN791" s="6"/>
      <c r="AO791" s="6"/>
      <c r="AP791" s="6"/>
      <c r="AQ791" s="6"/>
      <c r="AR791" s="6"/>
      <c r="AS791" s="6"/>
      <c r="AT791" s="6"/>
      <c r="AU791" s="6"/>
      <c r="AV791" s="6"/>
      <c r="AW791" s="6"/>
      <c r="AX791" s="6"/>
      <c r="AY791" s="6"/>
      <c r="AZ791" s="6"/>
      <c r="BA791" s="6"/>
      <c r="BB791" s="6"/>
      <c r="BC791" s="6"/>
      <c r="BD791" s="6"/>
      <c r="BE791" s="6"/>
      <c r="BF791" s="6"/>
      <c r="BG791" s="6"/>
      <c r="BH791" s="6"/>
      <c r="BI791" s="6"/>
      <c r="BJ791" s="6"/>
      <c r="BK791" s="6"/>
      <c r="BL791" s="6"/>
      <c r="BM791" s="6"/>
      <c r="BN791" s="6"/>
      <c r="BO791" s="6"/>
      <c r="BP791" s="6"/>
      <c r="BQ791" s="6"/>
      <c r="BR791" s="6"/>
      <c r="BS791" s="6"/>
      <c r="BT791" s="6"/>
      <c r="BU791" s="6"/>
      <c r="BV791" s="6"/>
      <c r="BW791" s="6"/>
      <c r="BX791" s="6"/>
      <c r="BY791" s="6"/>
      <c r="BZ791" s="6"/>
      <c r="CA791" s="6"/>
      <c r="CB791" s="6"/>
      <c r="CC791" s="6"/>
      <c r="CD791" s="6"/>
      <c r="CE791" s="6"/>
      <c r="CF791" s="6"/>
      <c r="CG791" s="6"/>
      <c r="CH791" s="6"/>
      <c r="CI791" s="6"/>
      <c r="CJ791" s="6"/>
      <c r="CK791" s="6"/>
      <c r="CL791" s="6"/>
    </row>
    <row r="792">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c r="AA792" s="6"/>
      <c r="AB792" s="6"/>
      <c r="AC792" s="6"/>
      <c r="AD792" s="7"/>
      <c r="AE792" s="8"/>
      <c r="AF792" s="6"/>
      <c r="AG792" s="6"/>
      <c r="AH792" s="6"/>
      <c r="AI792" s="6"/>
      <c r="AJ792" s="6"/>
      <c r="AK792" s="6"/>
      <c r="AL792" s="6"/>
      <c r="AM792" s="6"/>
      <c r="AN792" s="6"/>
      <c r="AO792" s="6"/>
      <c r="AP792" s="6"/>
      <c r="AQ792" s="6"/>
      <c r="AR792" s="6"/>
      <c r="AS792" s="6"/>
      <c r="AT792" s="6"/>
      <c r="AU792" s="6"/>
      <c r="AV792" s="6"/>
      <c r="AW792" s="6"/>
      <c r="AX792" s="6"/>
      <c r="AY792" s="6"/>
      <c r="AZ792" s="6"/>
      <c r="BA792" s="6"/>
      <c r="BB792" s="6"/>
      <c r="BC792" s="6"/>
      <c r="BD792" s="6"/>
      <c r="BE792" s="6"/>
      <c r="BF792" s="6"/>
      <c r="BG792" s="6"/>
      <c r="BH792" s="6"/>
      <c r="BI792" s="6"/>
      <c r="BJ792" s="6"/>
      <c r="BK792" s="6"/>
      <c r="BL792" s="6"/>
      <c r="BM792" s="6"/>
      <c r="BN792" s="6"/>
      <c r="BO792" s="6"/>
      <c r="BP792" s="6"/>
      <c r="BQ792" s="6"/>
      <c r="BR792" s="6"/>
      <c r="BS792" s="6"/>
      <c r="BT792" s="6"/>
      <c r="BU792" s="6"/>
      <c r="BV792" s="6"/>
      <c r="BW792" s="6"/>
      <c r="BX792" s="6"/>
      <c r="BY792" s="6"/>
      <c r="BZ792" s="6"/>
      <c r="CA792" s="6"/>
      <c r="CB792" s="6"/>
      <c r="CC792" s="6"/>
      <c r="CD792" s="6"/>
      <c r="CE792" s="6"/>
      <c r="CF792" s="6"/>
      <c r="CG792" s="6"/>
      <c r="CH792" s="6"/>
      <c r="CI792" s="6"/>
      <c r="CJ792" s="6"/>
      <c r="CK792" s="6"/>
      <c r="CL792" s="6"/>
    </row>
    <row r="793">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c r="AA793" s="6"/>
      <c r="AB793" s="6"/>
      <c r="AC793" s="6"/>
      <c r="AD793" s="7"/>
      <c r="AE793" s="8"/>
      <c r="AF793" s="6"/>
      <c r="AG793" s="6"/>
      <c r="AH793" s="6"/>
      <c r="AI793" s="6"/>
      <c r="AJ793" s="6"/>
      <c r="AK793" s="6"/>
      <c r="AL793" s="6"/>
      <c r="AM793" s="6"/>
      <c r="AN793" s="6"/>
      <c r="AO793" s="6"/>
      <c r="AP793" s="6"/>
      <c r="AQ793" s="6"/>
      <c r="AR793" s="6"/>
      <c r="AS793" s="6"/>
      <c r="AT793" s="6"/>
      <c r="AU793" s="6"/>
      <c r="AV793" s="6"/>
      <c r="AW793" s="6"/>
      <c r="AX793" s="6"/>
      <c r="AY793" s="6"/>
      <c r="AZ793" s="6"/>
      <c r="BA793" s="6"/>
      <c r="BB793" s="6"/>
      <c r="BC793" s="6"/>
      <c r="BD793" s="6"/>
      <c r="BE793" s="6"/>
      <c r="BF793" s="6"/>
      <c r="BG793" s="6"/>
      <c r="BH793" s="6"/>
      <c r="BI793" s="6"/>
      <c r="BJ793" s="6"/>
      <c r="BK793" s="6"/>
      <c r="BL793" s="6"/>
      <c r="BM793" s="6"/>
      <c r="BN793" s="6"/>
      <c r="BO793" s="6"/>
      <c r="BP793" s="6"/>
      <c r="BQ793" s="6"/>
      <c r="BR793" s="6"/>
      <c r="BS793" s="6"/>
      <c r="BT793" s="6"/>
      <c r="BU793" s="6"/>
      <c r="BV793" s="6"/>
      <c r="BW793" s="6"/>
      <c r="BX793" s="6"/>
      <c r="BY793" s="6"/>
      <c r="BZ793" s="6"/>
      <c r="CA793" s="6"/>
      <c r="CB793" s="6"/>
      <c r="CC793" s="6"/>
      <c r="CD793" s="6"/>
      <c r="CE793" s="6"/>
      <c r="CF793" s="6"/>
      <c r="CG793" s="6"/>
      <c r="CH793" s="6"/>
      <c r="CI793" s="6"/>
      <c r="CJ793" s="6"/>
      <c r="CK793" s="6"/>
      <c r="CL793" s="6"/>
    </row>
    <row r="794">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c r="AA794" s="6"/>
      <c r="AB794" s="6"/>
      <c r="AC794" s="6"/>
      <c r="AD794" s="7"/>
      <c r="AE794" s="8"/>
      <c r="AF794" s="6"/>
      <c r="AG794" s="6"/>
      <c r="AH794" s="6"/>
      <c r="AI794" s="6"/>
      <c r="AJ794" s="6"/>
      <c r="AK794" s="6"/>
      <c r="AL794" s="6"/>
      <c r="AM794" s="6"/>
      <c r="AN794" s="6"/>
      <c r="AO794" s="6"/>
      <c r="AP794" s="6"/>
      <c r="AQ794" s="6"/>
      <c r="AR794" s="6"/>
      <c r="AS794" s="6"/>
      <c r="AT794" s="6"/>
      <c r="AU794" s="6"/>
      <c r="AV794" s="6"/>
      <c r="AW794" s="6"/>
      <c r="AX794" s="6"/>
      <c r="AY794" s="6"/>
      <c r="AZ794" s="6"/>
      <c r="BA794" s="6"/>
      <c r="BB794" s="6"/>
      <c r="BC794" s="6"/>
      <c r="BD794" s="6"/>
      <c r="BE794" s="6"/>
      <c r="BF794" s="6"/>
      <c r="BG794" s="6"/>
      <c r="BH794" s="6"/>
      <c r="BI794" s="6"/>
      <c r="BJ794" s="6"/>
      <c r="BK794" s="6"/>
      <c r="BL794" s="6"/>
      <c r="BM794" s="6"/>
      <c r="BN794" s="6"/>
      <c r="BO794" s="6"/>
      <c r="BP794" s="6"/>
      <c r="BQ794" s="6"/>
      <c r="BR794" s="6"/>
      <c r="BS794" s="6"/>
      <c r="BT794" s="6"/>
      <c r="BU794" s="6"/>
      <c r="BV794" s="6"/>
      <c r="BW794" s="6"/>
      <c r="BX794" s="6"/>
      <c r="BY794" s="6"/>
      <c r="BZ794" s="6"/>
      <c r="CA794" s="6"/>
      <c r="CB794" s="6"/>
      <c r="CC794" s="6"/>
      <c r="CD794" s="6"/>
      <c r="CE794" s="6"/>
      <c r="CF794" s="6"/>
      <c r="CG794" s="6"/>
      <c r="CH794" s="6"/>
      <c r="CI794" s="6"/>
      <c r="CJ794" s="6"/>
      <c r="CK794" s="6"/>
      <c r="CL794" s="6"/>
    </row>
    <row r="795">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c r="AA795" s="6"/>
      <c r="AB795" s="6"/>
      <c r="AC795" s="6"/>
      <c r="AD795" s="7"/>
      <c r="AE795" s="8"/>
      <c r="AF795" s="6"/>
      <c r="AG795" s="6"/>
      <c r="AH795" s="6"/>
      <c r="AI795" s="6"/>
      <c r="AJ795" s="6"/>
      <c r="AK795" s="6"/>
      <c r="AL795" s="6"/>
      <c r="AM795" s="6"/>
      <c r="AN795" s="6"/>
      <c r="AO795" s="6"/>
      <c r="AP795" s="6"/>
      <c r="AQ795" s="6"/>
      <c r="AR795" s="6"/>
      <c r="AS795" s="6"/>
      <c r="AT795" s="6"/>
      <c r="AU795" s="6"/>
      <c r="AV795" s="6"/>
      <c r="AW795" s="6"/>
      <c r="AX795" s="6"/>
      <c r="AY795" s="6"/>
      <c r="AZ795" s="6"/>
      <c r="BA795" s="6"/>
      <c r="BB795" s="6"/>
      <c r="BC795" s="6"/>
      <c r="BD795" s="6"/>
      <c r="BE795" s="6"/>
      <c r="BF795" s="6"/>
      <c r="BG795" s="6"/>
      <c r="BH795" s="6"/>
      <c r="BI795" s="6"/>
      <c r="BJ795" s="6"/>
      <c r="BK795" s="6"/>
      <c r="BL795" s="6"/>
      <c r="BM795" s="6"/>
      <c r="BN795" s="6"/>
      <c r="BO795" s="6"/>
      <c r="BP795" s="6"/>
      <c r="BQ795" s="6"/>
      <c r="BR795" s="6"/>
      <c r="BS795" s="6"/>
      <c r="BT795" s="6"/>
      <c r="BU795" s="6"/>
      <c r="BV795" s="6"/>
      <c r="BW795" s="6"/>
      <c r="BX795" s="6"/>
      <c r="BY795" s="6"/>
      <c r="BZ795" s="6"/>
      <c r="CA795" s="6"/>
      <c r="CB795" s="6"/>
      <c r="CC795" s="6"/>
      <c r="CD795" s="6"/>
      <c r="CE795" s="6"/>
      <c r="CF795" s="6"/>
      <c r="CG795" s="6"/>
      <c r="CH795" s="6"/>
      <c r="CI795" s="6"/>
      <c r="CJ795" s="6"/>
      <c r="CK795" s="6"/>
      <c r="CL795" s="6"/>
    </row>
    <row r="796">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c r="AA796" s="6"/>
      <c r="AB796" s="6"/>
      <c r="AC796" s="6"/>
      <c r="AD796" s="7"/>
      <c r="AE796" s="8"/>
      <c r="AF796" s="6"/>
      <c r="AG796" s="6"/>
      <c r="AH796" s="6"/>
      <c r="AI796" s="6"/>
      <c r="AJ796" s="6"/>
      <c r="AK796" s="6"/>
      <c r="AL796" s="6"/>
      <c r="AM796" s="6"/>
      <c r="AN796" s="6"/>
      <c r="AO796" s="6"/>
      <c r="AP796" s="6"/>
      <c r="AQ796" s="6"/>
      <c r="AR796" s="6"/>
      <c r="AS796" s="6"/>
      <c r="AT796" s="6"/>
      <c r="AU796" s="6"/>
      <c r="AV796" s="6"/>
      <c r="AW796" s="6"/>
      <c r="AX796" s="6"/>
      <c r="AY796" s="6"/>
      <c r="AZ796" s="6"/>
      <c r="BA796" s="6"/>
      <c r="BB796" s="6"/>
      <c r="BC796" s="6"/>
      <c r="BD796" s="6"/>
      <c r="BE796" s="6"/>
      <c r="BF796" s="6"/>
      <c r="BG796" s="6"/>
      <c r="BH796" s="6"/>
      <c r="BI796" s="6"/>
      <c r="BJ796" s="6"/>
      <c r="BK796" s="6"/>
      <c r="BL796" s="6"/>
      <c r="BM796" s="6"/>
      <c r="BN796" s="6"/>
      <c r="BO796" s="6"/>
      <c r="BP796" s="6"/>
      <c r="BQ796" s="6"/>
      <c r="BR796" s="6"/>
      <c r="BS796" s="6"/>
      <c r="BT796" s="6"/>
      <c r="BU796" s="6"/>
      <c r="BV796" s="6"/>
      <c r="BW796" s="6"/>
      <c r="BX796" s="6"/>
      <c r="BY796" s="6"/>
      <c r="BZ796" s="6"/>
      <c r="CA796" s="6"/>
      <c r="CB796" s="6"/>
      <c r="CC796" s="6"/>
      <c r="CD796" s="6"/>
      <c r="CE796" s="6"/>
      <c r="CF796" s="6"/>
      <c r="CG796" s="6"/>
      <c r="CH796" s="6"/>
      <c r="CI796" s="6"/>
      <c r="CJ796" s="6"/>
      <c r="CK796" s="6"/>
      <c r="CL796" s="6"/>
    </row>
    <row r="797">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c r="AA797" s="6"/>
      <c r="AB797" s="6"/>
      <c r="AC797" s="6"/>
      <c r="AD797" s="7"/>
      <c r="AE797" s="8"/>
      <c r="AF797" s="6"/>
      <c r="AG797" s="6"/>
      <c r="AH797" s="6"/>
      <c r="AI797" s="6"/>
      <c r="AJ797" s="6"/>
      <c r="AK797" s="6"/>
      <c r="AL797" s="6"/>
      <c r="AM797" s="6"/>
      <c r="AN797" s="6"/>
      <c r="AO797" s="6"/>
      <c r="AP797" s="6"/>
      <c r="AQ797" s="6"/>
      <c r="AR797" s="6"/>
      <c r="AS797" s="6"/>
      <c r="AT797" s="6"/>
      <c r="AU797" s="6"/>
      <c r="AV797" s="6"/>
      <c r="AW797" s="6"/>
      <c r="AX797" s="6"/>
      <c r="AY797" s="6"/>
      <c r="AZ797" s="6"/>
      <c r="BA797" s="6"/>
      <c r="BB797" s="6"/>
      <c r="BC797" s="6"/>
      <c r="BD797" s="6"/>
      <c r="BE797" s="6"/>
      <c r="BF797" s="6"/>
      <c r="BG797" s="6"/>
      <c r="BH797" s="6"/>
      <c r="BI797" s="6"/>
      <c r="BJ797" s="6"/>
      <c r="BK797" s="6"/>
      <c r="BL797" s="6"/>
      <c r="BM797" s="6"/>
      <c r="BN797" s="6"/>
      <c r="BO797" s="6"/>
      <c r="BP797" s="6"/>
      <c r="BQ797" s="6"/>
      <c r="BR797" s="6"/>
      <c r="BS797" s="6"/>
      <c r="BT797" s="6"/>
      <c r="BU797" s="6"/>
      <c r="BV797" s="6"/>
      <c r="BW797" s="6"/>
      <c r="BX797" s="6"/>
      <c r="BY797" s="6"/>
      <c r="BZ797" s="6"/>
      <c r="CA797" s="6"/>
      <c r="CB797" s="6"/>
      <c r="CC797" s="6"/>
      <c r="CD797" s="6"/>
      <c r="CE797" s="6"/>
      <c r="CF797" s="6"/>
      <c r="CG797" s="6"/>
      <c r="CH797" s="6"/>
      <c r="CI797" s="6"/>
      <c r="CJ797" s="6"/>
      <c r="CK797" s="6"/>
      <c r="CL797" s="6"/>
    </row>
    <row r="798">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c r="AA798" s="6"/>
      <c r="AB798" s="6"/>
      <c r="AC798" s="6"/>
      <c r="AD798" s="7"/>
      <c r="AE798" s="8"/>
      <c r="AF798" s="6"/>
      <c r="AG798" s="6"/>
      <c r="AH798" s="6"/>
      <c r="AI798" s="6"/>
      <c r="AJ798" s="6"/>
      <c r="AK798" s="6"/>
      <c r="AL798" s="6"/>
      <c r="AM798" s="6"/>
      <c r="AN798" s="6"/>
      <c r="AO798" s="6"/>
      <c r="AP798" s="6"/>
      <c r="AQ798" s="6"/>
      <c r="AR798" s="6"/>
      <c r="AS798" s="6"/>
      <c r="AT798" s="6"/>
      <c r="AU798" s="6"/>
      <c r="AV798" s="6"/>
      <c r="AW798" s="6"/>
      <c r="AX798" s="6"/>
      <c r="AY798" s="6"/>
      <c r="AZ798" s="6"/>
      <c r="BA798" s="6"/>
      <c r="BB798" s="6"/>
      <c r="BC798" s="6"/>
      <c r="BD798" s="6"/>
      <c r="BE798" s="6"/>
      <c r="BF798" s="6"/>
      <c r="BG798" s="6"/>
      <c r="BH798" s="6"/>
      <c r="BI798" s="6"/>
      <c r="BJ798" s="6"/>
      <c r="BK798" s="6"/>
      <c r="BL798" s="6"/>
      <c r="BM798" s="6"/>
      <c r="BN798" s="6"/>
      <c r="BO798" s="6"/>
      <c r="BP798" s="6"/>
      <c r="BQ798" s="6"/>
      <c r="BR798" s="6"/>
      <c r="BS798" s="6"/>
      <c r="BT798" s="6"/>
      <c r="BU798" s="6"/>
      <c r="BV798" s="6"/>
      <c r="BW798" s="6"/>
      <c r="BX798" s="6"/>
      <c r="BY798" s="6"/>
      <c r="BZ798" s="6"/>
      <c r="CA798" s="6"/>
      <c r="CB798" s="6"/>
      <c r="CC798" s="6"/>
      <c r="CD798" s="6"/>
      <c r="CE798" s="6"/>
      <c r="CF798" s="6"/>
      <c r="CG798" s="6"/>
      <c r="CH798" s="6"/>
      <c r="CI798" s="6"/>
      <c r="CJ798" s="6"/>
      <c r="CK798" s="6"/>
      <c r="CL798" s="6"/>
    </row>
    <row r="799">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c r="AA799" s="6"/>
      <c r="AB799" s="6"/>
      <c r="AC799" s="6"/>
      <c r="AD799" s="7"/>
      <c r="AE799" s="8"/>
      <c r="AF799" s="6"/>
      <c r="AG799" s="6"/>
      <c r="AH799" s="6"/>
      <c r="AI799" s="6"/>
      <c r="AJ799" s="6"/>
      <c r="AK799" s="6"/>
      <c r="AL799" s="6"/>
      <c r="AM799" s="6"/>
      <c r="AN799" s="6"/>
      <c r="AO799" s="6"/>
      <c r="AP799" s="6"/>
      <c r="AQ799" s="6"/>
      <c r="AR799" s="6"/>
      <c r="AS799" s="6"/>
      <c r="AT799" s="6"/>
      <c r="AU799" s="6"/>
      <c r="AV799" s="6"/>
      <c r="AW799" s="6"/>
      <c r="AX799" s="6"/>
      <c r="AY799" s="6"/>
      <c r="AZ799" s="6"/>
      <c r="BA799" s="6"/>
      <c r="BB799" s="6"/>
      <c r="BC799" s="6"/>
      <c r="BD799" s="6"/>
      <c r="BE799" s="6"/>
      <c r="BF799" s="6"/>
      <c r="BG799" s="6"/>
      <c r="BH799" s="6"/>
      <c r="BI799" s="6"/>
      <c r="BJ799" s="6"/>
      <c r="BK799" s="6"/>
      <c r="BL799" s="6"/>
      <c r="BM799" s="6"/>
      <c r="BN799" s="6"/>
      <c r="BO799" s="6"/>
      <c r="BP799" s="6"/>
      <c r="BQ799" s="6"/>
      <c r="BR799" s="6"/>
      <c r="BS799" s="6"/>
      <c r="BT799" s="6"/>
      <c r="BU799" s="6"/>
      <c r="BV799" s="6"/>
      <c r="BW799" s="6"/>
      <c r="BX799" s="6"/>
      <c r="BY799" s="6"/>
      <c r="BZ799" s="6"/>
      <c r="CA799" s="6"/>
      <c r="CB799" s="6"/>
      <c r="CC799" s="6"/>
      <c r="CD799" s="6"/>
      <c r="CE799" s="6"/>
      <c r="CF799" s="6"/>
      <c r="CG799" s="6"/>
      <c r="CH799" s="6"/>
      <c r="CI799" s="6"/>
      <c r="CJ799" s="6"/>
      <c r="CK799" s="6"/>
      <c r="CL799" s="6"/>
    </row>
    <row r="800">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c r="AA800" s="6"/>
      <c r="AB800" s="6"/>
      <c r="AC800" s="6"/>
      <c r="AD800" s="7"/>
      <c r="AE800" s="8"/>
      <c r="AF800" s="6"/>
      <c r="AG800" s="6"/>
      <c r="AH800" s="6"/>
      <c r="AI800" s="6"/>
      <c r="AJ800" s="6"/>
      <c r="AK800" s="6"/>
      <c r="AL800" s="6"/>
      <c r="AM800" s="6"/>
      <c r="AN800" s="6"/>
      <c r="AO800" s="6"/>
      <c r="AP800" s="6"/>
      <c r="AQ800" s="6"/>
      <c r="AR800" s="6"/>
      <c r="AS800" s="6"/>
      <c r="AT800" s="6"/>
      <c r="AU800" s="6"/>
      <c r="AV800" s="6"/>
      <c r="AW800" s="6"/>
      <c r="AX800" s="6"/>
      <c r="AY800" s="6"/>
      <c r="AZ800" s="6"/>
      <c r="BA800" s="6"/>
      <c r="BB800" s="6"/>
      <c r="BC800" s="6"/>
      <c r="BD800" s="6"/>
      <c r="BE800" s="6"/>
      <c r="BF800" s="6"/>
      <c r="BG800" s="6"/>
      <c r="BH800" s="6"/>
      <c r="BI800" s="6"/>
      <c r="BJ800" s="6"/>
      <c r="BK800" s="6"/>
      <c r="BL800" s="6"/>
      <c r="BM800" s="6"/>
      <c r="BN800" s="6"/>
      <c r="BO800" s="6"/>
      <c r="BP800" s="6"/>
      <c r="BQ800" s="6"/>
      <c r="BR800" s="6"/>
      <c r="BS800" s="6"/>
      <c r="BT800" s="6"/>
      <c r="BU800" s="6"/>
      <c r="BV800" s="6"/>
      <c r="BW800" s="6"/>
      <c r="BX800" s="6"/>
      <c r="BY800" s="6"/>
      <c r="BZ800" s="6"/>
      <c r="CA800" s="6"/>
      <c r="CB800" s="6"/>
      <c r="CC800" s="6"/>
      <c r="CD800" s="6"/>
      <c r="CE800" s="6"/>
      <c r="CF800" s="6"/>
      <c r="CG800" s="6"/>
      <c r="CH800" s="6"/>
      <c r="CI800" s="6"/>
      <c r="CJ800" s="6"/>
      <c r="CK800" s="6"/>
      <c r="CL800" s="6"/>
    </row>
    <row r="801">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c r="AA801" s="6"/>
      <c r="AB801" s="6"/>
      <c r="AC801" s="6"/>
      <c r="AD801" s="7"/>
      <c r="AE801" s="8"/>
      <c r="AF801" s="6"/>
      <c r="AG801" s="6"/>
      <c r="AH801" s="6"/>
      <c r="AI801" s="6"/>
      <c r="AJ801" s="6"/>
      <c r="AK801" s="6"/>
      <c r="AL801" s="6"/>
      <c r="AM801" s="6"/>
      <c r="AN801" s="6"/>
      <c r="AO801" s="6"/>
      <c r="AP801" s="6"/>
      <c r="AQ801" s="6"/>
      <c r="AR801" s="6"/>
      <c r="AS801" s="6"/>
      <c r="AT801" s="6"/>
      <c r="AU801" s="6"/>
      <c r="AV801" s="6"/>
      <c r="AW801" s="6"/>
      <c r="AX801" s="6"/>
      <c r="AY801" s="6"/>
      <c r="AZ801" s="6"/>
      <c r="BA801" s="6"/>
      <c r="BB801" s="6"/>
      <c r="BC801" s="6"/>
      <c r="BD801" s="6"/>
      <c r="BE801" s="6"/>
      <c r="BF801" s="6"/>
      <c r="BG801" s="6"/>
      <c r="BH801" s="6"/>
      <c r="BI801" s="6"/>
      <c r="BJ801" s="6"/>
      <c r="BK801" s="6"/>
      <c r="BL801" s="6"/>
      <c r="BM801" s="6"/>
      <c r="BN801" s="6"/>
      <c r="BO801" s="6"/>
      <c r="BP801" s="6"/>
      <c r="BQ801" s="6"/>
      <c r="BR801" s="6"/>
      <c r="BS801" s="6"/>
      <c r="BT801" s="6"/>
      <c r="BU801" s="6"/>
      <c r="BV801" s="6"/>
      <c r="BW801" s="6"/>
      <c r="BX801" s="6"/>
      <c r="BY801" s="6"/>
      <c r="BZ801" s="6"/>
      <c r="CA801" s="6"/>
      <c r="CB801" s="6"/>
      <c r="CC801" s="6"/>
      <c r="CD801" s="6"/>
      <c r="CE801" s="6"/>
      <c r="CF801" s="6"/>
      <c r="CG801" s="6"/>
      <c r="CH801" s="6"/>
      <c r="CI801" s="6"/>
      <c r="CJ801" s="6"/>
      <c r="CK801" s="6"/>
      <c r="CL801" s="6"/>
    </row>
    <row r="802">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c r="AA802" s="6"/>
      <c r="AB802" s="6"/>
      <c r="AC802" s="6"/>
      <c r="AD802" s="7"/>
      <c r="AE802" s="8"/>
      <c r="AF802" s="6"/>
      <c r="AG802" s="6"/>
      <c r="AH802" s="6"/>
      <c r="AI802" s="6"/>
      <c r="AJ802" s="6"/>
      <c r="AK802" s="6"/>
      <c r="AL802" s="6"/>
      <c r="AM802" s="6"/>
      <c r="AN802" s="6"/>
      <c r="AO802" s="6"/>
      <c r="AP802" s="6"/>
      <c r="AQ802" s="6"/>
      <c r="AR802" s="6"/>
      <c r="AS802" s="6"/>
      <c r="AT802" s="6"/>
      <c r="AU802" s="6"/>
      <c r="AV802" s="6"/>
      <c r="AW802" s="6"/>
      <c r="AX802" s="6"/>
      <c r="AY802" s="6"/>
      <c r="AZ802" s="6"/>
      <c r="BA802" s="6"/>
      <c r="BB802" s="6"/>
      <c r="BC802" s="6"/>
      <c r="BD802" s="6"/>
      <c r="BE802" s="6"/>
      <c r="BF802" s="6"/>
      <c r="BG802" s="6"/>
      <c r="BH802" s="6"/>
      <c r="BI802" s="6"/>
      <c r="BJ802" s="6"/>
      <c r="BK802" s="6"/>
      <c r="BL802" s="6"/>
      <c r="BM802" s="6"/>
      <c r="BN802" s="6"/>
      <c r="BO802" s="6"/>
      <c r="BP802" s="6"/>
      <c r="BQ802" s="6"/>
      <c r="BR802" s="6"/>
      <c r="BS802" s="6"/>
      <c r="BT802" s="6"/>
      <c r="BU802" s="6"/>
      <c r="BV802" s="6"/>
      <c r="BW802" s="6"/>
      <c r="BX802" s="6"/>
      <c r="BY802" s="6"/>
      <c r="BZ802" s="6"/>
      <c r="CA802" s="6"/>
      <c r="CB802" s="6"/>
      <c r="CC802" s="6"/>
      <c r="CD802" s="6"/>
      <c r="CE802" s="6"/>
      <c r="CF802" s="6"/>
      <c r="CG802" s="6"/>
      <c r="CH802" s="6"/>
      <c r="CI802" s="6"/>
      <c r="CJ802" s="6"/>
      <c r="CK802" s="6"/>
      <c r="CL802" s="6"/>
    </row>
    <row r="803">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c r="AA803" s="6"/>
      <c r="AB803" s="6"/>
      <c r="AC803" s="6"/>
      <c r="AD803" s="7"/>
      <c r="AE803" s="8"/>
      <c r="AF803" s="6"/>
      <c r="AG803" s="6"/>
      <c r="AH803" s="6"/>
      <c r="AI803" s="6"/>
      <c r="AJ803" s="6"/>
      <c r="AK803" s="6"/>
      <c r="AL803" s="6"/>
      <c r="AM803" s="6"/>
      <c r="AN803" s="6"/>
      <c r="AO803" s="6"/>
      <c r="AP803" s="6"/>
      <c r="AQ803" s="6"/>
      <c r="AR803" s="6"/>
      <c r="AS803" s="6"/>
      <c r="AT803" s="6"/>
      <c r="AU803" s="6"/>
      <c r="AV803" s="6"/>
      <c r="AW803" s="6"/>
      <c r="AX803" s="6"/>
      <c r="AY803" s="6"/>
      <c r="AZ803" s="6"/>
      <c r="BA803" s="6"/>
      <c r="BB803" s="6"/>
      <c r="BC803" s="6"/>
      <c r="BD803" s="6"/>
      <c r="BE803" s="6"/>
      <c r="BF803" s="6"/>
      <c r="BG803" s="6"/>
      <c r="BH803" s="6"/>
      <c r="BI803" s="6"/>
      <c r="BJ803" s="6"/>
      <c r="BK803" s="6"/>
      <c r="BL803" s="6"/>
      <c r="BM803" s="6"/>
      <c r="BN803" s="6"/>
      <c r="BO803" s="6"/>
      <c r="BP803" s="6"/>
      <c r="BQ803" s="6"/>
      <c r="BR803" s="6"/>
      <c r="BS803" s="6"/>
      <c r="BT803" s="6"/>
      <c r="BU803" s="6"/>
      <c r="BV803" s="6"/>
      <c r="BW803" s="6"/>
      <c r="BX803" s="6"/>
      <c r="BY803" s="6"/>
      <c r="BZ803" s="6"/>
      <c r="CA803" s="6"/>
      <c r="CB803" s="6"/>
      <c r="CC803" s="6"/>
      <c r="CD803" s="6"/>
      <c r="CE803" s="6"/>
      <c r="CF803" s="6"/>
      <c r="CG803" s="6"/>
      <c r="CH803" s="6"/>
      <c r="CI803" s="6"/>
      <c r="CJ803" s="6"/>
      <c r="CK803" s="6"/>
      <c r="CL803" s="6"/>
    </row>
    <row r="804">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c r="AA804" s="6"/>
      <c r="AB804" s="6"/>
      <c r="AC804" s="6"/>
      <c r="AD804" s="7"/>
      <c r="AE804" s="8"/>
      <c r="AF804" s="6"/>
      <c r="AG804" s="6"/>
      <c r="AH804" s="6"/>
      <c r="AI804" s="6"/>
      <c r="AJ804" s="6"/>
      <c r="AK804" s="6"/>
      <c r="AL804" s="6"/>
      <c r="AM804" s="6"/>
      <c r="AN804" s="6"/>
      <c r="AO804" s="6"/>
      <c r="AP804" s="6"/>
      <c r="AQ804" s="6"/>
      <c r="AR804" s="6"/>
      <c r="AS804" s="6"/>
      <c r="AT804" s="6"/>
      <c r="AU804" s="6"/>
      <c r="AV804" s="6"/>
      <c r="AW804" s="6"/>
      <c r="AX804" s="6"/>
      <c r="AY804" s="6"/>
      <c r="AZ804" s="6"/>
      <c r="BA804" s="6"/>
      <c r="BB804" s="6"/>
      <c r="BC804" s="6"/>
      <c r="BD804" s="6"/>
      <c r="BE804" s="6"/>
      <c r="BF804" s="6"/>
      <c r="BG804" s="6"/>
      <c r="BH804" s="6"/>
      <c r="BI804" s="6"/>
      <c r="BJ804" s="6"/>
      <c r="BK804" s="6"/>
      <c r="BL804" s="6"/>
      <c r="BM804" s="6"/>
      <c r="BN804" s="6"/>
      <c r="BO804" s="6"/>
      <c r="BP804" s="6"/>
      <c r="BQ804" s="6"/>
      <c r="BR804" s="6"/>
      <c r="BS804" s="6"/>
      <c r="BT804" s="6"/>
      <c r="BU804" s="6"/>
      <c r="BV804" s="6"/>
      <c r="BW804" s="6"/>
      <c r="BX804" s="6"/>
      <c r="BY804" s="6"/>
      <c r="BZ804" s="6"/>
      <c r="CA804" s="6"/>
      <c r="CB804" s="6"/>
      <c r="CC804" s="6"/>
      <c r="CD804" s="6"/>
      <c r="CE804" s="6"/>
      <c r="CF804" s="6"/>
      <c r="CG804" s="6"/>
      <c r="CH804" s="6"/>
      <c r="CI804" s="6"/>
      <c r="CJ804" s="6"/>
      <c r="CK804" s="6"/>
      <c r="CL804" s="6"/>
    </row>
    <row r="805">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c r="AA805" s="6"/>
      <c r="AB805" s="6"/>
      <c r="AC805" s="6"/>
      <c r="AD805" s="7"/>
      <c r="AE805" s="8"/>
      <c r="AF805" s="6"/>
      <c r="AG805" s="6"/>
      <c r="AH805" s="6"/>
      <c r="AI805" s="6"/>
      <c r="AJ805" s="6"/>
      <c r="AK805" s="6"/>
      <c r="AL805" s="6"/>
      <c r="AM805" s="6"/>
      <c r="AN805" s="6"/>
      <c r="AO805" s="6"/>
      <c r="AP805" s="6"/>
      <c r="AQ805" s="6"/>
      <c r="AR805" s="6"/>
      <c r="AS805" s="6"/>
      <c r="AT805" s="6"/>
      <c r="AU805" s="6"/>
      <c r="AV805" s="6"/>
      <c r="AW805" s="6"/>
      <c r="AX805" s="6"/>
      <c r="AY805" s="6"/>
      <c r="AZ805" s="6"/>
      <c r="BA805" s="6"/>
      <c r="BB805" s="6"/>
      <c r="BC805" s="6"/>
      <c r="BD805" s="6"/>
      <c r="BE805" s="6"/>
      <c r="BF805" s="6"/>
      <c r="BG805" s="6"/>
      <c r="BH805" s="6"/>
      <c r="BI805" s="6"/>
      <c r="BJ805" s="6"/>
      <c r="BK805" s="6"/>
      <c r="BL805" s="6"/>
      <c r="BM805" s="6"/>
      <c r="BN805" s="6"/>
      <c r="BO805" s="6"/>
      <c r="BP805" s="6"/>
      <c r="BQ805" s="6"/>
      <c r="BR805" s="6"/>
      <c r="BS805" s="6"/>
      <c r="BT805" s="6"/>
      <c r="BU805" s="6"/>
      <c r="BV805" s="6"/>
      <c r="BW805" s="6"/>
      <c r="BX805" s="6"/>
      <c r="BY805" s="6"/>
      <c r="BZ805" s="6"/>
      <c r="CA805" s="6"/>
      <c r="CB805" s="6"/>
      <c r="CC805" s="6"/>
      <c r="CD805" s="6"/>
      <c r="CE805" s="6"/>
      <c r="CF805" s="6"/>
      <c r="CG805" s="6"/>
      <c r="CH805" s="6"/>
      <c r="CI805" s="6"/>
      <c r="CJ805" s="6"/>
      <c r="CK805" s="6"/>
      <c r="CL805" s="6"/>
    </row>
    <row r="806">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c r="AA806" s="6"/>
      <c r="AB806" s="6"/>
      <c r="AC806" s="6"/>
      <c r="AD806" s="7"/>
      <c r="AE806" s="8"/>
      <c r="AF806" s="6"/>
      <c r="AG806" s="6"/>
      <c r="AH806" s="6"/>
      <c r="AI806" s="6"/>
      <c r="AJ806" s="6"/>
      <c r="AK806" s="6"/>
      <c r="AL806" s="6"/>
      <c r="AM806" s="6"/>
      <c r="AN806" s="6"/>
      <c r="AO806" s="6"/>
      <c r="AP806" s="6"/>
      <c r="AQ806" s="6"/>
      <c r="AR806" s="6"/>
      <c r="AS806" s="6"/>
      <c r="AT806" s="6"/>
      <c r="AU806" s="6"/>
      <c r="AV806" s="6"/>
      <c r="AW806" s="6"/>
      <c r="AX806" s="6"/>
      <c r="AY806" s="6"/>
      <c r="AZ806" s="6"/>
      <c r="BA806" s="6"/>
      <c r="BB806" s="6"/>
      <c r="BC806" s="6"/>
      <c r="BD806" s="6"/>
      <c r="BE806" s="6"/>
      <c r="BF806" s="6"/>
      <c r="BG806" s="6"/>
      <c r="BH806" s="6"/>
      <c r="BI806" s="6"/>
      <c r="BJ806" s="6"/>
      <c r="BK806" s="6"/>
      <c r="BL806" s="6"/>
      <c r="BM806" s="6"/>
      <c r="BN806" s="6"/>
      <c r="BO806" s="6"/>
      <c r="BP806" s="6"/>
      <c r="BQ806" s="6"/>
      <c r="BR806" s="6"/>
      <c r="BS806" s="6"/>
      <c r="BT806" s="6"/>
      <c r="BU806" s="6"/>
      <c r="BV806" s="6"/>
      <c r="BW806" s="6"/>
      <c r="BX806" s="6"/>
      <c r="BY806" s="6"/>
      <c r="BZ806" s="6"/>
      <c r="CA806" s="6"/>
      <c r="CB806" s="6"/>
      <c r="CC806" s="6"/>
      <c r="CD806" s="6"/>
      <c r="CE806" s="6"/>
      <c r="CF806" s="6"/>
      <c r="CG806" s="6"/>
      <c r="CH806" s="6"/>
      <c r="CI806" s="6"/>
      <c r="CJ806" s="6"/>
      <c r="CK806" s="6"/>
      <c r="CL806" s="6"/>
    </row>
    <row r="807">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c r="AA807" s="6"/>
      <c r="AB807" s="6"/>
      <c r="AC807" s="6"/>
      <c r="AD807" s="7"/>
      <c r="AE807" s="8"/>
      <c r="AF807" s="6"/>
      <c r="AG807" s="6"/>
      <c r="AH807" s="6"/>
      <c r="AI807" s="6"/>
      <c r="AJ807" s="6"/>
      <c r="AK807" s="6"/>
      <c r="AL807" s="6"/>
      <c r="AM807" s="6"/>
      <c r="AN807" s="6"/>
      <c r="AO807" s="6"/>
      <c r="AP807" s="6"/>
      <c r="AQ807" s="6"/>
      <c r="AR807" s="6"/>
      <c r="AS807" s="6"/>
      <c r="AT807" s="6"/>
      <c r="AU807" s="6"/>
      <c r="AV807" s="6"/>
      <c r="AW807" s="6"/>
      <c r="AX807" s="6"/>
      <c r="AY807" s="6"/>
      <c r="AZ807" s="6"/>
      <c r="BA807" s="6"/>
      <c r="BB807" s="6"/>
      <c r="BC807" s="6"/>
      <c r="BD807" s="6"/>
      <c r="BE807" s="6"/>
      <c r="BF807" s="6"/>
      <c r="BG807" s="6"/>
      <c r="BH807" s="6"/>
      <c r="BI807" s="6"/>
      <c r="BJ807" s="6"/>
      <c r="BK807" s="6"/>
      <c r="BL807" s="6"/>
      <c r="BM807" s="6"/>
      <c r="BN807" s="6"/>
      <c r="BO807" s="6"/>
      <c r="BP807" s="6"/>
      <c r="BQ807" s="6"/>
      <c r="BR807" s="6"/>
      <c r="BS807" s="6"/>
      <c r="BT807" s="6"/>
      <c r="BU807" s="6"/>
      <c r="BV807" s="6"/>
      <c r="BW807" s="6"/>
      <c r="BX807" s="6"/>
      <c r="BY807" s="6"/>
      <c r="BZ807" s="6"/>
      <c r="CA807" s="6"/>
      <c r="CB807" s="6"/>
      <c r="CC807" s="6"/>
      <c r="CD807" s="6"/>
      <c r="CE807" s="6"/>
      <c r="CF807" s="6"/>
      <c r="CG807" s="6"/>
      <c r="CH807" s="6"/>
      <c r="CI807" s="6"/>
      <c r="CJ807" s="6"/>
      <c r="CK807" s="6"/>
      <c r="CL807" s="6"/>
    </row>
    <row r="808">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c r="AA808" s="6"/>
      <c r="AB808" s="6"/>
      <c r="AC808" s="6"/>
      <c r="AD808" s="7"/>
      <c r="AE808" s="8"/>
      <c r="AF808" s="6"/>
      <c r="AG808" s="6"/>
      <c r="AH808" s="6"/>
      <c r="AI808" s="6"/>
      <c r="AJ808" s="6"/>
      <c r="AK808" s="6"/>
      <c r="AL808" s="6"/>
      <c r="AM808" s="6"/>
      <c r="AN808" s="6"/>
      <c r="AO808" s="6"/>
      <c r="AP808" s="6"/>
      <c r="AQ808" s="6"/>
      <c r="AR808" s="6"/>
      <c r="AS808" s="6"/>
      <c r="AT808" s="6"/>
      <c r="AU808" s="6"/>
      <c r="AV808" s="6"/>
      <c r="AW808" s="6"/>
      <c r="AX808" s="6"/>
      <c r="AY808" s="6"/>
      <c r="AZ808" s="6"/>
      <c r="BA808" s="6"/>
      <c r="BB808" s="6"/>
      <c r="BC808" s="6"/>
      <c r="BD808" s="6"/>
      <c r="BE808" s="6"/>
      <c r="BF808" s="6"/>
      <c r="BG808" s="6"/>
      <c r="BH808" s="6"/>
      <c r="BI808" s="6"/>
      <c r="BJ808" s="6"/>
      <c r="BK808" s="6"/>
      <c r="BL808" s="6"/>
      <c r="BM808" s="6"/>
      <c r="BN808" s="6"/>
      <c r="BO808" s="6"/>
      <c r="BP808" s="6"/>
      <c r="BQ808" s="6"/>
      <c r="BR808" s="6"/>
      <c r="BS808" s="6"/>
      <c r="BT808" s="6"/>
      <c r="BU808" s="6"/>
      <c r="BV808" s="6"/>
      <c r="BW808" s="6"/>
      <c r="BX808" s="6"/>
      <c r="BY808" s="6"/>
      <c r="BZ808" s="6"/>
      <c r="CA808" s="6"/>
      <c r="CB808" s="6"/>
      <c r="CC808" s="6"/>
      <c r="CD808" s="6"/>
      <c r="CE808" s="6"/>
      <c r="CF808" s="6"/>
      <c r="CG808" s="6"/>
      <c r="CH808" s="6"/>
      <c r="CI808" s="6"/>
      <c r="CJ808" s="6"/>
      <c r="CK808" s="6"/>
      <c r="CL808" s="6"/>
    </row>
    <row r="809">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c r="AA809" s="6"/>
      <c r="AB809" s="6"/>
      <c r="AC809" s="6"/>
      <c r="AD809" s="7"/>
      <c r="AE809" s="8"/>
      <c r="AF809" s="6"/>
      <c r="AG809" s="6"/>
      <c r="AH809" s="6"/>
      <c r="AI809" s="6"/>
      <c r="AJ809" s="6"/>
      <c r="AK809" s="6"/>
      <c r="AL809" s="6"/>
      <c r="AM809" s="6"/>
      <c r="AN809" s="6"/>
      <c r="AO809" s="6"/>
      <c r="AP809" s="6"/>
      <c r="AQ809" s="6"/>
      <c r="AR809" s="6"/>
      <c r="AS809" s="6"/>
      <c r="AT809" s="6"/>
      <c r="AU809" s="6"/>
      <c r="AV809" s="6"/>
      <c r="AW809" s="6"/>
      <c r="AX809" s="6"/>
      <c r="AY809" s="6"/>
      <c r="AZ809" s="6"/>
      <c r="BA809" s="6"/>
      <c r="BB809" s="6"/>
      <c r="BC809" s="6"/>
      <c r="BD809" s="6"/>
      <c r="BE809" s="6"/>
      <c r="BF809" s="6"/>
      <c r="BG809" s="6"/>
      <c r="BH809" s="6"/>
      <c r="BI809" s="6"/>
      <c r="BJ809" s="6"/>
      <c r="BK809" s="6"/>
      <c r="BL809" s="6"/>
      <c r="BM809" s="6"/>
      <c r="BN809" s="6"/>
      <c r="BO809" s="6"/>
      <c r="BP809" s="6"/>
      <c r="BQ809" s="6"/>
      <c r="BR809" s="6"/>
      <c r="BS809" s="6"/>
      <c r="BT809" s="6"/>
      <c r="BU809" s="6"/>
      <c r="BV809" s="6"/>
      <c r="BW809" s="6"/>
      <c r="BX809" s="6"/>
      <c r="BY809" s="6"/>
      <c r="BZ809" s="6"/>
      <c r="CA809" s="6"/>
      <c r="CB809" s="6"/>
      <c r="CC809" s="6"/>
      <c r="CD809" s="6"/>
      <c r="CE809" s="6"/>
      <c r="CF809" s="6"/>
      <c r="CG809" s="6"/>
      <c r="CH809" s="6"/>
      <c r="CI809" s="6"/>
      <c r="CJ809" s="6"/>
      <c r="CK809" s="6"/>
      <c r="CL809" s="6"/>
    </row>
    <row r="810">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c r="AA810" s="6"/>
      <c r="AB810" s="6"/>
      <c r="AC810" s="6"/>
      <c r="AD810" s="7"/>
      <c r="AE810" s="8"/>
      <c r="AF810" s="6"/>
      <c r="AG810" s="6"/>
      <c r="AH810" s="6"/>
      <c r="AI810" s="6"/>
      <c r="AJ810" s="6"/>
      <c r="AK810" s="6"/>
      <c r="AL810" s="6"/>
      <c r="AM810" s="6"/>
      <c r="AN810" s="6"/>
      <c r="AO810" s="6"/>
      <c r="AP810" s="6"/>
      <c r="AQ810" s="6"/>
      <c r="AR810" s="6"/>
      <c r="AS810" s="6"/>
      <c r="AT810" s="6"/>
      <c r="AU810" s="6"/>
      <c r="AV810" s="6"/>
      <c r="AW810" s="6"/>
      <c r="AX810" s="6"/>
      <c r="AY810" s="6"/>
      <c r="AZ810" s="6"/>
      <c r="BA810" s="6"/>
      <c r="BB810" s="6"/>
      <c r="BC810" s="6"/>
      <c r="BD810" s="6"/>
      <c r="BE810" s="6"/>
      <c r="BF810" s="6"/>
      <c r="BG810" s="6"/>
      <c r="BH810" s="6"/>
      <c r="BI810" s="6"/>
      <c r="BJ810" s="6"/>
      <c r="BK810" s="6"/>
      <c r="BL810" s="6"/>
      <c r="BM810" s="6"/>
      <c r="BN810" s="6"/>
      <c r="BO810" s="6"/>
      <c r="BP810" s="6"/>
      <c r="BQ810" s="6"/>
      <c r="BR810" s="6"/>
      <c r="BS810" s="6"/>
      <c r="BT810" s="6"/>
      <c r="BU810" s="6"/>
      <c r="BV810" s="6"/>
      <c r="BW810" s="6"/>
      <c r="BX810" s="6"/>
      <c r="BY810" s="6"/>
      <c r="BZ810" s="6"/>
      <c r="CA810" s="6"/>
      <c r="CB810" s="6"/>
      <c r="CC810" s="6"/>
      <c r="CD810" s="6"/>
      <c r="CE810" s="6"/>
      <c r="CF810" s="6"/>
      <c r="CG810" s="6"/>
      <c r="CH810" s="6"/>
      <c r="CI810" s="6"/>
      <c r="CJ810" s="6"/>
      <c r="CK810" s="6"/>
      <c r="CL810" s="6"/>
    </row>
    <row r="811">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c r="AA811" s="6"/>
      <c r="AB811" s="6"/>
      <c r="AC811" s="6"/>
      <c r="AD811" s="7"/>
      <c r="AE811" s="8"/>
      <c r="AF811" s="6"/>
      <c r="AG811" s="6"/>
      <c r="AH811" s="6"/>
      <c r="AI811" s="6"/>
      <c r="AJ811" s="6"/>
      <c r="AK811" s="6"/>
      <c r="AL811" s="6"/>
      <c r="AM811" s="6"/>
      <c r="AN811" s="6"/>
      <c r="AO811" s="6"/>
      <c r="AP811" s="6"/>
      <c r="AQ811" s="6"/>
      <c r="AR811" s="6"/>
      <c r="AS811" s="6"/>
      <c r="AT811" s="6"/>
      <c r="AU811" s="6"/>
      <c r="AV811" s="6"/>
      <c r="AW811" s="6"/>
      <c r="AX811" s="6"/>
      <c r="AY811" s="6"/>
      <c r="AZ811" s="6"/>
      <c r="BA811" s="6"/>
      <c r="BB811" s="6"/>
      <c r="BC811" s="6"/>
      <c r="BD811" s="6"/>
      <c r="BE811" s="6"/>
      <c r="BF811" s="6"/>
      <c r="BG811" s="6"/>
      <c r="BH811" s="6"/>
      <c r="BI811" s="6"/>
      <c r="BJ811" s="6"/>
      <c r="BK811" s="6"/>
      <c r="BL811" s="6"/>
      <c r="BM811" s="6"/>
      <c r="BN811" s="6"/>
      <c r="BO811" s="6"/>
      <c r="BP811" s="6"/>
      <c r="BQ811" s="6"/>
      <c r="BR811" s="6"/>
      <c r="BS811" s="6"/>
      <c r="BT811" s="6"/>
      <c r="BU811" s="6"/>
      <c r="BV811" s="6"/>
      <c r="BW811" s="6"/>
      <c r="BX811" s="6"/>
      <c r="BY811" s="6"/>
      <c r="BZ811" s="6"/>
      <c r="CA811" s="6"/>
      <c r="CB811" s="6"/>
      <c r="CC811" s="6"/>
      <c r="CD811" s="6"/>
      <c r="CE811" s="6"/>
      <c r="CF811" s="6"/>
      <c r="CG811" s="6"/>
      <c r="CH811" s="6"/>
      <c r="CI811" s="6"/>
      <c r="CJ811" s="6"/>
      <c r="CK811" s="6"/>
      <c r="CL811" s="6"/>
    </row>
    <row r="812">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c r="AA812" s="6"/>
      <c r="AB812" s="6"/>
      <c r="AC812" s="6"/>
      <c r="AD812" s="7"/>
      <c r="AE812" s="8"/>
      <c r="AF812" s="6"/>
      <c r="AG812" s="6"/>
      <c r="AH812" s="6"/>
      <c r="AI812" s="6"/>
      <c r="AJ812" s="6"/>
      <c r="AK812" s="6"/>
      <c r="AL812" s="6"/>
      <c r="AM812" s="6"/>
      <c r="AN812" s="6"/>
      <c r="AO812" s="6"/>
      <c r="AP812" s="6"/>
      <c r="AQ812" s="6"/>
      <c r="AR812" s="6"/>
      <c r="AS812" s="6"/>
      <c r="AT812" s="6"/>
      <c r="AU812" s="6"/>
      <c r="AV812" s="6"/>
      <c r="AW812" s="6"/>
      <c r="AX812" s="6"/>
      <c r="AY812" s="6"/>
      <c r="AZ812" s="6"/>
      <c r="BA812" s="6"/>
      <c r="BB812" s="6"/>
      <c r="BC812" s="6"/>
      <c r="BD812" s="6"/>
      <c r="BE812" s="6"/>
      <c r="BF812" s="6"/>
      <c r="BG812" s="6"/>
      <c r="BH812" s="6"/>
      <c r="BI812" s="6"/>
      <c r="BJ812" s="6"/>
      <c r="BK812" s="6"/>
      <c r="BL812" s="6"/>
      <c r="BM812" s="6"/>
      <c r="BN812" s="6"/>
      <c r="BO812" s="6"/>
      <c r="BP812" s="6"/>
      <c r="BQ812" s="6"/>
      <c r="BR812" s="6"/>
      <c r="BS812" s="6"/>
      <c r="BT812" s="6"/>
      <c r="BU812" s="6"/>
      <c r="BV812" s="6"/>
      <c r="BW812" s="6"/>
      <c r="BX812" s="6"/>
      <c r="BY812" s="6"/>
      <c r="BZ812" s="6"/>
      <c r="CA812" s="6"/>
      <c r="CB812" s="6"/>
      <c r="CC812" s="6"/>
      <c r="CD812" s="6"/>
      <c r="CE812" s="6"/>
      <c r="CF812" s="6"/>
      <c r="CG812" s="6"/>
      <c r="CH812" s="6"/>
      <c r="CI812" s="6"/>
      <c r="CJ812" s="6"/>
      <c r="CK812" s="6"/>
      <c r="CL812" s="6"/>
    </row>
    <row r="813">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c r="AA813" s="6"/>
      <c r="AB813" s="6"/>
      <c r="AC813" s="6"/>
      <c r="AD813" s="7"/>
      <c r="AE813" s="8"/>
      <c r="AF813" s="6"/>
      <c r="AG813" s="6"/>
      <c r="AH813" s="6"/>
      <c r="AI813" s="6"/>
      <c r="AJ813" s="6"/>
      <c r="AK813" s="6"/>
      <c r="AL813" s="6"/>
      <c r="AM813" s="6"/>
      <c r="AN813" s="6"/>
      <c r="AO813" s="6"/>
      <c r="AP813" s="6"/>
      <c r="AQ813" s="6"/>
      <c r="AR813" s="6"/>
      <c r="AS813" s="6"/>
      <c r="AT813" s="6"/>
      <c r="AU813" s="6"/>
      <c r="AV813" s="6"/>
      <c r="AW813" s="6"/>
      <c r="AX813" s="6"/>
      <c r="AY813" s="6"/>
      <c r="AZ813" s="6"/>
      <c r="BA813" s="6"/>
      <c r="BB813" s="6"/>
      <c r="BC813" s="6"/>
      <c r="BD813" s="6"/>
      <c r="BE813" s="6"/>
      <c r="BF813" s="6"/>
      <c r="BG813" s="6"/>
      <c r="BH813" s="6"/>
      <c r="BI813" s="6"/>
      <c r="BJ813" s="6"/>
      <c r="BK813" s="6"/>
      <c r="BL813" s="6"/>
      <c r="BM813" s="6"/>
      <c r="BN813" s="6"/>
      <c r="BO813" s="6"/>
      <c r="BP813" s="6"/>
      <c r="BQ813" s="6"/>
      <c r="BR813" s="6"/>
      <c r="BS813" s="6"/>
      <c r="BT813" s="6"/>
      <c r="BU813" s="6"/>
      <c r="BV813" s="6"/>
      <c r="BW813" s="6"/>
      <c r="BX813" s="6"/>
      <c r="BY813" s="6"/>
      <c r="BZ813" s="6"/>
      <c r="CA813" s="6"/>
      <c r="CB813" s="6"/>
      <c r="CC813" s="6"/>
      <c r="CD813" s="6"/>
      <c r="CE813" s="6"/>
      <c r="CF813" s="6"/>
      <c r="CG813" s="6"/>
      <c r="CH813" s="6"/>
      <c r="CI813" s="6"/>
      <c r="CJ813" s="6"/>
      <c r="CK813" s="6"/>
      <c r="CL813" s="6"/>
    </row>
    <row r="814">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c r="AA814" s="6"/>
      <c r="AB814" s="6"/>
      <c r="AC814" s="6"/>
      <c r="AD814" s="7"/>
      <c r="AE814" s="8"/>
      <c r="AF814" s="6"/>
      <c r="AG814" s="6"/>
      <c r="AH814" s="6"/>
      <c r="AI814" s="6"/>
      <c r="AJ814" s="6"/>
      <c r="AK814" s="6"/>
      <c r="AL814" s="6"/>
      <c r="AM814" s="6"/>
      <c r="AN814" s="6"/>
      <c r="AO814" s="6"/>
      <c r="AP814" s="6"/>
      <c r="AQ814" s="6"/>
      <c r="AR814" s="6"/>
      <c r="AS814" s="6"/>
      <c r="AT814" s="6"/>
      <c r="AU814" s="6"/>
      <c r="AV814" s="6"/>
      <c r="AW814" s="6"/>
      <c r="AX814" s="6"/>
      <c r="AY814" s="6"/>
      <c r="AZ814" s="6"/>
      <c r="BA814" s="6"/>
      <c r="BB814" s="6"/>
      <c r="BC814" s="6"/>
      <c r="BD814" s="6"/>
      <c r="BE814" s="6"/>
      <c r="BF814" s="6"/>
      <c r="BG814" s="6"/>
      <c r="BH814" s="6"/>
      <c r="BI814" s="6"/>
      <c r="BJ814" s="6"/>
      <c r="BK814" s="6"/>
      <c r="BL814" s="6"/>
      <c r="BM814" s="6"/>
      <c r="BN814" s="6"/>
      <c r="BO814" s="6"/>
      <c r="BP814" s="6"/>
      <c r="BQ814" s="6"/>
      <c r="BR814" s="6"/>
      <c r="BS814" s="6"/>
      <c r="BT814" s="6"/>
      <c r="BU814" s="6"/>
      <c r="BV814" s="6"/>
      <c r="BW814" s="6"/>
      <c r="BX814" s="6"/>
      <c r="BY814" s="6"/>
      <c r="BZ814" s="6"/>
      <c r="CA814" s="6"/>
      <c r="CB814" s="6"/>
      <c r="CC814" s="6"/>
      <c r="CD814" s="6"/>
      <c r="CE814" s="6"/>
      <c r="CF814" s="6"/>
      <c r="CG814" s="6"/>
      <c r="CH814" s="6"/>
      <c r="CI814" s="6"/>
      <c r="CJ814" s="6"/>
      <c r="CK814" s="6"/>
      <c r="CL814" s="6"/>
    </row>
    <row r="815">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c r="AA815" s="6"/>
      <c r="AB815" s="6"/>
      <c r="AC815" s="6"/>
      <c r="AD815" s="7"/>
      <c r="AE815" s="8"/>
      <c r="AF815" s="6"/>
      <c r="AG815" s="6"/>
      <c r="AH815" s="6"/>
      <c r="AI815" s="6"/>
      <c r="AJ815" s="6"/>
      <c r="AK815" s="6"/>
      <c r="AL815" s="6"/>
      <c r="AM815" s="6"/>
      <c r="AN815" s="6"/>
      <c r="AO815" s="6"/>
      <c r="AP815" s="6"/>
      <c r="AQ815" s="6"/>
      <c r="AR815" s="6"/>
      <c r="AS815" s="6"/>
      <c r="AT815" s="6"/>
      <c r="AU815" s="6"/>
      <c r="AV815" s="6"/>
      <c r="AW815" s="6"/>
      <c r="AX815" s="6"/>
      <c r="AY815" s="6"/>
      <c r="AZ815" s="6"/>
      <c r="BA815" s="6"/>
      <c r="BB815" s="6"/>
      <c r="BC815" s="6"/>
      <c r="BD815" s="6"/>
      <c r="BE815" s="6"/>
      <c r="BF815" s="6"/>
      <c r="BG815" s="6"/>
      <c r="BH815" s="6"/>
      <c r="BI815" s="6"/>
      <c r="BJ815" s="6"/>
      <c r="BK815" s="6"/>
      <c r="BL815" s="6"/>
      <c r="BM815" s="6"/>
      <c r="BN815" s="6"/>
      <c r="BO815" s="6"/>
      <c r="BP815" s="6"/>
      <c r="BQ815" s="6"/>
      <c r="BR815" s="6"/>
      <c r="BS815" s="6"/>
      <c r="BT815" s="6"/>
      <c r="BU815" s="6"/>
      <c r="BV815" s="6"/>
      <c r="BW815" s="6"/>
      <c r="BX815" s="6"/>
      <c r="BY815" s="6"/>
      <c r="BZ815" s="6"/>
      <c r="CA815" s="6"/>
      <c r="CB815" s="6"/>
      <c r="CC815" s="6"/>
      <c r="CD815" s="6"/>
      <c r="CE815" s="6"/>
      <c r="CF815" s="6"/>
      <c r="CG815" s="6"/>
      <c r="CH815" s="6"/>
      <c r="CI815" s="6"/>
      <c r="CJ815" s="6"/>
      <c r="CK815" s="6"/>
      <c r="CL815" s="6"/>
    </row>
    <row r="816">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c r="AA816" s="6"/>
      <c r="AB816" s="6"/>
      <c r="AC816" s="6"/>
      <c r="AD816" s="7"/>
      <c r="AE816" s="8"/>
      <c r="AF816" s="6"/>
      <c r="AG816" s="6"/>
      <c r="AH816" s="6"/>
      <c r="AI816" s="6"/>
      <c r="AJ816" s="6"/>
      <c r="AK816" s="6"/>
      <c r="AL816" s="6"/>
      <c r="AM816" s="6"/>
      <c r="AN816" s="6"/>
      <c r="AO816" s="6"/>
      <c r="AP816" s="6"/>
      <c r="AQ816" s="6"/>
      <c r="AR816" s="6"/>
      <c r="AS816" s="6"/>
      <c r="AT816" s="6"/>
      <c r="AU816" s="6"/>
      <c r="AV816" s="6"/>
      <c r="AW816" s="6"/>
      <c r="AX816" s="6"/>
      <c r="AY816" s="6"/>
      <c r="AZ816" s="6"/>
      <c r="BA816" s="6"/>
      <c r="BB816" s="6"/>
      <c r="BC816" s="6"/>
      <c r="BD816" s="6"/>
      <c r="BE816" s="6"/>
      <c r="BF816" s="6"/>
      <c r="BG816" s="6"/>
      <c r="BH816" s="6"/>
      <c r="BI816" s="6"/>
      <c r="BJ816" s="6"/>
      <c r="BK816" s="6"/>
      <c r="BL816" s="6"/>
      <c r="BM816" s="6"/>
      <c r="BN816" s="6"/>
      <c r="BO816" s="6"/>
      <c r="BP816" s="6"/>
      <c r="BQ816" s="6"/>
      <c r="BR816" s="6"/>
      <c r="BS816" s="6"/>
      <c r="BT816" s="6"/>
      <c r="BU816" s="6"/>
      <c r="BV816" s="6"/>
      <c r="BW816" s="6"/>
      <c r="BX816" s="6"/>
      <c r="BY816" s="6"/>
      <c r="BZ816" s="6"/>
      <c r="CA816" s="6"/>
      <c r="CB816" s="6"/>
      <c r="CC816" s="6"/>
      <c r="CD816" s="6"/>
      <c r="CE816" s="6"/>
      <c r="CF816" s="6"/>
      <c r="CG816" s="6"/>
      <c r="CH816" s="6"/>
      <c r="CI816" s="6"/>
      <c r="CJ816" s="6"/>
      <c r="CK816" s="6"/>
      <c r="CL816" s="6"/>
    </row>
    <row r="817">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c r="AA817" s="6"/>
      <c r="AB817" s="6"/>
      <c r="AC817" s="6"/>
      <c r="AD817" s="7"/>
      <c r="AE817" s="8"/>
      <c r="AF817" s="6"/>
      <c r="AG817" s="6"/>
      <c r="AH817" s="6"/>
      <c r="AI817" s="6"/>
      <c r="AJ817" s="6"/>
      <c r="AK817" s="6"/>
      <c r="AL817" s="6"/>
      <c r="AM817" s="6"/>
      <c r="AN817" s="6"/>
      <c r="AO817" s="6"/>
      <c r="AP817" s="6"/>
      <c r="AQ817" s="6"/>
      <c r="AR817" s="6"/>
      <c r="AS817" s="6"/>
      <c r="AT817" s="6"/>
      <c r="AU817" s="6"/>
      <c r="AV817" s="6"/>
      <c r="AW817" s="6"/>
      <c r="AX817" s="6"/>
      <c r="AY817" s="6"/>
      <c r="AZ817" s="6"/>
      <c r="BA817" s="6"/>
      <c r="BB817" s="6"/>
      <c r="BC817" s="6"/>
      <c r="BD817" s="6"/>
      <c r="BE817" s="6"/>
      <c r="BF817" s="6"/>
      <c r="BG817" s="6"/>
      <c r="BH817" s="6"/>
      <c r="BI817" s="6"/>
      <c r="BJ817" s="6"/>
      <c r="BK817" s="6"/>
      <c r="BL817" s="6"/>
      <c r="BM817" s="6"/>
      <c r="BN817" s="6"/>
      <c r="BO817" s="6"/>
      <c r="BP817" s="6"/>
      <c r="BQ817" s="6"/>
      <c r="BR817" s="6"/>
      <c r="BS817" s="6"/>
      <c r="BT817" s="6"/>
      <c r="BU817" s="6"/>
      <c r="BV817" s="6"/>
      <c r="BW817" s="6"/>
      <c r="BX817" s="6"/>
      <c r="BY817" s="6"/>
      <c r="BZ817" s="6"/>
      <c r="CA817" s="6"/>
      <c r="CB817" s="6"/>
      <c r="CC817" s="6"/>
      <c r="CD817" s="6"/>
      <c r="CE817" s="6"/>
      <c r="CF817" s="6"/>
      <c r="CG817" s="6"/>
      <c r="CH817" s="6"/>
      <c r="CI817" s="6"/>
      <c r="CJ817" s="6"/>
      <c r="CK817" s="6"/>
      <c r="CL817" s="6"/>
    </row>
    <row r="818">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c r="AA818" s="6"/>
      <c r="AB818" s="6"/>
      <c r="AC818" s="6"/>
      <c r="AD818" s="7"/>
      <c r="AE818" s="8"/>
      <c r="AF818" s="6"/>
      <c r="AG818" s="6"/>
      <c r="AH818" s="6"/>
      <c r="AI818" s="6"/>
      <c r="AJ818" s="6"/>
      <c r="AK818" s="6"/>
      <c r="AL818" s="6"/>
      <c r="AM818" s="6"/>
      <c r="AN818" s="6"/>
      <c r="AO818" s="6"/>
      <c r="AP818" s="6"/>
      <c r="AQ818" s="6"/>
      <c r="AR818" s="6"/>
      <c r="AS818" s="6"/>
      <c r="AT818" s="6"/>
      <c r="AU818" s="6"/>
      <c r="AV818" s="6"/>
      <c r="AW818" s="6"/>
      <c r="AX818" s="6"/>
      <c r="AY818" s="6"/>
      <c r="AZ818" s="6"/>
      <c r="BA818" s="6"/>
      <c r="BB818" s="6"/>
      <c r="BC818" s="6"/>
      <c r="BD818" s="6"/>
      <c r="BE818" s="6"/>
      <c r="BF818" s="6"/>
      <c r="BG818" s="6"/>
      <c r="BH818" s="6"/>
      <c r="BI818" s="6"/>
      <c r="BJ818" s="6"/>
      <c r="BK818" s="6"/>
      <c r="BL818" s="6"/>
      <c r="BM818" s="6"/>
      <c r="BN818" s="6"/>
      <c r="BO818" s="6"/>
      <c r="BP818" s="6"/>
      <c r="BQ818" s="6"/>
      <c r="BR818" s="6"/>
      <c r="BS818" s="6"/>
      <c r="BT818" s="6"/>
      <c r="BU818" s="6"/>
      <c r="BV818" s="6"/>
      <c r="BW818" s="6"/>
      <c r="BX818" s="6"/>
      <c r="BY818" s="6"/>
      <c r="BZ818" s="6"/>
      <c r="CA818" s="6"/>
      <c r="CB818" s="6"/>
      <c r="CC818" s="6"/>
      <c r="CD818" s="6"/>
      <c r="CE818" s="6"/>
      <c r="CF818" s="6"/>
      <c r="CG818" s="6"/>
      <c r="CH818" s="6"/>
      <c r="CI818" s="6"/>
      <c r="CJ818" s="6"/>
      <c r="CK818" s="6"/>
      <c r="CL818" s="6"/>
    </row>
    <row r="819">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c r="AA819" s="6"/>
      <c r="AB819" s="6"/>
      <c r="AC819" s="6"/>
      <c r="AD819" s="7"/>
      <c r="AE819" s="8"/>
      <c r="AF819" s="6"/>
      <c r="AG819" s="6"/>
      <c r="AH819" s="6"/>
      <c r="AI819" s="6"/>
      <c r="AJ819" s="6"/>
      <c r="AK819" s="6"/>
      <c r="AL819" s="6"/>
      <c r="AM819" s="6"/>
      <c r="AN819" s="6"/>
      <c r="AO819" s="6"/>
      <c r="AP819" s="6"/>
      <c r="AQ819" s="6"/>
      <c r="AR819" s="6"/>
      <c r="AS819" s="6"/>
      <c r="AT819" s="6"/>
      <c r="AU819" s="6"/>
      <c r="AV819" s="6"/>
      <c r="AW819" s="6"/>
      <c r="AX819" s="6"/>
      <c r="AY819" s="6"/>
      <c r="AZ819" s="6"/>
      <c r="BA819" s="6"/>
      <c r="BB819" s="6"/>
      <c r="BC819" s="6"/>
      <c r="BD819" s="6"/>
      <c r="BE819" s="6"/>
      <c r="BF819" s="6"/>
      <c r="BG819" s="6"/>
      <c r="BH819" s="6"/>
      <c r="BI819" s="6"/>
      <c r="BJ819" s="6"/>
      <c r="BK819" s="6"/>
      <c r="BL819" s="6"/>
      <c r="BM819" s="6"/>
      <c r="BN819" s="6"/>
      <c r="BO819" s="6"/>
      <c r="BP819" s="6"/>
      <c r="BQ819" s="6"/>
      <c r="BR819" s="6"/>
      <c r="BS819" s="6"/>
      <c r="BT819" s="6"/>
      <c r="BU819" s="6"/>
      <c r="BV819" s="6"/>
      <c r="BW819" s="6"/>
      <c r="BX819" s="6"/>
      <c r="BY819" s="6"/>
      <c r="BZ819" s="6"/>
      <c r="CA819" s="6"/>
      <c r="CB819" s="6"/>
      <c r="CC819" s="6"/>
      <c r="CD819" s="6"/>
      <c r="CE819" s="6"/>
      <c r="CF819" s="6"/>
      <c r="CG819" s="6"/>
      <c r="CH819" s="6"/>
      <c r="CI819" s="6"/>
      <c r="CJ819" s="6"/>
      <c r="CK819" s="6"/>
      <c r="CL819" s="6"/>
    </row>
    <row r="820">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c r="AA820" s="6"/>
      <c r="AB820" s="6"/>
      <c r="AC820" s="6"/>
      <c r="AD820" s="7"/>
      <c r="AE820" s="8"/>
      <c r="AF820" s="6"/>
      <c r="AG820" s="6"/>
      <c r="AH820" s="6"/>
      <c r="AI820" s="6"/>
      <c r="AJ820" s="6"/>
      <c r="AK820" s="6"/>
      <c r="AL820" s="6"/>
      <c r="AM820" s="6"/>
      <c r="AN820" s="6"/>
      <c r="AO820" s="6"/>
      <c r="AP820" s="6"/>
      <c r="AQ820" s="6"/>
      <c r="AR820" s="6"/>
      <c r="AS820" s="6"/>
      <c r="AT820" s="6"/>
      <c r="AU820" s="6"/>
      <c r="AV820" s="6"/>
      <c r="AW820" s="6"/>
      <c r="AX820" s="6"/>
      <c r="AY820" s="6"/>
      <c r="AZ820" s="6"/>
      <c r="BA820" s="6"/>
      <c r="BB820" s="6"/>
      <c r="BC820" s="6"/>
      <c r="BD820" s="6"/>
      <c r="BE820" s="6"/>
      <c r="BF820" s="6"/>
      <c r="BG820" s="6"/>
      <c r="BH820" s="6"/>
      <c r="BI820" s="6"/>
      <c r="BJ820" s="6"/>
      <c r="BK820" s="6"/>
      <c r="BL820" s="6"/>
      <c r="BM820" s="6"/>
      <c r="BN820" s="6"/>
      <c r="BO820" s="6"/>
      <c r="BP820" s="6"/>
      <c r="BQ820" s="6"/>
      <c r="BR820" s="6"/>
      <c r="BS820" s="6"/>
      <c r="BT820" s="6"/>
      <c r="BU820" s="6"/>
      <c r="BV820" s="6"/>
      <c r="BW820" s="6"/>
      <c r="BX820" s="6"/>
      <c r="BY820" s="6"/>
      <c r="BZ820" s="6"/>
      <c r="CA820" s="6"/>
      <c r="CB820" s="6"/>
      <c r="CC820" s="6"/>
      <c r="CD820" s="6"/>
      <c r="CE820" s="6"/>
      <c r="CF820" s="6"/>
      <c r="CG820" s="6"/>
      <c r="CH820" s="6"/>
      <c r="CI820" s="6"/>
      <c r="CJ820" s="6"/>
      <c r="CK820" s="6"/>
      <c r="CL820" s="6"/>
    </row>
    <row r="821">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c r="AA821" s="6"/>
      <c r="AB821" s="6"/>
      <c r="AC821" s="6"/>
      <c r="AD821" s="7"/>
      <c r="AE821" s="8"/>
      <c r="AF821" s="6"/>
      <c r="AG821" s="6"/>
      <c r="AH821" s="6"/>
      <c r="AI821" s="6"/>
      <c r="AJ821" s="6"/>
      <c r="AK821" s="6"/>
      <c r="AL821" s="6"/>
      <c r="AM821" s="6"/>
      <c r="AN821" s="6"/>
      <c r="AO821" s="6"/>
      <c r="AP821" s="6"/>
      <c r="AQ821" s="6"/>
      <c r="AR821" s="6"/>
      <c r="AS821" s="6"/>
      <c r="AT821" s="6"/>
      <c r="AU821" s="6"/>
      <c r="AV821" s="6"/>
      <c r="AW821" s="6"/>
      <c r="AX821" s="6"/>
      <c r="AY821" s="6"/>
      <c r="AZ821" s="6"/>
      <c r="BA821" s="6"/>
      <c r="BB821" s="6"/>
      <c r="BC821" s="6"/>
      <c r="BD821" s="6"/>
      <c r="BE821" s="6"/>
      <c r="BF821" s="6"/>
      <c r="BG821" s="6"/>
      <c r="BH821" s="6"/>
      <c r="BI821" s="6"/>
      <c r="BJ821" s="6"/>
      <c r="BK821" s="6"/>
      <c r="BL821" s="6"/>
      <c r="BM821" s="6"/>
      <c r="BN821" s="6"/>
      <c r="BO821" s="6"/>
      <c r="BP821" s="6"/>
      <c r="BQ821" s="6"/>
      <c r="BR821" s="6"/>
      <c r="BS821" s="6"/>
      <c r="BT821" s="6"/>
      <c r="BU821" s="6"/>
      <c r="BV821" s="6"/>
      <c r="BW821" s="6"/>
      <c r="BX821" s="6"/>
      <c r="BY821" s="6"/>
      <c r="BZ821" s="6"/>
      <c r="CA821" s="6"/>
      <c r="CB821" s="6"/>
      <c r="CC821" s="6"/>
      <c r="CD821" s="6"/>
      <c r="CE821" s="6"/>
      <c r="CF821" s="6"/>
      <c r="CG821" s="6"/>
      <c r="CH821" s="6"/>
      <c r="CI821" s="6"/>
      <c r="CJ821" s="6"/>
      <c r="CK821" s="6"/>
      <c r="CL821" s="6"/>
    </row>
    <row r="822">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c r="AA822" s="6"/>
      <c r="AB822" s="6"/>
      <c r="AC822" s="6"/>
      <c r="AD822" s="7"/>
      <c r="AE822" s="8"/>
      <c r="AF822" s="6"/>
      <c r="AG822" s="6"/>
      <c r="AH822" s="6"/>
      <c r="AI822" s="6"/>
      <c r="AJ822" s="6"/>
      <c r="AK822" s="6"/>
      <c r="AL822" s="6"/>
      <c r="AM822" s="6"/>
      <c r="AN822" s="6"/>
      <c r="AO822" s="6"/>
      <c r="AP822" s="6"/>
      <c r="AQ822" s="6"/>
      <c r="AR822" s="6"/>
      <c r="AS822" s="6"/>
      <c r="AT822" s="6"/>
      <c r="AU822" s="6"/>
      <c r="AV822" s="6"/>
      <c r="AW822" s="6"/>
      <c r="AX822" s="6"/>
      <c r="AY822" s="6"/>
      <c r="AZ822" s="6"/>
      <c r="BA822" s="6"/>
      <c r="BB822" s="6"/>
      <c r="BC822" s="6"/>
      <c r="BD822" s="6"/>
      <c r="BE822" s="6"/>
      <c r="BF822" s="6"/>
      <c r="BG822" s="6"/>
      <c r="BH822" s="6"/>
      <c r="BI822" s="6"/>
      <c r="BJ822" s="6"/>
      <c r="BK822" s="6"/>
      <c r="BL822" s="6"/>
      <c r="BM822" s="6"/>
      <c r="BN822" s="6"/>
      <c r="BO822" s="6"/>
      <c r="BP822" s="6"/>
      <c r="BQ822" s="6"/>
      <c r="BR822" s="6"/>
      <c r="BS822" s="6"/>
      <c r="BT822" s="6"/>
      <c r="BU822" s="6"/>
      <c r="BV822" s="6"/>
      <c r="BW822" s="6"/>
      <c r="BX822" s="6"/>
      <c r="BY822" s="6"/>
      <c r="BZ822" s="6"/>
      <c r="CA822" s="6"/>
      <c r="CB822" s="6"/>
      <c r="CC822" s="6"/>
      <c r="CD822" s="6"/>
      <c r="CE822" s="6"/>
      <c r="CF822" s="6"/>
      <c r="CG822" s="6"/>
      <c r="CH822" s="6"/>
      <c r="CI822" s="6"/>
      <c r="CJ822" s="6"/>
      <c r="CK822" s="6"/>
      <c r="CL822" s="6"/>
    </row>
    <row r="823">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c r="AA823" s="6"/>
      <c r="AB823" s="6"/>
      <c r="AC823" s="6"/>
      <c r="AD823" s="7"/>
      <c r="AE823" s="8"/>
      <c r="AF823" s="6"/>
      <c r="AG823" s="6"/>
      <c r="AH823" s="6"/>
      <c r="AI823" s="6"/>
      <c r="AJ823" s="6"/>
      <c r="AK823" s="6"/>
      <c r="AL823" s="6"/>
      <c r="AM823" s="6"/>
      <c r="AN823" s="6"/>
      <c r="AO823" s="6"/>
      <c r="AP823" s="6"/>
      <c r="AQ823" s="6"/>
      <c r="AR823" s="6"/>
      <c r="AS823" s="6"/>
      <c r="AT823" s="6"/>
      <c r="AU823" s="6"/>
      <c r="AV823" s="6"/>
      <c r="AW823" s="6"/>
      <c r="AX823" s="6"/>
      <c r="AY823" s="6"/>
      <c r="AZ823" s="6"/>
      <c r="BA823" s="6"/>
      <c r="BB823" s="6"/>
      <c r="BC823" s="6"/>
      <c r="BD823" s="6"/>
      <c r="BE823" s="6"/>
      <c r="BF823" s="6"/>
      <c r="BG823" s="6"/>
      <c r="BH823" s="6"/>
      <c r="BI823" s="6"/>
      <c r="BJ823" s="6"/>
      <c r="BK823" s="6"/>
      <c r="BL823" s="6"/>
      <c r="BM823" s="6"/>
      <c r="BN823" s="6"/>
      <c r="BO823" s="6"/>
      <c r="BP823" s="6"/>
      <c r="BQ823" s="6"/>
      <c r="BR823" s="6"/>
      <c r="BS823" s="6"/>
      <c r="BT823" s="6"/>
      <c r="BU823" s="6"/>
      <c r="BV823" s="6"/>
      <c r="BW823" s="6"/>
      <c r="BX823" s="6"/>
      <c r="BY823" s="6"/>
      <c r="BZ823" s="6"/>
      <c r="CA823" s="6"/>
      <c r="CB823" s="6"/>
      <c r="CC823" s="6"/>
      <c r="CD823" s="6"/>
      <c r="CE823" s="6"/>
      <c r="CF823" s="6"/>
      <c r="CG823" s="6"/>
      <c r="CH823" s="6"/>
      <c r="CI823" s="6"/>
      <c r="CJ823" s="6"/>
      <c r="CK823" s="6"/>
      <c r="CL823" s="6"/>
    </row>
    <row r="824">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c r="AA824" s="6"/>
      <c r="AB824" s="6"/>
      <c r="AC824" s="6"/>
      <c r="AD824" s="7"/>
      <c r="AE824" s="8"/>
      <c r="AF824" s="6"/>
      <c r="AG824" s="6"/>
      <c r="AH824" s="6"/>
      <c r="AI824" s="6"/>
      <c r="AJ824" s="6"/>
      <c r="AK824" s="6"/>
      <c r="AL824" s="6"/>
      <c r="AM824" s="6"/>
      <c r="AN824" s="6"/>
      <c r="AO824" s="6"/>
      <c r="AP824" s="6"/>
      <c r="AQ824" s="6"/>
      <c r="AR824" s="6"/>
      <c r="AS824" s="6"/>
      <c r="AT824" s="6"/>
      <c r="AU824" s="6"/>
      <c r="AV824" s="6"/>
      <c r="AW824" s="6"/>
      <c r="AX824" s="6"/>
      <c r="AY824" s="6"/>
      <c r="AZ824" s="6"/>
      <c r="BA824" s="6"/>
      <c r="BB824" s="6"/>
      <c r="BC824" s="6"/>
      <c r="BD824" s="6"/>
      <c r="BE824" s="6"/>
      <c r="BF824" s="6"/>
      <c r="BG824" s="6"/>
      <c r="BH824" s="6"/>
      <c r="BI824" s="6"/>
      <c r="BJ824" s="6"/>
      <c r="BK824" s="6"/>
      <c r="BL824" s="6"/>
      <c r="BM824" s="6"/>
      <c r="BN824" s="6"/>
      <c r="BO824" s="6"/>
      <c r="BP824" s="6"/>
      <c r="BQ824" s="6"/>
      <c r="BR824" s="6"/>
      <c r="BS824" s="6"/>
      <c r="BT824" s="6"/>
      <c r="BU824" s="6"/>
      <c r="BV824" s="6"/>
      <c r="BW824" s="6"/>
      <c r="BX824" s="6"/>
      <c r="BY824" s="6"/>
      <c r="BZ824" s="6"/>
      <c r="CA824" s="6"/>
      <c r="CB824" s="6"/>
      <c r="CC824" s="6"/>
      <c r="CD824" s="6"/>
      <c r="CE824" s="6"/>
      <c r="CF824" s="6"/>
      <c r="CG824" s="6"/>
      <c r="CH824" s="6"/>
      <c r="CI824" s="6"/>
      <c r="CJ824" s="6"/>
      <c r="CK824" s="6"/>
      <c r="CL824" s="6"/>
    </row>
    <row r="825">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c r="AA825" s="6"/>
      <c r="AB825" s="6"/>
      <c r="AC825" s="6"/>
      <c r="AD825" s="7"/>
      <c r="AE825" s="8"/>
      <c r="AF825" s="6"/>
      <c r="AG825" s="6"/>
      <c r="AH825" s="6"/>
      <c r="AI825" s="6"/>
      <c r="AJ825" s="6"/>
      <c r="AK825" s="6"/>
      <c r="AL825" s="6"/>
      <c r="AM825" s="6"/>
      <c r="AN825" s="6"/>
      <c r="AO825" s="6"/>
      <c r="AP825" s="6"/>
      <c r="AQ825" s="6"/>
      <c r="AR825" s="6"/>
      <c r="AS825" s="6"/>
      <c r="AT825" s="6"/>
      <c r="AU825" s="6"/>
      <c r="AV825" s="6"/>
      <c r="AW825" s="6"/>
      <c r="AX825" s="6"/>
      <c r="AY825" s="6"/>
      <c r="AZ825" s="6"/>
      <c r="BA825" s="6"/>
      <c r="BB825" s="6"/>
      <c r="BC825" s="6"/>
      <c r="BD825" s="6"/>
      <c r="BE825" s="6"/>
      <c r="BF825" s="6"/>
      <c r="BG825" s="6"/>
      <c r="BH825" s="6"/>
      <c r="BI825" s="6"/>
      <c r="BJ825" s="6"/>
      <c r="BK825" s="6"/>
      <c r="BL825" s="6"/>
      <c r="BM825" s="6"/>
      <c r="BN825" s="6"/>
      <c r="BO825" s="6"/>
      <c r="BP825" s="6"/>
      <c r="BQ825" s="6"/>
      <c r="BR825" s="6"/>
      <c r="BS825" s="6"/>
      <c r="BT825" s="6"/>
      <c r="BU825" s="6"/>
      <c r="BV825" s="6"/>
      <c r="BW825" s="6"/>
      <c r="BX825" s="6"/>
      <c r="BY825" s="6"/>
      <c r="BZ825" s="6"/>
      <c r="CA825" s="6"/>
      <c r="CB825" s="6"/>
      <c r="CC825" s="6"/>
      <c r="CD825" s="6"/>
      <c r="CE825" s="6"/>
      <c r="CF825" s="6"/>
      <c r="CG825" s="6"/>
      <c r="CH825" s="6"/>
      <c r="CI825" s="6"/>
      <c r="CJ825" s="6"/>
      <c r="CK825" s="6"/>
      <c r="CL825" s="6"/>
    </row>
    <row r="826">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c r="AA826" s="6"/>
      <c r="AB826" s="6"/>
      <c r="AC826" s="6"/>
      <c r="AD826" s="7"/>
      <c r="AE826" s="8"/>
      <c r="AF826" s="6"/>
      <c r="AG826" s="6"/>
      <c r="AH826" s="6"/>
      <c r="AI826" s="6"/>
      <c r="AJ826" s="6"/>
      <c r="AK826" s="6"/>
      <c r="AL826" s="6"/>
      <c r="AM826" s="6"/>
      <c r="AN826" s="6"/>
      <c r="AO826" s="6"/>
      <c r="AP826" s="6"/>
      <c r="AQ826" s="6"/>
      <c r="AR826" s="6"/>
      <c r="AS826" s="6"/>
      <c r="AT826" s="6"/>
      <c r="AU826" s="6"/>
      <c r="AV826" s="6"/>
      <c r="AW826" s="6"/>
      <c r="AX826" s="6"/>
      <c r="AY826" s="6"/>
      <c r="AZ826" s="6"/>
      <c r="BA826" s="6"/>
      <c r="BB826" s="6"/>
      <c r="BC826" s="6"/>
      <c r="BD826" s="6"/>
      <c r="BE826" s="6"/>
      <c r="BF826" s="6"/>
      <c r="BG826" s="6"/>
      <c r="BH826" s="6"/>
      <c r="BI826" s="6"/>
      <c r="BJ826" s="6"/>
      <c r="BK826" s="6"/>
      <c r="BL826" s="6"/>
      <c r="BM826" s="6"/>
      <c r="BN826" s="6"/>
      <c r="BO826" s="6"/>
      <c r="BP826" s="6"/>
      <c r="BQ826" s="6"/>
      <c r="BR826" s="6"/>
      <c r="BS826" s="6"/>
      <c r="BT826" s="6"/>
      <c r="BU826" s="6"/>
      <c r="BV826" s="6"/>
      <c r="BW826" s="6"/>
      <c r="BX826" s="6"/>
      <c r="BY826" s="6"/>
      <c r="BZ826" s="6"/>
      <c r="CA826" s="6"/>
      <c r="CB826" s="6"/>
      <c r="CC826" s="6"/>
      <c r="CD826" s="6"/>
      <c r="CE826" s="6"/>
      <c r="CF826" s="6"/>
      <c r="CG826" s="6"/>
      <c r="CH826" s="6"/>
      <c r="CI826" s="6"/>
      <c r="CJ826" s="6"/>
      <c r="CK826" s="6"/>
      <c r="CL826" s="6"/>
    </row>
    <row r="827">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c r="AA827" s="6"/>
      <c r="AB827" s="6"/>
      <c r="AC827" s="6"/>
      <c r="AD827" s="7"/>
      <c r="AE827" s="8"/>
      <c r="AF827" s="6"/>
      <c r="AG827" s="6"/>
      <c r="AH827" s="6"/>
      <c r="AI827" s="6"/>
      <c r="AJ827" s="6"/>
      <c r="AK827" s="6"/>
      <c r="AL827" s="6"/>
      <c r="AM827" s="6"/>
      <c r="AN827" s="6"/>
      <c r="AO827" s="6"/>
      <c r="AP827" s="6"/>
      <c r="AQ827" s="6"/>
      <c r="AR827" s="6"/>
      <c r="AS827" s="6"/>
      <c r="AT827" s="6"/>
      <c r="AU827" s="6"/>
      <c r="AV827" s="6"/>
      <c r="AW827" s="6"/>
      <c r="AX827" s="6"/>
      <c r="AY827" s="6"/>
      <c r="AZ827" s="6"/>
      <c r="BA827" s="6"/>
      <c r="BB827" s="6"/>
      <c r="BC827" s="6"/>
      <c r="BD827" s="6"/>
      <c r="BE827" s="6"/>
      <c r="BF827" s="6"/>
      <c r="BG827" s="6"/>
      <c r="BH827" s="6"/>
      <c r="BI827" s="6"/>
      <c r="BJ827" s="6"/>
      <c r="BK827" s="6"/>
      <c r="BL827" s="6"/>
      <c r="BM827" s="6"/>
      <c r="BN827" s="6"/>
      <c r="BO827" s="6"/>
      <c r="BP827" s="6"/>
      <c r="BQ827" s="6"/>
      <c r="BR827" s="6"/>
      <c r="BS827" s="6"/>
      <c r="BT827" s="6"/>
      <c r="BU827" s="6"/>
      <c r="BV827" s="6"/>
      <c r="BW827" s="6"/>
      <c r="BX827" s="6"/>
      <c r="BY827" s="6"/>
      <c r="BZ827" s="6"/>
      <c r="CA827" s="6"/>
      <c r="CB827" s="6"/>
      <c r="CC827" s="6"/>
      <c r="CD827" s="6"/>
      <c r="CE827" s="6"/>
      <c r="CF827" s="6"/>
      <c r="CG827" s="6"/>
      <c r="CH827" s="6"/>
      <c r="CI827" s="6"/>
      <c r="CJ827" s="6"/>
      <c r="CK827" s="6"/>
      <c r="CL827" s="6"/>
    </row>
    <row r="828">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c r="AA828" s="6"/>
      <c r="AB828" s="6"/>
      <c r="AC828" s="6"/>
      <c r="AD828" s="7"/>
      <c r="AE828" s="8"/>
      <c r="AF828" s="6"/>
      <c r="AG828" s="6"/>
      <c r="AH828" s="6"/>
      <c r="AI828" s="6"/>
      <c r="AJ828" s="6"/>
      <c r="AK828" s="6"/>
      <c r="AL828" s="6"/>
      <c r="AM828" s="6"/>
      <c r="AN828" s="6"/>
      <c r="AO828" s="6"/>
      <c r="AP828" s="6"/>
      <c r="AQ828" s="6"/>
      <c r="AR828" s="6"/>
      <c r="AS828" s="6"/>
      <c r="AT828" s="6"/>
      <c r="AU828" s="6"/>
      <c r="AV828" s="6"/>
      <c r="AW828" s="6"/>
      <c r="AX828" s="6"/>
      <c r="AY828" s="6"/>
      <c r="AZ828" s="6"/>
      <c r="BA828" s="6"/>
      <c r="BB828" s="6"/>
      <c r="BC828" s="6"/>
      <c r="BD828" s="6"/>
      <c r="BE828" s="6"/>
      <c r="BF828" s="6"/>
      <c r="BG828" s="6"/>
      <c r="BH828" s="6"/>
      <c r="BI828" s="6"/>
      <c r="BJ828" s="6"/>
      <c r="BK828" s="6"/>
      <c r="BL828" s="6"/>
      <c r="BM828" s="6"/>
      <c r="BN828" s="6"/>
      <c r="BO828" s="6"/>
      <c r="BP828" s="6"/>
      <c r="BQ828" s="6"/>
      <c r="BR828" s="6"/>
      <c r="BS828" s="6"/>
      <c r="BT828" s="6"/>
      <c r="BU828" s="6"/>
      <c r="BV828" s="6"/>
      <c r="BW828" s="6"/>
      <c r="BX828" s="6"/>
      <c r="BY828" s="6"/>
      <c r="BZ828" s="6"/>
      <c r="CA828" s="6"/>
      <c r="CB828" s="6"/>
      <c r="CC828" s="6"/>
      <c r="CD828" s="6"/>
      <c r="CE828" s="6"/>
      <c r="CF828" s="6"/>
      <c r="CG828" s="6"/>
      <c r="CH828" s="6"/>
      <c r="CI828" s="6"/>
      <c r="CJ828" s="6"/>
      <c r="CK828" s="6"/>
      <c r="CL828" s="6"/>
    </row>
    <row r="829">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c r="AA829" s="6"/>
      <c r="AB829" s="6"/>
      <c r="AC829" s="6"/>
      <c r="AD829" s="7"/>
      <c r="AE829" s="8"/>
      <c r="AF829" s="6"/>
      <c r="AG829" s="6"/>
      <c r="AH829" s="6"/>
      <c r="AI829" s="6"/>
      <c r="AJ829" s="6"/>
      <c r="AK829" s="6"/>
      <c r="AL829" s="6"/>
      <c r="AM829" s="6"/>
      <c r="AN829" s="6"/>
      <c r="AO829" s="6"/>
      <c r="AP829" s="6"/>
      <c r="AQ829" s="6"/>
      <c r="AR829" s="6"/>
      <c r="AS829" s="6"/>
      <c r="AT829" s="6"/>
      <c r="AU829" s="6"/>
      <c r="AV829" s="6"/>
      <c r="AW829" s="6"/>
      <c r="AX829" s="6"/>
      <c r="AY829" s="6"/>
      <c r="AZ829" s="6"/>
      <c r="BA829" s="6"/>
      <c r="BB829" s="6"/>
      <c r="BC829" s="6"/>
      <c r="BD829" s="6"/>
      <c r="BE829" s="6"/>
      <c r="BF829" s="6"/>
      <c r="BG829" s="6"/>
      <c r="BH829" s="6"/>
      <c r="BI829" s="6"/>
      <c r="BJ829" s="6"/>
      <c r="BK829" s="6"/>
      <c r="BL829" s="6"/>
      <c r="BM829" s="6"/>
      <c r="BN829" s="6"/>
      <c r="BO829" s="6"/>
      <c r="BP829" s="6"/>
      <c r="BQ829" s="6"/>
      <c r="BR829" s="6"/>
      <c r="BS829" s="6"/>
      <c r="BT829" s="6"/>
      <c r="BU829" s="6"/>
      <c r="BV829" s="6"/>
      <c r="BW829" s="6"/>
      <c r="BX829" s="6"/>
      <c r="BY829" s="6"/>
      <c r="BZ829" s="6"/>
      <c r="CA829" s="6"/>
      <c r="CB829" s="6"/>
      <c r="CC829" s="6"/>
      <c r="CD829" s="6"/>
      <c r="CE829" s="6"/>
      <c r="CF829" s="6"/>
      <c r="CG829" s="6"/>
      <c r="CH829" s="6"/>
      <c r="CI829" s="6"/>
      <c r="CJ829" s="6"/>
      <c r="CK829" s="6"/>
      <c r="CL829" s="6"/>
    </row>
    <row r="830">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c r="AA830" s="6"/>
      <c r="AB830" s="6"/>
      <c r="AC830" s="6"/>
      <c r="AD830" s="7"/>
      <c r="AE830" s="8"/>
      <c r="AF830" s="6"/>
      <c r="AG830" s="6"/>
      <c r="AH830" s="6"/>
      <c r="AI830" s="6"/>
      <c r="AJ830" s="6"/>
      <c r="AK830" s="6"/>
      <c r="AL830" s="6"/>
      <c r="AM830" s="6"/>
      <c r="AN830" s="6"/>
      <c r="AO830" s="6"/>
      <c r="AP830" s="6"/>
      <c r="AQ830" s="6"/>
      <c r="AR830" s="6"/>
      <c r="AS830" s="6"/>
      <c r="AT830" s="6"/>
      <c r="AU830" s="6"/>
      <c r="AV830" s="6"/>
      <c r="AW830" s="6"/>
      <c r="AX830" s="6"/>
      <c r="AY830" s="6"/>
      <c r="AZ830" s="6"/>
      <c r="BA830" s="6"/>
      <c r="BB830" s="6"/>
      <c r="BC830" s="6"/>
      <c r="BD830" s="6"/>
      <c r="BE830" s="6"/>
      <c r="BF830" s="6"/>
      <c r="BG830" s="6"/>
      <c r="BH830" s="6"/>
      <c r="BI830" s="6"/>
      <c r="BJ830" s="6"/>
      <c r="BK830" s="6"/>
      <c r="BL830" s="6"/>
      <c r="BM830" s="6"/>
      <c r="BN830" s="6"/>
      <c r="BO830" s="6"/>
      <c r="BP830" s="6"/>
      <c r="BQ830" s="6"/>
      <c r="BR830" s="6"/>
      <c r="BS830" s="6"/>
      <c r="BT830" s="6"/>
      <c r="BU830" s="6"/>
      <c r="BV830" s="6"/>
      <c r="BW830" s="6"/>
      <c r="BX830" s="6"/>
      <c r="BY830" s="6"/>
      <c r="BZ830" s="6"/>
      <c r="CA830" s="6"/>
      <c r="CB830" s="6"/>
      <c r="CC830" s="6"/>
      <c r="CD830" s="6"/>
      <c r="CE830" s="6"/>
      <c r="CF830" s="6"/>
      <c r="CG830" s="6"/>
      <c r="CH830" s="6"/>
      <c r="CI830" s="6"/>
      <c r="CJ830" s="6"/>
      <c r="CK830" s="6"/>
      <c r="CL830" s="6"/>
    </row>
    <row r="831">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c r="AA831" s="6"/>
      <c r="AB831" s="6"/>
      <c r="AC831" s="6"/>
      <c r="AD831" s="7"/>
      <c r="AE831" s="8"/>
      <c r="AF831" s="6"/>
      <c r="AG831" s="6"/>
      <c r="AH831" s="6"/>
      <c r="AI831" s="6"/>
      <c r="AJ831" s="6"/>
      <c r="AK831" s="6"/>
      <c r="AL831" s="6"/>
      <c r="AM831" s="6"/>
      <c r="AN831" s="6"/>
      <c r="AO831" s="6"/>
      <c r="AP831" s="6"/>
      <c r="AQ831" s="6"/>
      <c r="AR831" s="6"/>
      <c r="AS831" s="6"/>
      <c r="AT831" s="6"/>
      <c r="AU831" s="6"/>
      <c r="AV831" s="6"/>
      <c r="AW831" s="6"/>
      <c r="AX831" s="6"/>
      <c r="AY831" s="6"/>
      <c r="AZ831" s="6"/>
      <c r="BA831" s="6"/>
      <c r="BB831" s="6"/>
      <c r="BC831" s="6"/>
      <c r="BD831" s="6"/>
      <c r="BE831" s="6"/>
      <c r="BF831" s="6"/>
      <c r="BG831" s="6"/>
      <c r="BH831" s="6"/>
      <c r="BI831" s="6"/>
      <c r="BJ831" s="6"/>
      <c r="BK831" s="6"/>
      <c r="BL831" s="6"/>
      <c r="BM831" s="6"/>
      <c r="BN831" s="6"/>
      <c r="BO831" s="6"/>
      <c r="BP831" s="6"/>
      <c r="BQ831" s="6"/>
      <c r="BR831" s="6"/>
      <c r="BS831" s="6"/>
      <c r="BT831" s="6"/>
      <c r="BU831" s="6"/>
      <c r="BV831" s="6"/>
      <c r="BW831" s="6"/>
      <c r="BX831" s="6"/>
      <c r="BY831" s="6"/>
      <c r="BZ831" s="6"/>
      <c r="CA831" s="6"/>
      <c r="CB831" s="6"/>
      <c r="CC831" s="6"/>
      <c r="CD831" s="6"/>
      <c r="CE831" s="6"/>
      <c r="CF831" s="6"/>
      <c r="CG831" s="6"/>
      <c r="CH831" s="6"/>
      <c r="CI831" s="6"/>
      <c r="CJ831" s="6"/>
      <c r="CK831" s="6"/>
      <c r="CL831" s="6"/>
    </row>
    <row r="832">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c r="AA832" s="6"/>
      <c r="AB832" s="6"/>
      <c r="AC832" s="6"/>
      <c r="AD832" s="7"/>
      <c r="AE832" s="8"/>
      <c r="AF832" s="6"/>
      <c r="AG832" s="6"/>
      <c r="AH832" s="6"/>
      <c r="AI832" s="6"/>
      <c r="AJ832" s="6"/>
      <c r="AK832" s="6"/>
      <c r="AL832" s="6"/>
      <c r="AM832" s="6"/>
      <c r="AN832" s="6"/>
      <c r="AO832" s="6"/>
      <c r="AP832" s="6"/>
      <c r="AQ832" s="6"/>
      <c r="AR832" s="6"/>
      <c r="AS832" s="6"/>
      <c r="AT832" s="6"/>
      <c r="AU832" s="6"/>
      <c r="AV832" s="6"/>
      <c r="AW832" s="6"/>
      <c r="AX832" s="6"/>
      <c r="AY832" s="6"/>
      <c r="AZ832" s="6"/>
      <c r="BA832" s="6"/>
      <c r="BB832" s="6"/>
      <c r="BC832" s="6"/>
      <c r="BD832" s="6"/>
      <c r="BE832" s="6"/>
      <c r="BF832" s="6"/>
      <c r="BG832" s="6"/>
      <c r="BH832" s="6"/>
      <c r="BI832" s="6"/>
      <c r="BJ832" s="6"/>
      <c r="BK832" s="6"/>
      <c r="BL832" s="6"/>
      <c r="BM832" s="6"/>
      <c r="BN832" s="6"/>
      <c r="BO832" s="6"/>
      <c r="BP832" s="6"/>
      <c r="BQ832" s="6"/>
      <c r="BR832" s="6"/>
      <c r="BS832" s="6"/>
      <c r="BT832" s="6"/>
      <c r="BU832" s="6"/>
      <c r="BV832" s="6"/>
      <c r="BW832" s="6"/>
      <c r="BX832" s="6"/>
      <c r="BY832" s="6"/>
      <c r="BZ832" s="6"/>
      <c r="CA832" s="6"/>
      <c r="CB832" s="6"/>
      <c r="CC832" s="6"/>
      <c r="CD832" s="6"/>
      <c r="CE832" s="6"/>
      <c r="CF832" s="6"/>
      <c r="CG832" s="6"/>
      <c r="CH832" s="6"/>
      <c r="CI832" s="6"/>
      <c r="CJ832" s="6"/>
      <c r="CK832" s="6"/>
      <c r="CL832" s="6"/>
    </row>
    <row r="833">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c r="AA833" s="6"/>
      <c r="AB833" s="6"/>
      <c r="AC833" s="6"/>
      <c r="AD833" s="7"/>
      <c r="AE833" s="8"/>
      <c r="AF833" s="6"/>
      <c r="AG833" s="6"/>
      <c r="AH833" s="6"/>
      <c r="AI833" s="6"/>
      <c r="AJ833" s="6"/>
      <c r="AK833" s="6"/>
      <c r="AL833" s="6"/>
      <c r="AM833" s="6"/>
      <c r="AN833" s="6"/>
      <c r="AO833" s="6"/>
      <c r="AP833" s="6"/>
      <c r="AQ833" s="6"/>
      <c r="AR833" s="6"/>
      <c r="AS833" s="6"/>
      <c r="AT833" s="6"/>
      <c r="AU833" s="6"/>
      <c r="AV833" s="6"/>
      <c r="AW833" s="6"/>
      <c r="AX833" s="6"/>
      <c r="AY833" s="6"/>
      <c r="AZ833" s="6"/>
      <c r="BA833" s="6"/>
      <c r="BB833" s="6"/>
      <c r="BC833" s="6"/>
      <c r="BD833" s="6"/>
      <c r="BE833" s="6"/>
      <c r="BF833" s="6"/>
      <c r="BG833" s="6"/>
      <c r="BH833" s="6"/>
      <c r="BI833" s="6"/>
      <c r="BJ833" s="6"/>
      <c r="BK833" s="6"/>
      <c r="BL833" s="6"/>
      <c r="BM833" s="6"/>
      <c r="BN833" s="6"/>
      <c r="BO833" s="6"/>
      <c r="BP833" s="6"/>
      <c r="BQ833" s="6"/>
      <c r="BR833" s="6"/>
      <c r="BS833" s="6"/>
      <c r="BT833" s="6"/>
      <c r="BU833" s="6"/>
      <c r="BV833" s="6"/>
      <c r="BW833" s="6"/>
      <c r="BX833" s="6"/>
      <c r="BY833" s="6"/>
      <c r="BZ833" s="6"/>
      <c r="CA833" s="6"/>
      <c r="CB833" s="6"/>
      <c r="CC833" s="6"/>
      <c r="CD833" s="6"/>
      <c r="CE833" s="6"/>
      <c r="CF833" s="6"/>
      <c r="CG833" s="6"/>
      <c r="CH833" s="6"/>
      <c r="CI833" s="6"/>
      <c r="CJ833" s="6"/>
      <c r="CK833" s="6"/>
      <c r="CL833" s="6"/>
    </row>
    <row r="834">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c r="AA834" s="6"/>
      <c r="AB834" s="6"/>
      <c r="AC834" s="6"/>
      <c r="AD834" s="7"/>
      <c r="AE834" s="8"/>
      <c r="AF834" s="6"/>
      <c r="AG834" s="6"/>
      <c r="AH834" s="6"/>
      <c r="AI834" s="6"/>
      <c r="AJ834" s="6"/>
      <c r="AK834" s="6"/>
      <c r="AL834" s="6"/>
      <c r="AM834" s="6"/>
      <c r="AN834" s="6"/>
      <c r="AO834" s="6"/>
      <c r="AP834" s="6"/>
      <c r="AQ834" s="6"/>
      <c r="AR834" s="6"/>
      <c r="AS834" s="6"/>
      <c r="AT834" s="6"/>
      <c r="AU834" s="6"/>
      <c r="AV834" s="6"/>
      <c r="AW834" s="6"/>
      <c r="AX834" s="6"/>
      <c r="AY834" s="6"/>
      <c r="AZ834" s="6"/>
      <c r="BA834" s="6"/>
      <c r="BB834" s="6"/>
      <c r="BC834" s="6"/>
      <c r="BD834" s="6"/>
      <c r="BE834" s="6"/>
      <c r="BF834" s="6"/>
      <c r="BG834" s="6"/>
      <c r="BH834" s="6"/>
      <c r="BI834" s="6"/>
      <c r="BJ834" s="6"/>
      <c r="BK834" s="6"/>
      <c r="BL834" s="6"/>
      <c r="BM834" s="6"/>
      <c r="BN834" s="6"/>
      <c r="BO834" s="6"/>
      <c r="BP834" s="6"/>
      <c r="BQ834" s="6"/>
      <c r="BR834" s="6"/>
      <c r="BS834" s="6"/>
      <c r="BT834" s="6"/>
      <c r="BU834" s="6"/>
      <c r="BV834" s="6"/>
      <c r="BW834" s="6"/>
      <c r="BX834" s="6"/>
      <c r="BY834" s="6"/>
      <c r="BZ834" s="6"/>
      <c r="CA834" s="6"/>
      <c r="CB834" s="6"/>
      <c r="CC834" s="6"/>
      <c r="CD834" s="6"/>
      <c r="CE834" s="6"/>
      <c r="CF834" s="6"/>
      <c r="CG834" s="6"/>
      <c r="CH834" s="6"/>
      <c r="CI834" s="6"/>
      <c r="CJ834" s="6"/>
      <c r="CK834" s="6"/>
      <c r="CL834" s="6"/>
    </row>
    <row r="835">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c r="AA835" s="6"/>
      <c r="AB835" s="6"/>
      <c r="AC835" s="6"/>
      <c r="AD835" s="7"/>
      <c r="AE835" s="8"/>
      <c r="AF835" s="6"/>
      <c r="AG835" s="6"/>
      <c r="AH835" s="6"/>
      <c r="AI835" s="6"/>
      <c r="AJ835" s="6"/>
      <c r="AK835" s="6"/>
      <c r="AL835" s="6"/>
      <c r="AM835" s="6"/>
      <c r="AN835" s="6"/>
      <c r="AO835" s="6"/>
      <c r="AP835" s="6"/>
      <c r="AQ835" s="6"/>
      <c r="AR835" s="6"/>
      <c r="AS835" s="6"/>
      <c r="AT835" s="6"/>
      <c r="AU835" s="6"/>
      <c r="AV835" s="6"/>
      <c r="AW835" s="6"/>
      <c r="AX835" s="6"/>
      <c r="AY835" s="6"/>
      <c r="AZ835" s="6"/>
      <c r="BA835" s="6"/>
      <c r="BB835" s="6"/>
      <c r="BC835" s="6"/>
      <c r="BD835" s="6"/>
      <c r="BE835" s="6"/>
      <c r="BF835" s="6"/>
      <c r="BG835" s="6"/>
      <c r="BH835" s="6"/>
      <c r="BI835" s="6"/>
      <c r="BJ835" s="6"/>
      <c r="BK835" s="6"/>
      <c r="BL835" s="6"/>
      <c r="BM835" s="6"/>
      <c r="BN835" s="6"/>
      <c r="BO835" s="6"/>
      <c r="BP835" s="6"/>
      <c r="BQ835" s="6"/>
      <c r="BR835" s="6"/>
      <c r="BS835" s="6"/>
      <c r="BT835" s="6"/>
      <c r="BU835" s="6"/>
      <c r="BV835" s="6"/>
      <c r="BW835" s="6"/>
      <c r="BX835" s="6"/>
      <c r="BY835" s="6"/>
      <c r="BZ835" s="6"/>
      <c r="CA835" s="6"/>
      <c r="CB835" s="6"/>
      <c r="CC835" s="6"/>
      <c r="CD835" s="6"/>
      <c r="CE835" s="6"/>
      <c r="CF835" s="6"/>
      <c r="CG835" s="6"/>
      <c r="CH835" s="6"/>
      <c r="CI835" s="6"/>
      <c r="CJ835" s="6"/>
      <c r="CK835" s="6"/>
      <c r="CL835" s="6"/>
    </row>
    <row r="836">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c r="AA836" s="6"/>
      <c r="AB836" s="6"/>
      <c r="AC836" s="6"/>
      <c r="AD836" s="7"/>
      <c r="AE836" s="8"/>
      <c r="AF836" s="6"/>
      <c r="AG836" s="6"/>
      <c r="AH836" s="6"/>
      <c r="AI836" s="6"/>
      <c r="AJ836" s="6"/>
      <c r="AK836" s="6"/>
      <c r="AL836" s="6"/>
      <c r="AM836" s="6"/>
      <c r="AN836" s="6"/>
      <c r="AO836" s="6"/>
      <c r="AP836" s="6"/>
      <c r="AQ836" s="6"/>
      <c r="AR836" s="6"/>
      <c r="AS836" s="6"/>
      <c r="AT836" s="6"/>
      <c r="AU836" s="6"/>
      <c r="AV836" s="6"/>
      <c r="AW836" s="6"/>
      <c r="AX836" s="6"/>
      <c r="AY836" s="6"/>
      <c r="AZ836" s="6"/>
      <c r="BA836" s="6"/>
      <c r="BB836" s="6"/>
      <c r="BC836" s="6"/>
      <c r="BD836" s="6"/>
      <c r="BE836" s="6"/>
      <c r="BF836" s="6"/>
      <c r="BG836" s="6"/>
      <c r="BH836" s="6"/>
      <c r="BI836" s="6"/>
      <c r="BJ836" s="6"/>
      <c r="BK836" s="6"/>
      <c r="BL836" s="6"/>
      <c r="BM836" s="6"/>
      <c r="BN836" s="6"/>
      <c r="BO836" s="6"/>
      <c r="BP836" s="6"/>
      <c r="BQ836" s="6"/>
      <c r="BR836" s="6"/>
      <c r="BS836" s="6"/>
      <c r="BT836" s="6"/>
      <c r="BU836" s="6"/>
      <c r="BV836" s="6"/>
      <c r="BW836" s="6"/>
      <c r="BX836" s="6"/>
      <c r="BY836" s="6"/>
      <c r="BZ836" s="6"/>
      <c r="CA836" s="6"/>
      <c r="CB836" s="6"/>
      <c r="CC836" s="6"/>
      <c r="CD836" s="6"/>
      <c r="CE836" s="6"/>
      <c r="CF836" s="6"/>
      <c r="CG836" s="6"/>
      <c r="CH836" s="6"/>
      <c r="CI836" s="6"/>
      <c r="CJ836" s="6"/>
      <c r="CK836" s="6"/>
      <c r="CL836" s="6"/>
    </row>
    <row r="837">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c r="AA837" s="6"/>
      <c r="AB837" s="6"/>
      <c r="AC837" s="6"/>
      <c r="AD837" s="7"/>
      <c r="AE837" s="8"/>
      <c r="AF837" s="6"/>
      <c r="AG837" s="6"/>
      <c r="AH837" s="6"/>
      <c r="AI837" s="6"/>
      <c r="AJ837" s="6"/>
      <c r="AK837" s="6"/>
      <c r="AL837" s="6"/>
      <c r="AM837" s="6"/>
      <c r="AN837" s="6"/>
      <c r="AO837" s="6"/>
      <c r="AP837" s="6"/>
      <c r="AQ837" s="6"/>
      <c r="AR837" s="6"/>
      <c r="AS837" s="6"/>
      <c r="AT837" s="6"/>
      <c r="AU837" s="6"/>
      <c r="AV837" s="6"/>
      <c r="AW837" s="6"/>
      <c r="AX837" s="6"/>
      <c r="AY837" s="6"/>
      <c r="AZ837" s="6"/>
      <c r="BA837" s="6"/>
      <c r="BB837" s="6"/>
      <c r="BC837" s="6"/>
      <c r="BD837" s="6"/>
      <c r="BE837" s="6"/>
      <c r="BF837" s="6"/>
      <c r="BG837" s="6"/>
      <c r="BH837" s="6"/>
      <c r="BI837" s="6"/>
      <c r="BJ837" s="6"/>
      <c r="BK837" s="6"/>
      <c r="BL837" s="6"/>
      <c r="BM837" s="6"/>
      <c r="BN837" s="6"/>
      <c r="BO837" s="6"/>
      <c r="BP837" s="6"/>
      <c r="BQ837" s="6"/>
      <c r="BR837" s="6"/>
      <c r="BS837" s="6"/>
      <c r="BT837" s="6"/>
      <c r="BU837" s="6"/>
      <c r="BV837" s="6"/>
      <c r="BW837" s="6"/>
      <c r="BX837" s="6"/>
      <c r="BY837" s="6"/>
      <c r="BZ837" s="6"/>
      <c r="CA837" s="6"/>
      <c r="CB837" s="6"/>
      <c r="CC837" s="6"/>
      <c r="CD837" s="6"/>
      <c r="CE837" s="6"/>
      <c r="CF837" s="6"/>
      <c r="CG837" s="6"/>
      <c r="CH837" s="6"/>
      <c r="CI837" s="6"/>
      <c r="CJ837" s="6"/>
      <c r="CK837" s="6"/>
      <c r="CL837" s="6"/>
    </row>
    <row r="838">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c r="AA838" s="6"/>
      <c r="AB838" s="6"/>
      <c r="AC838" s="6"/>
      <c r="AD838" s="7"/>
      <c r="AE838" s="8"/>
      <c r="AF838" s="6"/>
      <c r="AG838" s="6"/>
      <c r="AH838" s="6"/>
      <c r="AI838" s="6"/>
      <c r="AJ838" s="6"/>
      <c r="AK838" s="6"/>
      <c r="AL838" s="6"/>
      <c r="AM838" s="6"/>
      <c r="AN838" s="6"/>
      <c r="AO838" s="6"/>
      <c r="AP838" s="6"/>
      <c r="AQ838" s="6"/>
      <c r="AR838" s="6"/>
      <c r="AS838" s="6"/>
      <c r="AT838" s="6"/>
      <c r="AU838" s="6"/>
      <c r="AV838" s="6"/>
      <c r="AW838" s="6"/>
      <c r="AX838" s="6"/>
      <c r="AY838" s="6"/>
      <c r="AZ838" s="6"/>
      <c r="BA838" s="6"/>
      <c r="BB838" s="6"/>
      <c r="BC838" s="6"/>
      <c r="BD838" s="6"/>
      <c r="BE838" s="6"/>
      <c r="BF838" s="6"/>
      <c r="BG838" s="6"/>
      <c r="BH838" s="6"/>
      <c r="BI838" s="6"/>
      <c r="BJ838" s="6"/>
      <c r="BK838" s="6"/>
      <c r="BL838" s="6"/>
      <c r="BM838" s="6"/>
      <c r="BN838" s="6"/>
      <c r="BO838" s="6"/>
      <c r="BP838" s="6"/>
      <c r="BQ838" s="6"/>
      <c r="BR838" s="6"/>
      <c r="BS838" s="6"/>
      <c r="BT838" s="6"/>
      <c r="BU838" s="6"/>
      <c r="BV838" s="6"/>
      <c r="BW838" s="6"/>
      <c r="BX838" s="6"/>
      <c r="BY838" s="6"/>
      <c r="BZ838" s="6"/>
      <c r="CA838" s="6"/>
      <c r="CB838" s="6"/>
      <c r="CC838" s="6"/>
      <c r="CD838" s="6"/>
      <c r="CE838" s="6"/>
      <c r="CF838" s="6"/>
      <c r="CG838" s="6"/>
      <c r="CH838" s="6"/>
      <c r="CI838" s="6"/>
      <c r="CJ838" s="6"/>
      <c r="CK838" s="6"/>
      <c r="CL838" s="6"/>
    </row>
    <row r="839">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c r="AA839" s="6"/>
      <c r="AB839" s="6"/>
      <c r="AC839" s="6"/>
      <c r="AD839" s="7"/>
      <c r="AE839" s="8"/>
      <c r="AF839" s="6"/>
      <c r="AG839" s="6"/>
      <c r="AH839" s="6"/>
      <c r="AI839" s="6"/>
      <c r="AJ839" s="6"/>
      <c r="AK839" s="6"/>
      <c r="AL839" s="6"/>
      <c r="AM839" s="6"/>
      <c r="AN839" s="6"/>
      <c r="AO839" s="6"/>
      <c r="AP839" s="6"/>
      <c r="AQ839" s="6"/>
      <c r="AR839" s="6"/>
      <c r="AS839" s="6"/>
      <c r="AT839" s="6"/>
      <c r="AU839" s="6"/>
      <c r="AV839" s="6"/>
      <c r="AW839" s="6"/>
      <c r="AX839" s="6"/>
      <c r="AY839" s="6"/>
      <c r="AZ839" s="6"/>
      <c r="BA839" s="6"/>
      <c r="BB839" s="6"/>
      <c r="BC839" s="6"/>
      <c r="BD839" s="6"/>
      <c r="BE839" s="6"/>
      <c r="BF839" s="6"/>
      <c r="BG839" s="6"/>
      <c r="BH839" s="6"/>
      <c r="BI839" s="6"/>
      <c r="BJ839" s="6"/>
      <c r="BK839" s="6"/>
      <c r="BL839" s="6"/>
      <c r="BM839" s="6"/>
      <c r="BN839" s="6"/>
      <c r="BO839" s="6"/>
      <c r="BP839" s="6"/>
      <c r="BQ839" s="6"/>
      <c r="BR839" s="6"/>
      <c r="BS839" s="6"/>
      <c r="BT839" s="6"/>
      <c r="BU839" s="6"/>
      <c r="BV839" s="6"/>
      <c r="BW839" s="6"/>
      <c r="BX839" s="6"/>
      <c r="BY839" s="6"/>
      <c r="BZ839" s="6"/>
      <c r="CA839" s="6"/>
      <c r="CB839" s="6"/>
      <c r="CC839" s="6"/>
      <c r="CD839" s="6"/>
      <c r="CE839" s="6"/>
      <c r="CF839" s="6"/>
      <c r="CG839" s="6"/>
      <c r="CH839" s="6"/>
      <c r="CI839" s="6"/>
      <c r="CJ839" s="6"/>
      <c r="CK839" s="6"/>
      <c r="CL839" s="6"/>
    </row>
    <row r="840">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c r="AA840" s="6"/>
      <c r="AB840" s="6"/>
      <c r="AC840" s="6"/>
      <c r="AD840" s="7"/>
      <c r="AE840" s="8"/>
      <c r="AF840" s="6"/>
      <c r="AG840" s="6"/>
      <c r="AH840" s="6"/>
      <c r="AI840" s="6"/>
      <c r="AJ840" s="6"/>
      <c r="AK840" s="6"/>
      <c r="AL840" s="6"/>
      <c r="AM840" s="6"/>
      <c r="AN840" s="6"/>
      <c r="AO840" s="6"/>
      <c r="AP840" s="6"/>
      <c r="AQ840" s="6"/>
      <c r="AR840" s="6"/>
      <c r="AS840" s="6"/>
      <c r="AT840" s="6"/>
      <c r="AU840" s="6"/>
      <c r="AV840" s="6"/>
      <c r="AW840" s="6"/>
      <c r="AX840" s="6"/>
      <c r="AY840" s="6"/>
      <c r="AZ840" s="6"/>
      <c r="BA840" s="6"/>
      <c r="BB840" s="6"/>
      <c r="BC840" s="6"/>
      <c r="BD840" s="6"/>
      <c r="BE840" s="6"/>
      <c r="BF840" s="6"/>
      <c r="BG840" s="6"/>
      <c r="BH840" s="6"/>
      <c r="BI840" s="6"/>
      <c r="BJ840" s="6"/>
      <c r="BK840" s="6"/>
      <c r="BL840" s="6"/>
      <c r="BM840" s="6"/>
      <c r="BN840" s="6"/>
      <c r="BO840" s="6"/>
      <c r="BP840" s="6"/>
      <c r="BQ840" s="6"/>
      <c r="BR840" s="6"/>
      <c r="BS840" s="6"/>
      <c r="BT840" s="6"/>
      <c r="BU840" s="6"/>
      <c r="BV840" s="6"/>
      <c r="BW840" s="6"/>
      <c r="BX840" s="6"/>
      <c r="BY840" s="6"/>
      <c r="BZ840" s="6"/>
      <c r="CA840" s="6"/>
      <c r="CB840" s="6"/>
      <c r="CC840" s="6"/>
      <c r="CD840" s="6"/>
      <c r="CE840" s="6"/>
      <c r="CF840" s="6"/>
      <c r="CG840" s="6"/>
      <c r="CH840" s="6"/>
      <c r="CI840" s="6"/>
      <c r="CJ840" s="6"/>
      <c r="CK840" s="6"/>
      <c r="CL840" s="6"/>
    </row>
    <row r="841">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c r="AA841" s="6"/>
      <c r="AB841" s="6"/>
      <c r="AC841" s="6"/>
      <c r="AD841" s="7"/>
      <c r="AE841" s="8"/>
      <c r="AF841" s="6"/>
      <c r="AG841" s="6"/>
      <c r="AH841" s="6"/>
      <c r="AI841" s="6"/>
      <c r="AJ841" s="6"/>
      <c r="AK841" s="6"/>
      <c r="AL841" s="6"/>
      <c r="AM841" s="6"/>
      <c r="AN841" s="6"/>
      <c r="AO841" s="6"/>
      <c r="AP841" s="6"/>
      <c r="AQ841" s="6"/>
      <c r="AR841" s="6"/>
      <c r="AS841" s="6"/>
      <c r="AT841" s="6"/>
      <c r="AU841" s="6"/>
      <c r="AV841" s="6"/>
      <c r="AW841" s="6"/>
      <c r="AX841" s="6"/>
      <c r="AY841" s="6"/>
      <c r="AZ841" s="6"/>
      <c r="BA841" s="6"/>
      <c r="BB841" s="6"/>
      <c r="BC841" s="6"/>
      <c r="BD841" s="6"/>
      <c r="BE841" s="6"/>
      <c r="BF841" s="6"/>
      <c r="BG841" s="6"/>
      <c r="BH841" s="6"/>
      <c r="BI841" s="6"/>
      <c r="BJ841" s="6"/>
      <c r="BK841" s="6"/>
      <c r="BL841" s="6"/>
      <c r="BM841" s="6"/>
      <c r="BN841" s="6"/>
      <c r="BO841" s="6"/>
      <c r="BP841" s="6"/>
      <c r="BQ841" s="6"/>
      <c r="BR841" s="6"/>
      <c r="BS841" s="6"/>
      <c r="BT841" s="6"/>
      <c r="BU841" s="6"/>
      <c r="BV841" s="6"/>
      <c r="BW841" s="6"/>
      <c r="BX841" s="6"/>
      <c r="BY841" s="6"/>
      <c r="BZ841" s="6"/>
      <c r="CA841" s="6"/>
      <c r="CB841" s="6"/>
      <c r="CC841" s="6"/>
      <c r="CD841" s="6"/>
      <c r="CE841" s="6"/>
      <c r="CF841" s="6"/>
      <c r="CG841" s="6"/>
      <c r="CH841" s="6"/>
      <c r="CI841" s="6"/>
      <c r="CJ841" s="6"/>
      <c r="CK841" s="6"/>
      <c r="CL841" s="6"/>
    </row>
    <row r="842">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c r="AA842" s="6"/>
      <c r="AB842" s="6"/>
      <c r="AC842" s="6"/>
      <c r="AD842" s="7"/>
      <c r="AE842" s="8"/>
      <c r="AF842" s="6"/>
      <c r="AG842" s="6"/>
      <c r="AH842" s="6"/>
      <c r="AI842" s="6"/>
      <c r="AJ842" s="6"/>
      <c r="AK842" s="6"/>
      <c r="AL842" s="6"/>
      <c r="AM842" s="6"/>
      <c r="AN842" s="6"/>
      <c r="AO842" s="6"/>
      <c r="AP842" s="6"/>
      <c r="AQ842" s="6"/>
      <c r="AR842" s="6"/>
      <c r="AS842" s="6"/>
      <c r="AT842" s="6"/>
      <c r="AU842" s="6"/>
      <c r="AV842" s="6"/>
      <c r="AW842" s="6"/>
      <c r="AX842" s="6"/>
      <c r="AY842" s="6"/>
      <c r="AZ842" s="6"/>
      <c r="BA842" s="6"/>
      <c r="BB842" s="6"/>
      <c r="BC842" s="6"/>
      <c r="BD842" s="6"/>
      <c r="BE842" s="6"/>
      <c r="BF842" s="6"/>
      <c r="BG842" s="6"/>
      <c r="BH842" s="6"/>
      <c r="BI842" s="6"/>
      <c r="BJ842" s="6"/>
      <c r="BK842" s="6"/>
      <c r="BL842" s="6"/>
      <c r="BM842" s="6"/>
      <c r="BN842" s="6"/>
      <c r="BO842" s="6"/>
      <c r="BP842" s="6"/>
      <c r="BQ842" s="6"/>
      <c r="BR842" s="6"/>
      <c r="BS842" s="6"/>
      <c r="BT842" s="6"/>
      <c r="BU842" s="6"/>
      <c r="BV842" s="6"/>
      <c r="BW842" s="6"/>
      <c r="BX842" s="6"/>
      <c r="BY842" s="6"/>
      <c r="BZ842" s="6"/>
      <c r="CA842" s="6"/>
      <c r="CB842" s="6"/>
      <c r="CC842" s="6"/>
      <c r="CD842" s="6"/>
      <c r="CE842" s="6"/>
      <c r="CF842" s="6"/>
      <c r="CG842" s="6"/>
      <c r="CH842" s="6"/>
      <c r="CI842" s="6"/>
      <c r="CJ842" s="6"/>
      <c r="CK842" s="6"/>
      <c r="CL842" s="6"/>
    </row>
    <row r="843">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c r="AA843" s="6"/>
      <c r="AB843" s="6"/>
      <c r="AC843" s="6"/>
      <c r="AD843" s="7"/>
      <c r="AE843" s="8"/>
      <c r="AF843" s="6"/>
      <c r="AG843" s="6"/>
      <c r="AH843" s="6"/>
      <c r="AI843" s="6"/>
      <c r="AJ843" s="6"/>
      <c r="AK843" s="6"/>
      <c r="AL843" s="6"/>
      <c r="AM843" s="6"/>
      <c r="AN843" s="6"/>
      <c r="AO843" s="6"/>
      <c r="AP843" s="6"/>
      <c r="AQ843" s="6"/>
      <c r="AR843" s="6"/>
      <c r="AS843" s="6"/>
      <c r="AT843" s="6"/>
      <c r="AU843" s="6"/>
      <c r="AV843" s="6"/>
      <c r="AW843" s="6"/>
      <c r="AX843" s="6"/>
      <c r="AY843" s="6"/>
      <c r="AZ843" s="6"/>
      <c r="BA843" s="6"/>
      <c r="BB843" s="6"/>
      <c r="BC843" s="6"/>
      <c r="BD843" s="6"/>
      <c r="BE843" s="6"/>
      <c r="BF843" s="6"/>
      <c r="BG843" s="6"/>
      <c r="BH843" s="6"/>
      <c r="BI843" s="6"/>
      <c r="BJ843" s="6"/>
      <c r="BK843" s="6"/>
      <c r="BL843" s="6"/>
      <c r="BM843" s="6"/>
      <c r="BN843" s="6"/>
      <c r="BO843" s="6"/>
      <c r="BP843" s="6"/>
      <c r="BQ843" s="6"/>
      <c r="BR843" s="6"/>
      <c r="BS843" s="6"/>
      <c r="BT843" s="6"/>
      <c r="BU843" s="6"/>
      <c r="BV843" s="6"/>
      <c r="BW843" s="6"/>
      <c r="BX843" s="6"/>
      <c r="BY843" s="6"/>
      <c r="BZ843" s="6"/>
      <c r="CA843" s="6"/>
      <c r="CB843" s="6"/>
      <c r="CC843" s="6"/>
      <c r="CD843" s="6"/>
      <c r="CE843" s="6"/>
      <c r="CF843" s="6"/>
      <c r="CG843" s="6"/>
      <c r="CH843" s="6"/>
      <c r="CI843" s="6"/>
      <c r="CJ843" s="6"/>
      <c r="CK843" s="6"/>
      <c r="CL843" s="6"/>
    </row>
    <row r="844">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c r="AA844" s="6"/>
      <c r="AB844" s="6"/>
      <c r="AC844" s="6"/>
      <c r="AD844" s="7"/>
      <c r="AE844" s="8"/>
      <c r="AF844" s="6"/>
      <c r="AG844" s="6"/>
      <c r="AH844" s="6"/>
      <c r="AI844" s="6"/>
      <c r="AJ844" s="6"/>
      <c r="AK844" s="6"/>
      <c r="AL844" s="6"/>
      <c r="AM844" s="6"/>
      <c r="AN844" s="6"/>
      <c r="AO844" s="6"/>
      <c r="AP844" s="6"/>
      <c r="AQ844" s="6"/>
      <c r="AR844" s="6"/>
      <c r="AS844" s="6"/>
      <c r="AT844" s="6"/>
      <c r="AU844" s="6"/>
      <c r="AV844" s="6"/>
      <c r="AW844" s="6"/>
      <c r="AX844" s="6"/>
      <c r="AY844" s="6"/>
      <c r="AZ844" s="6"/>
      <c r="BA844" s="6"/>
      <c r="BB844" s="6"/>
      <c r="BC844" s="6"/>
      <c r="BD844" s="6"/>
      <c r="BE844" s="6"/>
      <c r="BF844" s="6"/>
      <c r="BG844" s="6"/>
      <c r="BH844" s="6"/>
      <c r="BI844" s="6"/>
      <c r="BJ844" s="6"/>
      <c r="BK844" s="6"/>
      <c r="BL844" s="6"/>
      <c r="BM844" s="6"/>
      <c r="BN844" s="6"/>
      <c r="BO844" s="6"/>
      <c r="BP844" s="6"/>
      <c r="BQ844" s="6"/>
      <c r="BR844" s="6"/>
      <c r="BS844" s="6"/>
      <c r="BT844" s="6"/>
      <c r="BU844" s="6"/>
      <c r="BV844" s="6"/>
      <c r="BW844" s="6"/>
      <c r="BX844" s="6"/>
      <c r="BY844" s="6"/>
      <c r="BZ844" s="6"/>
      <c r="CA844" s="6"/>
      <c r="CB844" s="6"/>
      <c r="CC844" s="6"/>
      <c r="CD844" s="6"/>
      <c r="CE844" s="6"/>
      <c r="CF844" s="6"/>
      <c r="CG844" s="6"/>
      <c r="CH844" s="6"/>
      <c r="CI844" s="6"/>
      <c r="CJ844" s="6"/>
      <c r="CK844" s="6"/>
      <c r="CL844" s="6"/>
    </row>
    <row r="845">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c r="AA845" s="6"/>
      <c r="AB845" s="6"/>
      <c r="AC845" s="6"/>
      <c r="AD845" s="7"/>
      <c r="AE845" s="8"/>
      <c r="AF845" s="6"/>
      <c r="AG845" s="6"/>
      <c r="AH845" s="6"/>
      <c r="AI845" s="6"/>
      <c r="AJ845" s="6"/>
      <c r="AK845" s="6"/>
      <c r="AL845" s="6"/>
      <c r="AM845" s="6"/>
      <c r="AN845" s="6"/>
      <c r="AO845" s="6"/>
      <c r="AP845" s="6"/>
      <c r="AQ845" s="6"/>
      <c r="AR845" s="6"/>
      <c r="AS845" s="6"/>
      <c r="AT845" s="6"/>
      <c r="AU845" s="6"/>
      <c r="AV845" s="6"/>
      <c r="AW845" s="6"/>
      <c r="AX845" s="6"/>
      <c r="AY845" s="6"/>
      <c r="AZ845" s="6"/>
      <c r="BA845" s="6"/>
      <c r="BB845" s="6"/>
      <c r="BC845" s="6"/>
      <c r="BD845" s="6"/>
      <c r="BE845" s="6"/>
      <c r="BF845" s="6"/>
      <c r="BG845" s="6"/>
      <c r="BH845" s="6"/>
      <c r="BI845" s="6"/>
      <c r="BJ845" s="6"/>
      <c r="BK845" s="6"/>
      <c r="BL845" s="6"/>
      <c r="BM845" s="6"/>
      <c r="BN845" s="6"/>
      <c r="BO845" s="6"/>
      <c r="BP845" s="6"/>
      <c r="BQ845" s="6"/>
      <c r="BR845" s="6"/>
      <c r="BS845" s="6"/>
      <c r="BT845" s="6"/>
      <c r="BU845" s="6"/>
      <c r="BV845" s="6"/>
      <c r="BW845" s="6"/>
      <c r="BX845" s="6"/>
      <c r="BY845" s="6"/>
      <c r="BZ845" s="6"/>
      <c r="CA845" s="6"/>
      <c r="CB845" s="6"/>
      <c r="CC845" s="6"/>
      <c r="CD845" s="6"/>
      <c r="CE845" s="6"/>
      <c r="CF845" s="6"/>
      <c r="CG845" s="6"/>
      <c r="CH845" s="6"/>
      <c r="CI845" s="6"/>
      <c r="CJ845" s="6"/>
      <c r="CK845" s="6"/>
      <c r="CL845" s="6"/>
    </row>
    <row r="846">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c r="AA846" s="6"/>
      <c r="AB846" s="6"/>
      <c r="AC846" s="6"/>
      <c r="AD846" s="7"/>
      <c r="AE846" s="8"/>
      <c r="AF846" s="6"/>
      <c r="AG846" s="6"/>
      <c r="AH846" s="6"/>
      <c r="AI846" s="6"/>
      <c r="AJ846" s="6"/>
      <c r="AK846" s="6"/>
      <c r="AL846" s="6"/>
      <c r="AM846" s="6"/>
      <c r="AN846" s="6"/>
      <c r="AO846" s="6"/>
      <c r="AP846" s="6"/>
      <c r="AQ846" s="6"/>
      <c r="AR846" s="6"/>
      <c r="AS846" s="6"/>
      <c r="AT846" s="6"/>
      <c r="AU846" s="6"/>
      <c r="AV846" s="6"/>
      <c r="AW846" s="6"/>
      <c r="AX846" s="6"/>
      <c r="AY846" s="6"/>
      <c r="AZ846" s="6"/>
      <c r="BA846" s="6"/>
      <c r="BB846" s="6"/>
      <c r="BC846" s="6"/>
      <c r="BD846" s="6"/>
      <c r="BE846" s="6"/>
      <c r="BF846" s="6"/>
      <c r="BG846" s="6"/>
      <c r="BH846" s="6"/>
      <c r="BI846" s="6"/>
      <c r="BJ846" s="6"/>
      <c r="BK846" s="6"/>
      <c r="BL846" s="6"/>
      <c r="BM846" s="6"/>
      <c r="BN846" s="6"/>
      <c r="BO846" s="6"/>
      <c r="BP846" s="6"/>
      <c r="BQ846" s="6"/>
      <c r="BR846" s="6"/>
      <c r="BS846" s="6"/>
      <c r="BT846" s="6"/>
      <c r="BU846" s="6"/>
      <c r="BV846" s="6"/>
      <c r="BW846" s="6"/>
      <c r="BX846" s="6"/>
      <c r="BY846" s="6"/>
      <c r="BZ846" s="6"/>
      <c r="CA846" s="6"/>
      <c r="CB846" s="6"/>
      <c r="CC846" s="6"/>
      <c r="CD846" s="6"/>
      <c r="CE846" s="6"/>
      <c r="CF846" s="6"/>
      <c r="CG846" s="6"/>
      <c r="CH846" s="6"/>
      <c r="CI846" s="6"/>
      <c r="CJ846" s="6"/>
      <c r="CK846" s="6"/>
      <c r="CL846" s="6"/>
    </row>
    <row r="847">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c r="AA847" s="6"/>
      <c r="AB847" s="6"/>
      <c r="AC847" s="6"/>
      <c r="AD847" s="7"/>
      <c r="AE847" s="8"/>
      <c r="AF847" s="6"/>
      <c r="AG847" s="6"/>
      <c r="AH847" s="6"/>
      <c r="AI847" s="6"/>
      <c r="AJ847" s="6"/>
      <c r="AK847" s="6"/>
      <c r="AL847" s="6"/>
      <c r="AM847" s="6"/>
      <c r="AN847" s="6"/>
      <c r="AO847" s="6"/>
      <c r="AP847" s="6"/>
      <c r="AQ847" s="6"/>
      <c r="AR847" s="6"/>
      <c r="AS847" s="6"/>
      <c r="AT847" s="6"/>
      <c r="AU847" s="6"/>
      <c r="AV847" s="6"/>
      <c r="AW847" s="6"/>
      <c r="AX847" s="6"/>
      <c r="AY847" s="6"/>
      <c r="AZ847" s="6"/>
      <c r="BA847" s="6"/>
      <c r="BB847" s="6"/>
      <c r="BC847" s="6"/>
      <c r="BD847" s="6"/>
      <c r="BE847" s="6"/>
      <c r="BF847" s="6"/>
      <c r="BG847" s="6"/>
      <c r="BH847" s="6"/>
      <c r="BI847" s="6"/>
      <c r="BJ847" s="6"/>
      <c r="BK847" s="6"/>
      <c r="BL847" s="6"/>
      <c r="BM847" s="6"/>
      <c r="BN847" s="6"/>
      <c r="BO847" s="6"/>
      <c r="BP847" s="6"/>
      <c r="BQ847" s="6"/>
      <c r="BR847" s="6"/>
      <c r="BS847" s="6"/>
      <c r="BT847" s="6"/>
      <c r="BU847" s="6"/>
      <c r="BV847" s="6"/>
      <c r="BW847" s="6"/>
      <c r="BX847" s="6"/>
      <c r="BY847" s="6"/>
      <c r="BZ847" s="6"/>
      <c r="CA847" s="6"/>
      <c r="CB847" s="6"/>
      <c r="CC847" s="6"/>
      <c r="CD847" s="6"/>
      <c r="CE847" s="6"/>
      <c r="CF847" s="6"/>
      <c r="CG847" s="6"/>
      <c r="CH847" s="6"/>
      <c r="CI847" s="6"/>
      <c r="CJ847" s="6"/>
      <c r="CK847" s="6"/>
      <c r="CL847" s="6"/>
    </row>
    <row r="848">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c r="AA848" s="6"/>
      <c r="AB848" s="6"/>
      <c r="AC848" s="6"/>
      <c r="AD848" s="7"/>
      <c r="AE848" s="8"/>
      <c r="AF848" s="6"/>
      <c r="AG848" s="6"/>
      <c r="AH848" s="6"/>
      <c r="AI848" s="6"/>
      <c r="AJ848" s="6"/>
      <c r="AK848" s="6"/>
      <c r="AL848" s="6"/>
      <c r="AM848" s="6"/>
      <c r="AN848" s="6"/>
      <c r="AO848" s="6"/>
      <c r="AP848" s="6"/>
      <c r="AQ848" s="6"/>
      <c r="AR848" s="6"/>
      <c r="AS848" s="6"/>
      <c r="AT848" s="6"/>
      <c r="AU848" s="6"/>
      <c r="AV848" s="6"/>
      <c r="AW848" s="6"/>
      <c r="AX848" s="6"/>
      <c r="AY848" s="6"/>
      <c r="AZ848" s="6"/>
      <c r="BA848" s="6"/>
      <c r="BB848" s="6"/>
      <c r="BC848" s="6"/>
      <c r="BD848" s="6"/>
      <c r="BE848" s="6"/>
      <c r="BF848" s="6"/>
      <c r="BG848" s="6"/>
      <c r="BH848" s="6"/>
      <c r="BI848" s="6"/>
      <c r="BJ848" s="6"/>
      <c r="BK848" s="6"/>
      <c r="BL848" s="6"/>
      <c r="BM848" s="6"/>
      <c r="BN848" s="6"/>
      <c r="BO848" s="6"/>
      <c r="BP848" s="6"/>
      <c r="BQ848" s="6"/>
      <c r="BR848" s="6"/>
      <c r="BS848" s="6"/>
      <c r="BT848" s="6"/>
      <c r="BU848" s="6"/>
      <c r="BV848" s="6"/>
      <c r="BW848" s="6"/>
      <c r="BX848" s="6"/>
      <c r="BY848" s="6"/>
      <c r="BZ848" s="6"/>
      <c r="CA848" s="6"/>
      <c r="CB848" s="6"/>
      <c r="CC848" s="6"/>
      <c r="CD848" s="6"/>
      <c r="CE848" s="6"/>
      <c r="CF848" s="6"/>
      <c r="CG848" s="6"/>
      <c r="CH848" s="6"/>
      <c r="CI848" s="6"/>
      <c r="CJ848" s="6"/>
      <c r="CK848" s="6"/>
      <c r="CL848" s="6"/>
    </row>
    <row r="849">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c r="AA849" s="6"/>
      <c r="AB849" s="6"/>
      <c r="AC849" s="6"/>
      <c r="AD849" s="7"/>
      <c r="AE849" s="8"/>
      <c r="AF849" s="6"/>
      <c r="AG849" s="6"/>
      <c r="AH849" s="6"/>
      <c r="AI849" s="6"/>
      <c r="AJ849" s="6"/>
      <c r="AK849" s="6"/>
      <c r="AL849" s="6"/>
      <c r="AM849" s="6"/>
      <c r="AN849" s="6"/>
      <c r="AO849" s="6"/>
      <c r="AP849" s="6"/>
      <c r="AQ849" s="6"/>
      <c r="AR849" s="6"/>
      <c r="AS849" s="6"/>
      <c r="AT849" s="6"/>
      <c r="AU849" s="6"/>
      <c r="AV849" s="6"/>
      <c r="AW849" s="6"/>
      <c r="AX849" s="6"/>
      <c r="AY849" s="6"/>
      <c r="AZ849" s="6"/>
      <c r="BA849" s="6"/>
      <c r="BB849" s="6"/>
      <c r="BC849" s="6"/>
      <c r="BD849" s="6"/>
      <c r="BE849" s="6"/>
      <c r="BF849" s="6"/>
      <c r="BG849" s="6"/>
      <c r="BH849" s="6"/>
      <c r="BI849" s="6"/>
      <c r="BJ849" s="6"/>
      <c r="BK849" s="6"/>
      <c r="BL849" s="6"/>
      <c r="BM849" s="6"/>
      <c r="BN849" s="6"/>
      <c r="BO849" s="6"/>
      <c r="BP849" s="6"/>
      <c r="BQ849" s="6"/>
      <c r="BR849" s="6"/>
      <c r="BS849" s="6"/>
      <c r="BT849" s="6"/>
      <c r="BU849" s="6"/>
      <c r="BV849" s="6"/>
      <c r="BW849" s="6"/>
      <c r="BX849" s="6"/>
      <c r="BY849" s="6"/>
      <c r="BZ849" s="6"/>
      <c r="CA849" s="6"/>
      <c r="CB849" s="6"/>
      <c r="CC849" s="6"/>
      <c r="CD849" s="6"/>
      <c r="CE849" s="6"/>
      <c r="CF849" s="6"/>
      <c r="CG849" s="6"/>
      <c r="CH849" s="6"/>
      <c r="CI849" s="6"/>
      <c r="CJ849" s="6"/>
      <c r="CK849" s="6"/>
      <c r="CL849" s="6"/>
    </row>
    <row r="850">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c r="AA850" s="6"/>
      <c r="AB850" s="6"/>
      <c r="AC850" s="6"/>
      <c r="AD850" s="7"/>
      <c r="AE850" s="8"/>
      <c r="AF850" s="6"/>
      <c r="AG850" s="6"/>
      <c r="AH850" s="6"/>
      <c r="AI850" s="6"/>
      <c r="AJ850" s="6"/>
      <c r="AK850" s="6"/>
      <c r="AL850" s="6"/>
      <c r="AM850" s="6"/>
      <c r="AN850" s="6"/>
      <c r="AO850" s="6"/>
      <c r="AP850" s="6"/>
      <c r="AQ850" s="6"/>
      <c r="AR850" s="6"/>
      <c r="AS850" s="6"/>
      <c r="AT850" s="6"/>
      <c r="AU850" s="6"/>
      <c r="AV850" s="6"/>
      <c r="AW850" s="6"/>
      <c r="AX850" s="6"/>
      <c r="AY850" s="6"/>
      <c r="AZ850" s="6"/>
      <c r="BA850" s="6"/>
      <c r="BB850" s="6"/>
      <c r="BC850" s="6"/>
      <c r="BD850" s="6"/>
      <c r="BE850" s="6"/>
      <c r="BF850" s="6"/>
      <c r="BG850" s="6"/>
      <c r="BH850" s="6"/>
      <c r="BI850" s="6"/>
      <c r="BJ850" s="6"/>
      <c r="BK850" s="6"/>
      <c r="BL850" s="6"/>
      <c r="BM850" s="6"/>
      <c r="BN850" s="6"/>
      <c r="BO850" s="6"/>
      <c r="BP850" s="6"/>
      <c r="BQ850" s="6"/>
      <c r="BR850" s="6"/>
      <c r="BS850" s="6"/>
      <c r="BT850" s="6"/>
      <c r="BU850" s="6"/>
      <c r="BV850" s="6"/>
      <c r="BW850" s="6"/>
      <c r="BX850" s="6"/>
      <c r="BY850" s="6"/>
      <c r="BZ850" s="6"/>
      <c r="CA850" s="6"/>
      <c r="CB850" s="6"/>
      <c r="CC850" s="6"/>
      <c r="CD850" s="6"/>
      <c r="CE850" s="6"/>
      <c r="CF850" s="6"/>
      <c r="CG850" s="6"/>
      <c r="CH850" s="6"/>
      <c r="CI850" s="6"/>
      <c r="CJ850" s="6"/>
      <c r="CK850" s="6"/>
      <c r="CL850" s="6"/>
    </row>
    <row r="851">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c r="AA851" s="6"/>
      <c r="AB851" s="6"/>
      <c r="AC851" s="6"/>
      <c r="AD851" s="7"/>
      <c r="AE851" s="8"/>
      <c r="AF851" s="6"/>
      <c r="AG851" s="6"/>
      <c r="AH851" s="6"/>
      <c r="AI851" s="6"/>
      <c r="AJ851" s="6"/>
      <c r="AK851" s="6"/>
      <c r="AL851" s="6"/>
      <c r="AM851" s="6"/>
      <c r="AN851" s="6"/>
      <c r="AO851" s="6"/>
      <c r="AP851" s="6"/>
      <c r="AQ851" s="6"/>
      <c r="AR851" s="6"/>
      <c r="AS851" s="6"/>
      <c r="AT851" s="6"/>
      <c r="AU851" s="6"/>
      <c r="AV851" s="6"/>
      <c r="AW851" s="6"/>
      <c r="AX851" s="6"/>
      <c r="AY851" s="6"/>
      <c r="AZ851" s="6"/>
      <c r="BA851" s="6"/>
      <c r="BB851" s="6"/>
      <c r="BC851" s="6"/>
      <c r="BD851" s="6"/>
      <c r="BE851" s="6"/>
      <c r="BF851" s="6"/>
      <c r="BG851" s="6"/>
      <c r="BH851" s="6"/>
      <c r="BI851" s="6"/>
      <c r="BJ851" s="6"/>
      <c r="BK851" s="6"/>
      <c r="BL851" s="6"/>
      <c r="BM851" s="6"/>
      <c r="BN851" s="6"/>
      <c r="BO851" s="6"/>
      <c r="BP851" s="6"/>
      <c r="BQ851" s="6"/>
      <c r="BR851" s="6"/>
      <c r="BS851" s="6"/>
      <c r="BT851" s="6"/>
      <c r="BU851" s="6"/>
      <c r="BV851" s="6"/>
      <c r="BW851" s="6"/>
      <c r="BX851" s="6"/>
      <c r="BY851" s="6"/>
      <c r="BZ851" s="6"/>
      <c r="CA851" s="6"/>
      <c r="CB851" s="6"/>
      <c r="CC851" s="6"/>
      <c r="CD851" s="6"/>
      <c r="CE851" s="6"/>
      <c r="CF851" s="6"/>
      <c r="CG851" s="6"/>
      <c r="CH851" s="6"/>
      <c r="CI851" s="6"/>
      <c r="CJ851" s="6"/>
      <c r="CK851" s="6"/>
      <c r="CL851" s="6"/>
    </row>
    <row r="852">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c r="AA852" s="6"/>
      <c r="AB852" s="6"/>
      <c r="AC852" s="6"/>
      <c r="AD852" s="7"/>
      <c r="AE852" s="8"/>
      <c r="AF852" s="6"/>
      <c r="AG852" s="6"/>
      <c r="AH852" s="6"/>
      <c r="AI852" s="6"/>
      <c r="AJ852" s="6"/>
      <c r="AK852" s="6"/>
      <c r="AL852" s="6"/>
      <c r="AM852" s="6"/>
      <c r="AN852" s="6"/>
      <c r="AO852" s="6"/>
      <c r="AP852" s="6"/>
      <c r="AQ852" s="6"/>
      <c r="AR852" s="6"/>
      <c r="AS852" s="6"/>
      <c r="AT852" s="6"/>
      <c r="AU852" s="6"/>
      <c r="AV852" s="6"/>
      <c r="AW852" s="6"/>
      <c r="AX852" s="6"/>
      <c r="AY852" s="6"/>
      <c r="AZ852" s="6"/>
      <c r="BA852" s="6"/>
      <c r="BB852" s="6"/>
      <c r="BC852" s="6"/>
      <c r="BD852" s="6"/>
      <c r="BE852" s="6"/>
      <c r="BF852" s="6"/>
      <c r="BG852" s="6"/>
      <c r="BH852" s="6"/>
      <c r="BI852" s="6"/>
      <c r="BJ852" s="6"/>
      <c r="BK852" s="6"/>
      <c r="BL852" s="6"/>
      <c r="BM852" s="6"/>
      <c r="BN852" s="6"/>
      <c r="BO852" s="6"/>
      <c r="BP852" s="6"/>
      <c r="BQ852" s="6"/>
      <c r="BR852" s="6"/>
      <c r="BS852" s="6"/>
      <c r="BT852" s="6"/>
      <c r="BU852" s="6"/>
      <c r="BV852" s="6"/>
      <c r="BW852" s="6"/>
      <c r="BX852" s="6"/>
      <c r="BY852" s="6"/>
      <c r="BZ852" s="6"/>
      <c r="CA852" s="6"/>
      <c r="CB852" s="6"/>
      <c r="CC852" s="6"/>
      <c r="CD852" s="6"/>
      <c r="CE852" s="6"/>
      <c r="CF852" s="6"/>
      <c r="CG852" s="6"/>
      <c r="CH852" s="6"/>
      <c r="CI852" s="6"/>
      <c r="CJ852" s="6"/>
      <c r="CK852" s="6"/>
      <c r="CL852" s="6"/>
    </row>
    <row r="853">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c r="AA853" s="6"/>
      <c r="AB853" s="6"/>
      <c r="AC853" s="6"/>
      <c r="AD853" s="7"/>
      <c r="AE853" s="8"/>
      <c r="AF853" s="6"/>
      <c r="AG853" s="6"/>
      <c r="AH853" s="6"/>
      <c r="AI853" s="6"/>
      <c r="AJ853" s="6"/>
      <c r="AK853" s="6"/>
      <c r="AL853" s="6"/>
      <c r="AM853" s="6"/>
      <c r="AN853" s="6"/>
      <c r="AO853" s="6"/>
      <c r="AP853" s="6"/>
      <c r="AQ853" s="6"/>
      <c r="AR853" s="6"/>
      <c r="AS853" s="6"/>
      <c r="AT853" s="6"/>
      <c r="AU853" s="6"/>
      <c r="AV853" s="6"/>
      <c r="AW853" s="6"/>
      <c r="AX853" s="6"/>
      <c r="AY853" s="6"/>
      <c r="AZ853" s="6"/>
      <c r="BA853" s="6"/>
      <c r="BB853" s="6"/>
      <c r="BC853" s="6"/>
      <c r="BD853" s="6"/>
      <c r="BE853" s="6"/>
      <c r="BF853" s="6"/>
      <c r="BG853" s="6"/>
      <c r="BH853" s="6"/>
      <c r="BI853" s="6"/>
      <c r="BJ853" s="6"/>
      <c r="BK853" s="6"/>
      <c r="BL853" s="6"/>
      <c r="BM853" s="6"/>
      <c r="BN853" s="6"/>
      <c r="BO853" s="6"/>
      <c r="BP853" s="6"/>
      <c r="BQ853" s="6"/>
      <c r="BR853" s="6"/>
      <c r="BS853" s="6"/>
      <c r="BT853" s="6"/>
      <c r="BU853" s="6"/>
      <c r="BV853" s="6"/>
      <c r="BW853" s="6"/>
      <c r="BX853" s="6"/>
      <c r="BY853" s="6"/>
      <c r="BZ853" s="6"/>
      <c r="CA853" s="6"/>
      <c r="CB853" s="6"/>
      <c r="CC853" s="6"/>
      <c r="CD853" s="6"/>
      <c r="CE853" s="6"/>
      <c r="CF853" s="6"/>
      <c r="CG853" s="6"/>
      <c r="CH853" s="6"/>
      <c r="CI853" s="6"/>
      <c r="CJ853" s="6"/>
      <c r="CK853" s="6"/>
      <c r="CL853" s="6"/>
    </row>
    <row r="854">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c r="AA854" s="6"/>
      <c r="AB854" s="6"/>
      <c r="AC854" s="6"/>
      <c r="AD854" s="7"/>
      <c r="AE854" s="8"/>
      <c r="AF854" s="6"/>
      <c r="AG854" s="6"/>
      <c r="AH854" s="6"/>
      <c r="AI854" s="6"/>
      <c r="AJ854" s="6"/>
      <c r="AK854" s="6"/>
      <c r="AL854" s="6"/>
      <c r="AM854" s="6"/>
      <c r="AN854" s="6"/>
      <c r="AO854" s="6"/>
      <c r="AP854" s="6"/>
      <c r="AQ854" s="6"/>
      <c r="AR854" s="6"/>
      <c r="AS854" s="6"/>
      <c r="AT854" s="6"/>
      <c r="AU854" s="6"/>
      <c r="AV854" s="6"/>
      <c r="AW854" s="6"/>
      <c r="AX854" s="6"/>
      <c r="AY854" s="6"/>
      <c r="AZ854" s="6"/>
      <c r="BA854" s="6"/>
      <c r="BB854" s="6"/>
      <c r="BC854" s="6"/>
      <c r="BD854" s="6"/>
      <c r="BE854" s="6"/>
      <c r="BF854" s="6"/>
      <c r="BG854" s="6"/>
      <c r="BH854" s="6"/>
      <c r="BI854" s="6"/>
      <c r="BJ854" s="6"/>
      <c r="BK854" s="6"/>
      <c r="BL854" s="6"/>
      <c r="BM854" s="6"/>
      <c r="BN854" s="6"/>
      <c r="BO854" s="6"/>
      <c r="BP854" s="6"/>
      <c r="BQ854" s="6"/>
      <c r="BR854" s="6"/>
      <c r="BS854" s="6"/>
      <c r="BT854" s="6"/>
      <c r="BU854" s="6"/>
      <c r="BV854" s="6"/>
      <c r="BW854" s="6"/>
      <c r="BX854" s="6"/>
      <c r="BY854" s="6"/>
      <c r="BZ854" s="6"/>
      <c r="CA854" s="6"/>
      <c r="CB854" s="6"/>
      <c r="CC854" s="6"/>
      <c r="CD854" s="6"/>
      <c r="CE854" s="6"/>
      <c r="CF854" s="6"/>
      <c r="CG854" s="6"/>
      <c r="CH854" s="6"/>
      <c r="CI854" s="6"/>
      <c r="CJ854" s="6"/>
      <c r="CK854" s="6"/>
      <c r="CL854" s="6"/>
    </row>
    <row r="855">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c r="AA855" s="6"/>
      <c r="AB855" s="6"/>
      <c r="AC855" s="6"/>
      <c r="AD855" s="7"/>
      <c r="AE855" s="8"/>
      <c r="AF855" s="6"/>
      <c r="AG855" s="6"/>
      <c r="AH855" s="6"/>
      <c r="AI855" s="6"/>
      <c r="AJ855" s="6"/>
      <c r="AK855" s="6"/>
      <c r="AL855" s="6"/>
      <c r="AM855" s="6"/>
      <c r="AN855" s="6"/>
      <c r="AO855" s="6"/>
      <c r="AP855" s="6"/>
      <c r="AQ855" s="6"/>
      <c r="AR855" s="6"/>
      <c r="AS855" s="6"/>
      <c r="AT855" s="6"/>
      <c r="AU855" s="6"/>
      <c r="AV855" s="6"/>
      <c r="AW855" s="6"/>
      <c r="AX855" s="6"/>
      <c r="AY855" s="6"/>
      <c r="AZ855" s="6"/>
      <c r="BA855" s="6"/>
      <c r="BB855" s="6"/>
      <c r="BC855" s="6"/>
      <c r="BD855" s="6"/>
      <c r="BE855" s="6"/>
      <c r="BF855" s="6"/>
      <c r="BG855" s="6"/>
      <c r="BH855" s="6"/>
      <c r="BI855" s="6"/>
      <c r="BJ855" s="6"/>
      <c r="BK855" s="6"/>
      <c r="BL855" s="6"/>
      <c r="BM855" s="6"/>
      <c r="BN855" s="6"/>
      <c r="BO855" s="6"/>
      <c r="BP855" s="6"/>
      <c r="BQ855" s="6"/>
      <c r="BR855" s="6"/>
      <c r="BS855" s="6"/>
      <c r="BT855" s="6"/>
      <c r="BU855" s="6"/>
      <c r="BV855" s="6"/>
      <c r="BW855" s="6"/>
      <c r="BX855" s="6"/>
      <c r="BY855" s="6"/>
      <c r="BZ855" s="6"/>
      <c r="CA855" s="6"/>
      <c r="CB855" s="6"/>
      <c r="CC855" s="6"/>
      <c r="CD855" s="6"/>
      <c r="CE855" s="6"/>
      <c r="CF855" s="6"/>
      <c r="CG855" s="6"/>
      <c r="CH855" s="6"/>
      <c r="CI855" s="6"/>
      <c r="CJ855" s="6"/>
      <c r="CK855" s="6"/>
      <c r="CL855" s="6"/>
    </row>
    <row r="856">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c r="AA856" s="6"/>
      <c r="AB856" s="6"/>
      <c r="AC856" s="6"/>
      <c r="AD856" s="7"/>
      <c r="AE856" s="8"/>
      <c r="AF856" s="6"/>
      <c r="AG856" s="6"/>
      <c r="AH856" s="6"/>
      <c r="AI856" s="6"/>
      <c r="AJ856" s="6"/>
      <c r="AK856" s="6"/>
      <c r="AL856" s="6"/>
      <c r="AM856" s="6"/>
      <c r="AN856" s="6"/>
      <c r="AO856" s="6"/>
      <c r="AP856" s="6"/>
      <c r="AQ856" s="6"/>
      <c r="AR856" s="6"/>
      <c r="AS856" s="6"/>
      <c r="AT856" s="6"/>
      <c r="AU856" s="6"/>
      <c r="AV856" s="6"/>
      <c r="AW856" s="6"/>
      <c r="AX856" s="6"/>
      <c r="AY856" s="6"/>
      <c r="AZ856" s="6"/>
      <c r="BA856" s="6"/>
      <c r="BB856" s="6"/>
      <c r="BC856" s="6"/>
      <c r="BD856" s="6"/>
      <c r="BE856" s="6"/>
      <c r="BF856" s="6"/>
      <c r="BG856" s="6"/>
      <c r="BH856" s="6"/>
      <c r="BI856" s="6"/>
      <c r="BJ856" s="6"/>
      <c r="BK856" s="6"/>
      <c r="BL856" s="6"/>
      <c r="BM856" s="6"/>
      <c r="BN856" s="6"/>
      <c r="BO856" s="6"/>
      <c r="BP856" s="6"/>
      <c r="BQ856" s="6"/>
      <c r="BR856" s="6"/>
      <c r="BS856" s="6"/>
      <c r="BT856" s="6"/>
      <c r="BU856" s="6"/>
      <c r="BV856" s="6"/>
      <c r="BW856" s="6"/>
      <c r="BX856" s="6"/>
      <c r="BY856" s="6"/>
      <c r="BZ856" s="6"/>
      <c r="CA856" s="6"/>
      <c r="CB856" s="6"/>
      <c r="CC856" s="6"/>
      <c r="CD856" s="6"/>
      <c r="CE856" s="6"/>
      <c r="CF856" s="6"/>
      <c r="CG856" s="6"/>
      <c r="CH856" s="6"/>
      <c r="CI856" s="6"/>
      <c r="CJ856" s="6"/>
      <c r="CK856" s="6"/>
      <c r="CL856" s="6"/>
    </row>
    <row r="857">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c r="AA857" s="6"/>
      <c r="AB857" s="6"/>
      <c r="AC857" s="6"/>
      <c r="AD857" s="7"/>
      <c r="AE857" s="8"/>
      <c r="AF857" s="6"/>
      <c r="AG857" s="6"/>
      <c r="AH857" s="6"/>
      <c r="AI857" s="6"/>
      <c r="AJ857" s="6"/>
      <c r="AK857" s="6"/>
      <c r="AL857" s="6"/>
      <c r="AM857" s="6"/>
      <c r="AN857" s="6"/>
      <c r="AO857" s="6"/>
      <c r="AP857" s="6"/>
      <c r="AQ857" s="6"/>
      <c r="AR857" s="6"/>
      <c r="AS857" s="6"/>
      <c r="AT857" s="6"/>
      <c r="AU857" s="6"/>
      <c r="AV857" s="6"/>
      <c r="AW857" s="6"/>
      <c r="AX857" s="6"/>
      <c r="AY857" s="6"/>
      <c r="AZ857" s="6"/>
      <c r="BA857" s="6"/>
      <c r="BB857" s="6"/>
      <c r="BC857" s="6"/>
      <c r="BD857" s="6"/>
      <c r="BE857" s="6"/>
      <c r="BF857" s="6"/>
      <c r="BG857" s="6"/>
      <c r="BH857" s="6"/>
      <c r="BI857" s="6"/>
      <c r="BJ857" s="6"/>
      <c r="BK857" s="6"/>
      <c r="BL857" s="6"/>
      <c r="BM857" s="6"/>
      <c r="BN857" s="6"/>
      <c r="BO857" s="6"/>
      <c r="BP857" s="6"/>
      <c r="BQ857" s="6"/>
      <c r="BR857" s="6"/>
      <c r="BS857" s="6"/>
      <c r="BT857" s="6"/>
      <c r="BU857" s="6"/>
      <c r="BV857" s="6"/>
      <c r="BW857" s="6"/>
      <c r="BX857" s="6"/>
      <c r="BY857" s="6"/>
      <c r="BZ857" s="6"/>
      <c r="CA857" s="6"/>
      <c r="CB857" s="6"/>
      <c r="CC857" s="6"/>
      <c r="CD857" s="6"/>
      <c r="CE857" s="6"/>
      <c r="CF857" s="6"/>
      <c r="CG857" s="6"/>
      <c r="CH857" s="6"/>
      <c r="CI857" s="6"/>
      <c r="CJ857" s="6"/>
      <c r="CK857" s="6"/>
      <c r="CL857" s="6"/>
    </row>
    <row r="858">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c r="AA858" s="6"/>
      <c r="AB858" s="6"/>
      <c r="AC858" s="6"/>
      <c r="AD858" s="7"/>
      <c r="AE858" s="8"/>
      <c r="AF858" s="6"/>
      <c r="AG858" s="6"/>
      <c r="AH858" s="6"/>
      <c r="AI858" s="6"/>
      <c r="AJ858" s="6"/>
      <c r="AK858" s="6"/>
      <c r="AL858" s="6"/>
      <c r="AM858" s="6"/>
      <c r="AN858" s="6"/>
      <c r="AO858" s="6"/>
      <c r="AP858" s="6"/>
      <c r="AQ858" s="6"/>
      <c r="AR858" s="6"/>
      <c r="AS858" s="6"/>
      <c r="AT858" s="6"/>
      <c r="AU858" s="6"/>
      <c r="AV858" s="6"/>
      <c r="AW858" s="6"/>
      <c r="AX858" s="6"/>
      <c r="AY858" s="6"/>
      <c r="AZ858" s="6"/>
      <c r="BA858" s="6"/>
      <c r="BB858" s="6"/>
      <c r="BC858" s="6"/>
      <c r="BD858" s="6"/>
      <c r="BE858" s="6"/>
      <c r="BF858" s="6"/>
      <c r="BG858" s="6"/>
      <c r="BH858" s="6"/>
      <c r="BI858" s="6"/>
      <c r="BJ858" s="6"/>
      <c r="BK858" s="6"/>
      <c r="BL858" s="6"/>
      <c r="BM858" s="6"/>
      <c r="BN858" s="6"/>
      <c r="BO858" s="6"/>
      <c r="BP858" s="6"/>
      <c r="BQ858" s="6"/>
      <c r="BR858" s="6"/>
      <c r="BS858" s="6"/>
      <c r="BT858" s="6"/>
      <c r="BU858" s="6"/>
      <c r="BV858" s="6"/>
      <c r="BW858" s="6"/>
      <c r="BX858" s="6"/>
      <c r="BY858" s="6"/>
      <c r="BZ858" s="6"/>
      <c r="CA858" s="6"/>
      <c r="CB858" s="6"/>
      <c r="CC858" s="6"/>
      <c r="CD858" s="6"/>
      <c r="CE858" s="6"/>
      <c r="CF858" s="6"/>
      <c r="CG858" s="6"/>
      <c r="CH858" s="6"/>
      <c r="CI858" s="6"/>
      <c r="CJ858" s="6"/>
      <c r="CK858" s="6"/>
      <c r="CL858" s="6"/>
    </row>
    <row r="859">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c r="AA859" s="6"/>
      <c r="AB859" s="6"/>
      <c r="AC859" s="6"/>
      <c r="AD859" s="7"/>
      <c r="AE859" s="8"/>
      <c r="AF859" s="6"/>
      <c r="AG859" s="6"/>
      <c r="AH859" s="6"/>
      <c r="AI859" s="6"/>
      <c r="AJ859" s="6"/>
      <c r="AK859" s="6"/>
      <c r="AL859" s="6"/>
      <c r="AM859" s="6"/>
      <c r="AN859" s="6"/>
      <c r="AO859" s="6"/>
      <c r="AP859" s="6"/>
      <c r="AQ859" s="6"/>
      <c r="AR859" s="6"/>
      <c r="AS859" s="6"/>
      <c r="AT859" s="6"/>
      <c r="AU859" s="6"/>
      <c r="AV859" s="6"/>
      <c r="AW859" s="6"/>
      <c r="AX859" s="6"/>
      <c r="AY859" s="6"/>
      <c r="AZ859" s="6"/>
      <c r="BA859" s="6"/>
      <c r="BB859" s="6"/>
      <c r="BC859" s="6"/>
      <c r="BD859" s="6"/>
      <c r="BE859" s="6"/>
      <c r="BF859" s="6"/>
      <c r="BG859" s="6"/>
      <c r="BH859" s="6"/>
      <c r="BI859" s="6"/>
      <c r="BJ859" s="6"/>
      <c r="BK859" s="6"/>
      <c r="BL859" s="6"/>
      <c r="BM859" s="6"/>
      <c r="BN859" s="6"/>
      <c r="BO859" s="6"/>
      <c r="BP859" s="6"/>
      <c r="BQ859" s="6"/>
      <c r="BR859" s="6"/>
      <c r="BS859" s="6"/>
      <c r="BT859" s="6"/>
      <c r="BU859" s="6"/>
      <c r="BV859" s="6"/>
      <c r="BW859" s="6"/>
      <c r="BX859" s="6"/>
      <c r="BY859" s="6"/>
      <c r="BZ859" s="6"/>
      <c r="CA859" s="6"/>
      <c r="CB859" s="6"/>
      <c r="CC859" s="6"/>
      <c r="CD859" s="6"/>
      <c r="CE859" s="6"/>
      <c r="CF859" s="6"/>
      <c r="CG859" s="6"/>
      <c r="CH859" s="6"/>
      <c r="CI859" s="6"/>
      <c r="CJ859" s="6"/>
      <c r="CK859" s="6"/>
      <c r="CL859" s="6"/>
    </row>
    <row r="860">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c r="AA860" s="6"/>
      <c r="AB860" s="6"/>
      <c r="AC860" s="6"/>
      <c r="AD860" s="7"/>
      <c r="AE860" s="8"/>
      <c r="AF860" s="6"/>
      <c r="AG860" s="6"/>
      <c r="AH860" s="6"/>
      <c r="AI860" s="6"/>
      <c r="AJ860" s="6"/>
      <c r="AK860" s="6"/>
      <c r="AL860" s="6"/>
      <c r="AM860" s="6"/>
      <c r="AN860" s="6"/>
      <c r="AO860" s="6"/>
      <c r="AP860" s="6"/>
      <c r="AQ860" s="6"/>
      <c r="AR860" s="6"/>
      <c r="AS860" s="6"/>
      <c r="AT860" s="6"/>
      <c r="AU860" s="6"/>
      <c r="AV860" s="6"/>
      <c r="AW860" s="6"/>
      <c r="AX860" s="6"/>
      <c r="AY860" s="6"/>
      <c r="AZ860" s="6"/>
      <c r="BA860" s="6"/>
      <c r="BB860" s="6"/>
      <c r="BC860" s="6"/>
      <c r="BD860" s="6"/>
      <c r="BE860" s="6"/>
      <c r="BF860" s="6"/>
      <c r="BG860" s="6"/>
      <c r="BH860" s="6"/>
      <c r="BI860" s="6"/>
      <c r="BJ860" s="6"/>
      <c r="BK860" s="6"/>
      <c r="BL860" s="6"/>
      <c r="BM860" s="6"/>
      <c r="BN860" s="6"/>
      <c r="BO860" s="6"/>
      <c r="BP860" s="6"/>
      <c r="BQ860" s="6"/>
      <c r="BR860" s="6"/>
      <c r="BS860" s="6"/>
      <c r="BT860" s="6"/>
      <c r="BU860" s="6"/>
      <c r="BV860" s="6"/>
      <c r="BW860" s="6"/>
      <c r="BX860" s="6"/>
      <c r="BY860" s="6"/>
      <c r="BZ860" s="6"/>
      <c r="CA860" s="6"/>
      <c r="CB860" s="6"/>
      <c r="CC860" s="6"/>
      <c r="CD860" s="6"/>
      <c r="CE860" s="6"/>
      <c r="CF860" s="6"/>
      <c r="CG860" s="6"/>
      <c r="CH860" s="6"/>
      <c r="CI860" s="6"/>
      <c r="CJ860" s="6"/>
      <c r="CK860" s="6"/>
      <c r="CL860" s="6"/>
    </row>
    <row r="861">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c r="AA861" s="6"/>
      <c r="AB861" s="6"/>
      <c r="AC861" s="6"/>
      <c r="AD861" s="7"/>
      <c r="AE861" s="8"/>
      <c r="AF861" s="6"/>
      <c r="AG861" s="6"/>
      <c r="AH861" s="6"/>
      <c r="AI861" s="6"/>
      <c r="AJ861" s="6"/>
      <c r="AK861" s="6"/>
      <c r="AL861" s="6"/>
      <c r="AM861" s="6"/>
      <c r="AN861" s="6"/>
      <c r="AO861" s="6"/>
      <c r="AP861" s="6"/>
      <c r="AQ861" s="6"/>
      <c r="AR861" s="6"/>
      <c r="AS861" s="6"/>
      <c r="AT861" s="6"/>
      <c r="AU861" s="6"/>
      <c r="AV861" s="6"/>
      <c r="AW861" s="6"/>
      <c r="AX861" s="6"/>
      <c r="AY861" s="6"/>
      <c r="AZ861" s="6"/>
      <c r="BA861" s="6"/>
      <c r="BB861" s="6"/>
      <c r="BC861" s="6"/>
      <c r="BD861" s="6"/>
      <c r="BE861" s="6"/>
      <c r="BF861" s="6"/>
      <c r="BG861" s="6"/>
      <c r="BH861" s="6"/>
      <c r="BI861" s="6"/>
      <c r="BJ861" s="6"/>
      <c r="BK861" s="6"/>
      <c r="BL861" s="6"/>
      <c r="BM861" s="6"/>
      <c r="BN861" s="6"/>
      <c r="BO861" s="6"/>
      <c r="BP861" s="6"/>
      <c r="BQ861" s="6"/>
      <c r="BR861" s="6"/>
      <c r="BS861" s="6"/>
      <c r="BT861" s="6"/>
      <c r="BU861" s="6"/>
      <c r="BV861" s="6"/>
      <c r="BW861" s="6"/>
      <c r="BX861" s="6"/>
      <c r="BY861" s="6"/>
      <c r="BZ861" s="6"/>
      <c r="CA861" s="6"/>
      <c r="CB861" s="6"/>
      <c r="CC861" s="6"/>
      <c r="CD861" s="6"/>
      <c r="CE861" s="6"/>
      <c r="CF861" s="6"/>
      <c r="CG861" s="6"/>
      <c r="CH861" s="6"/>
      <c r="CI861" s="6"/>
      <c r="CJ861" s="6"/>
      <c r="CK861" s="6"/>
      <c r="CL861" s="6"/>
    </row>
    <row r="862">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c r="AA862" s="6"/>
      <c r="AB862" s="6"/>
      <c r="AC862" s="6"/>
      <c r="AD862" s="7"/>
      <c r="AE862" s="8"/>
      <c r="AF862" s="6"/>
      <c r="AG862" s="6"/>
      <c r="AH862" s="6"/>
      <c r="AI862" s="6"/>
      <c r="AJ862" s="6"/>
      <c r="AK862" s="6"/>
      <c r="AL862" s="6"/>
      <c r="AM862" s="6"/>
      <c r="AN862" s="6"/>
      <c r="AO862" s="6"/>
      <c r="AP862" s="6"/>
      <c r="AQ862" s="6"/>
      <c r="AR862" s="6"/>
      <c r="AS862" s="6"/>
      <c r="AT862" s="6"/>
      <c r="AU862" s="6"/>
      <c r="AV862" s="6"/>
      <c r="AW862" s="6"/>
      <c r="AX862" s="6"/>
      <c r="AY862" s="6"/>
      <c r="AZ862" s="6"/>
      <c r="BA862" s="6"/>
      <c r="BB862" s="6"/>
      <c r="BC862" s="6"/>
      <c r="BD862" s="6"/>
      <c r="BE862" s="6"/>
      <c r="BF862" s="6"/>
      <c r="BG862" s="6"/>
      <c r="BH862" s="6"/>
      <c r="BI862" s="6"/>
      <c r="BJ862" s="6"/>
      <c r="BK862" s="6"/>
      <c r="BL862" s="6"/>
      <c r="BM862" s="6"/>
      <c r="BN862" s="6"/>
      <c r="BO862" s="6"/>
      <c r="BP862" s="6"/>
      <c r="BQ862" s="6"/>
      <c r="BR862" s="6"/>
      <c r="BS862" s="6"/>
      <c r="BT862" s="6"/>
      <c r="BU862" s="6"/>
      <c r="BV862" s="6"/>
      <c r="BW862" s="6"/>
      <c r="BX862" s="6"/>
      <c r="BY862" s="6"/>
      <c r="BZ862" s="6"/>
      <c r="CA862" s="6"/>
      <c r="CB862" s="6"/>
      <c r="CC862" s="6"/>
      <c r="CD862" s="6"/>
      <c r="CE862" s="6"/>
      <c r="CF862" s="6"/>
      <c r="CG862" s="6"/>
      <c r="CH862" s="6"/>
      <c r="CI862" s="6"/>
      <c r="CJ862" s="6"/>
      <c r="CK862" s="6"/>
      <c r="CL862" s="6"/>
    </row>
    <row r="863">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c r="AA863" s="6"/>
      <c r="AB863" s="6"/>
      <c r="AC863" s="6"/>
      <c r="AD863" s="7"/>
      <c r="AE863" s="8"/>
      <c r="AF863" s="6"/>
      <c r="AG863" s="6"/>
      <c r="AH863" s="6"/>
      <c r="AI863" s="6"/>
      <c r="AJ863" s="6"/>
      <c r="AK863" s="6"/>
      <c r="AL863" s="6"/>
      <c r="AM863" s="6"/>
      <c r="AN863" s="6"/>
      <c r="AO863" s="6"/>
      <c r="AP863" s="6"/>
      <c r="AQ863" s="6"/>
      <c r="AR863" s="6"/>
      <c r="AS863" s="6"/>
      <c r="AT863" s="6"/>
      <c r="AU863" s="6"/>
      <c r="AV863" s="6"/>
      <c r="AW863" s="6"/>
      <c r="AX863" s="6"/>
      <c r="AY863" s="6"/>
      <c r="AZ863" s="6"/>
      <c r="BA863" s="6"/>
      <c r="BB863" s="6"/>
      <c r="BC863" s="6"/>
      <c r="BD863" s="6"/>
      <c r="BE863" s="6"/>
      <c r="BF863" s="6"/>
      <c r="BG863" s="6"/>
      <c r="BH863" s="6"/>
      <c r="BI863" s="6"/>
      <c r="BJ863" s="6"/>
      <c r="BK863" s="6"/>
      <c r="BL863" s="6"/>
      <c r="BM863" s="6"/>
      <c r="BN863" s="6"/>
      <c r="BO863" s="6"/>
      <c r="BP863" s="6"/>
      <c r="BQ863" s="6"/>
      <c r="BR863" s="6"/>
      <c r="BS863" s="6"/>
      <c r="BT863" s="6"/>
      <c r="BU863" s="6"/>
      <c r="BV863" s="6"/>
      <c r="BW863" s="6"/>
      <c r="BX863" s="6"/>
      <c r="BY863" s="6"/>
      <c r="BZ863" s="6"/>
      <c r="CA863" s="6"/>
      <c r="CB863" s="6"/>
      <c r="CC863" s="6"/>
      <c r="CD863" s="6"/>
      <c r="CE863" s="6"/>
      <c r="CF863" s="6"/>
      <c r="CG863" s="6"/>
      <c r="CH863" s="6"/>
      <c r="CI863" s="6"/>
      <c r="CJ863" s="6"/>
      <c r="CK863" s="6"/>
      <c r="CL863" s="6"/>
    </row>
    <row r="864">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c r="AA864" s="6"/>
      <c r="AB864" s="6"/>
      <c r="AC864" s="6"/>
      <c r="AD864" s="7"/>
      <c r="AE864" s="8"/>
      <c r="AF864" s="6"/>
      <c r="AG864" s="6"/>
      <c r="AH864" s="6"/>
      <c r="AI864" s="6"/>
      <c r="AJ864" s="6"/>
      <c r="AK864" s="6"/>
      <c r="AL864" s="6"/>
      <c r="AM864" s="6"/>
      <c r="AN864" s="6"/>
      <c r="AO864" s="6"/>
      <c r="AP864" s="6"/>
      <c r="AQ864" s="6"/>
      <c r="AR864" s="6"/>
      <c r="AS864" s="6"/>
      <c r="AT864" s="6"/>
      <c r="AU864" s="6"/>
      <c r="AV864" s="6"/>
      <c r="AW864" s="6"/>
      <c r="AX864" s="6"/>
      <c r="AY864" s="6"/>
      <c r="AZ864" s="6"/>
      <c r="BA864" s="6"/>
      <c r="BB864" s="6"/>
      <c r="BC864" s="6"/>
      <c r="BD864" s="6"/>
      <c r="BE864" s="6"/>
      <c r="BF864" s="6"/>
      <c r="BG864" s="6"/>
      <c r="BH864" s="6"/>
      <c r="BI864" s="6"/>
      <c r="BJ864" s="6"/>
      <c r="BK864" s="6"/>
      <c r="BL864" s="6"/>
      <c r="BM864" s="6"/>
      <c r="BN864" s="6"/>
      <c r="BO864" s="6"/>
      <c r="BP864" s="6"/>
      <c r="BQ864" s="6"/>
      <c r="BR864" s="6"/>
      <c r="BS864" s="6"/>
      <c r="BT864" s="6"/>
      <c r="BU864" s="6"/>
      <c r="BV864" s="6"/>
      <c r="BW864" s="6"/>
      <c r="BX864" s="6"/>
      <c r="BY864" s="6"/>
      <c r="BZ864" s="6"/>
      <c r="CA864" s="6"/>
      <c r="CB864" s="6"/>
      <c r="CC864" s="6"/>
      <c r="CD864" s="6"/>
      <c r="CE864" s="6"/>
      <c r="CF864" s="6"/>
      <c r="CG864" s="6"/>
      <c r="CH864" s="6"/>
      <c r="CI864" s="6"/>
      <c r="CJ864" s="6"/>
      <c r="CK864" s="6"/>
      <c r="CL864" s="6"/>
    </row>
    <row r="865">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c r="AA865" s="6"/>
      <c r="AB865" s="6"/>
      <c r="AC865" s="6"/>
      <c r="AD865" s="7"/>
      <c r="AE865" s="8"/>
      <c r="AF865" s="6"/>
      <c r="AG865" s="6"/>
      <c r="AH865" s="6"/>
      <c r="AI865" s="6"/>
      <c r="AJ865" s="6"/>
      <c r="AK865" s="6"/>
      <c r="AL865" s="6"/>
      <c r="AM865" s="6"/>
      <c r="AN865" s="6"/>
      <c r="AO865" s="6"/>
      <c r="AP865" s="6"/>
      <c r="AQ865" s="6"/>
      <c r="AR865" s="6"/>
      <c r="AS865" s="6"/>
      <c r="AT865" s="6"/>
      <c r="AU865" s="6"/>
      <c r="AV865" s="6"/>
      <c r="AW865" s="6"/>
      <c r="AX865" s="6"/>
      <c r="AY865" s="6"/>
      <c r="AZ865" s="6"/>
      <c r="BA865" s="6"/>
      <c r="BB865" s="6"/>
      <c r="BC865" s="6"/>
      <c r="BD865" s="6"/>
      <c r="BE865" s="6"/>
      <c r="BF865" s="6"/>
      <c r="BG865" s="6"/>
      <c r="BH865" s="6"/>
      <c r="BI865" s="6"/>
      <c r="BJ865" s="6"/>
      <c r="BK865" s="6"/>
      <c r="BL865" s="6"/>
      <c r="BM865" s="6"/>
      <c r="BN865" s="6"/>
      <c r="BO865" s="6"/>
      <c r="BP865" s="6"/>
      <c r="BQ865" s="6"/>
      <c r="BR865" s="6"/>
      <c r="BS865" s="6"/>
      <c r="BT865" s="6"/>
      <c r="BU865" s="6"/>
      <c r="BV865" s="6"/>
      <c r="BW865" s="6"/>
      <c r="BX865" s="6"/>
      <c r="BY865" s="6"/>
      <c r="BZ865" s="6"/>
      <c r="CA865" s="6"/>
      <c r="CB865" s="6"/>
      <c r="CC865" s="6"/>
      <c r="CD865" s="6"/>
      <c r="CE865" s="6"/>
      <c r="CF865" s="6"/>
      <c r="CG865" s="6"/>
      <c r="CH865" s="6"/>
      <c r="CI865" s="6"/>
      <c r="CJ865" s="6"/>
      <c r="CK865" s="6"/>
      <c r="CL865" s="6"/>
    </row>
    <row r="866">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c r="AA866" s="6"/>
      <c r="AB866" s="6"/>
      <c r="AC866" s="6"/>
      <c r="AD866" s="7"/>
      <c r="AE866" s="8"/>
      <c r="AF866" s="6"/>
      <c r="AG866" s="6"/>
      <c r="AH866" s="6"/>
      <c r="AI866" s="6"/>
      <c r="AJ866" s="6"/>
      <c r="AK866" s="6"/>
      <c r="AL866" s="6"/>
      <c r="AM866" s="6"/>
      <c r="AN866" s="6"/>
      <c r="AO866" s="6"/>
      <c r="AP866" s="6"/>
      <c r="AQ866" s="6"/>
      <c r="AR866" s="6"/>
      <c r="AS866" s="6"/>
      <c r="AT866" s="6"/>
      <c r="AU866" s="6"/>
      <c r="AV866" s="6"/>
      <c r="AW866" s="6"/>
      <c r="AX866" s="6"/>
      <c r="AY866" s="6"/>
      <c r="AZ866" s="6"/>
      <c r="BA866" s="6"/>
      <c r="BB866" s="6"/>
      <c r="BC866" s="6"/>
      <c r="BD866" s="6"/>
      <c r="BE866" s="6"/>
      <c r="BF866" s="6"/>
      <c r="BG866" s="6"/>
      <c r="BH866" s="6"/>
      <c r="BI866" s="6"/>
      <c r="BJ866" s="6"/>
      <c r="BK866" s="6"/>
      <c r="BL866" s="6"/>
      <c r="BM866" s="6"/>
      <c r="BN866" s="6"/>
      <c r="BO866" s="6"/>
      <c r="BP866" s="6"/>
      <c r="BQ866" s="6"/>
      <c r="BR866" s="6"/>
      <c r="BS866" s="6"/>
      <c r="BT866" s="6"/>
      <c r="BU866" s="6"/>
      <c r="BV866" s="6"/>
      <c r="BW866" s="6"/>
      <c r="BX866" s="6"/>
      <c r="BY866" s="6"/>
      <c r="BZ866" s="6"/>
      <c r="CA866" s="6"/>
      <c r="CB866" s="6"/>
      <c r="CC866" s="6"/>
      <c r="CD866" s="6"/>
      <c r="CE866" s="6"/>
      <c r="CF866" s="6"/>
      <c r="CG866" s="6"/>
      <c r="CH866" s="6"/>
      <c r="CI866" s="6"/>
      <c r="CJ866" s="6"/>
      <c r="CK866" s="6"/>
      <c r="CL866" s="6"/>
    </row>
    <row r="867">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c r="AA867" s="6"/>
      <c r="AB867" s="6"/>
      <c r="AC867" s="6"/>
      <c r="AD867" s="7"/>
      <c r="AE867" s="8"/>
      <c r="AF867" s="6"/>
      <c r="AG867" s="6"/>
      <c r="AH867" s="6"/>
      <c r="AI867" s="6"/>
      <c r="AJ867" s="6"/>
      <c r="AK867" s="6"/>
      <c r="AL867" s="6"/>
      <c r="AM867" s="6"/>
      <c r="AN867" s="6"/>
      <c r="AO867" s="6"/>
      <c r="AP867" s="6"/>
      <c r="AQ867" s="6"/>
      <c r="AR867" s="6"/>
      <c r="AS867" s="6"/>
      <c r="AT867" s="6"/>
      <c r="AU867" s="6"/>
      <c r="AV867" s="6"/>
      <c r="AW867" s="6"/>
      <c r="AX867" s="6"/>
      <c r="AY867" s="6"/>
      <c r="AZ867" s="6"/>
      <c r="BA867" s="6"/>
      <c r="BB867" s="6"/>
      <c r="BC867" s="6"/>
      <c r="BD867" s="6"/>
      <c r="BE867" s="6"/>
      <c r="BF867" s="6"/>
      <c r="BG867" s="6"/>
      <c r="BH867" s="6"/>
      <c r="BI867" s="6"/>
      <c r="BJ867" s="6"/>
      <c r="BK867" s="6"/>
      <c r="BL867" s="6"/>
      <c r="BM867" s="6"/>
      <c r="BN867" s="6"/>
      <c r="BO867" s="6"/>
      <c r="BP867" s="6"/>
      <c r="BQ867" s="6"/>
      <c r="BR867" s="6"/>
      <c r="BS867" s="6"/>
      <c r="BT867" s="6"/>
      <c r="BU867" s="6"/>
      <c r="BV867" s="6"/>
      <c r="BW867" s="6"/>
      <c r="BX867" s="6"/>
      <c r="BY867" s="6"/>
      <c r="BZ867" s="6"/>
      <c r="CA867" s="6"/>
      <c r="CB867" s="6"/>
      <c r="CC867" s="6"/>
      <c r="CD867" s="6"/>
      <c r="CE867" s="6"/>
      <c r="CF867" s="6"/>
      <c r="CG867" s="6"/>
      <c r="CH867" s="6"/>
      <c r="CI867" s="6"/>
      <c r="CJ867" s="6"/>
      <c r="CK867" s="6"/>
      <c r="CL867" s="6"/>
    </row>
    <row r="868">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c r="AA868" s="6"/>
      <c r="AB868" s="6"/>
      <c r="AC868" s="6"/>
      <c r="AD868" s="7"/>
      <c r="AE868" s="8"/>
      <c r="AF868" s="6"/>
      <c r="AG868" s="6"/>
      <c r="AH868" s="6"/>
      <c r="AI868" s="6"/>
      <c r="AJ868" s="6"/>
      <c r="AK868" s="6"/>
      <c r="AL868" s="6"/>
      <c r="AM868" s="6"/>
      <c r="AN868" s="6"/>
      <c r="AO868" s="6"/>
      <c r="AP868" s="6"/>
      <c r="AQ868" s="6"/>
      <c r="AR868" s="6"/>
      <c r="AS868" s="6"/>
      <c r="AT868" s="6"/>
      <c r="AU868" s="6"/>
      <c r="AV868" s="6"/>
      <c r="AW868" s="6"/>
      <c r="AX868" s="6"/>
      <c r="AY868" s="6"/>
      <c r="AZ868" s="6"/>
      <c r="BA868" s="6"/>
      <c r="BB868" s="6"/>
      <c r="BC868" s="6"/>
      <c r="BD868" s="6"/>
      <c r="BE868" s="6"/>
      <c r="BF868" s="6"/>
      <c r="BG868" s="6"/>
      <c r="BH868" s="6"/>
      <c r="BI868" s="6"/>
      <c r="BJ868" s="6"/>
      <c r="BK868" s="6"/>
      <c r="BL868" s="6"/>
      <c r="BM868" s="6"/>
      <c r="BN868" s="6"/>
      <c r="BO868" s="6"/>
      <c r="BP868" s="6"/>
      <c r="BQ868" s="6"/>
      <c r="BR868" s="6"/>
      <c r="BS868" s="6"/>
      <c r="BT868" s="6"/>
      <c r="BU868" s="6"/>
      <c r="BV868" s="6"/>
      <c r="BW868" s="6"/>
      <c r="BX868" s="6"/>
      <c r="BY868" s="6"/>
      <c r="BZ868" s="6"/>
      <c r="CA868" s="6"/>
      <c r="CB868" s="6"/>
      <c r="CC868" s="6"/>
      <c r="CD868" s="6"/>
      <c r="CE868" s="6"/>
      <c r="CF868" s="6"/>
      <c r="CG868" s="6"/>
      <c r="CH868" s="6"/>
      <c r="CI868" s="6"/>
      <c r="CJ868" s="6"/>
      <c r="CK868" s="6"/>
      <c r="CL868" s="6"/>
    </row>
    <row r="869">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c r="AA869" s="6"/>
      <c r="AB869" s="6"/>
      <c r="AC869" s="6"/>
      <c r="AD869" s="7"/>
      <c r="AE869" s="8"/>
      <c r="AF869" s="6"/>
      <c r="AG869" s="6"/>
      <c r="AH869" s="6"/>
      <c r="AI869" s="6"/>
      <c r="AJ869" s="6"/>
      <c r="AK869" s="6"/>
      <c r="AL869" s="6"/>
      <c r="AM869" s="6"/>
      <c r="AN869" s="6"/>
      <c r="AO869" s="6"/>
      <c r="AP869" s="6"/>
      <c r="AQ869" s="6"/>
      <c r="AR869" s="6"/>
      <c r="AS869" s="6"/>
      <c r="AT869" s="6"/>
      <c r="AU869" s="6"/>
      <c r="AV869" s="6"/>
      <c r="AW869" s="6"/>
      <c r="AX869" s="6"/>
      <c r="AY869" s="6"/>
      <c r="AZ869" s="6"/>
      <c r="BA869" s="6"/>
      <c r="BB869" s="6"/>
      <c r="BC869" s="6"/>
      <c r="BD869" s="6"/>
      <c r="BE869" s="6"/>
      <c r="BF869" s="6"/>
      <c r="BG869" s="6"/>
      <c r="BH869" s="6"/>
      <c r="BI869" s="6"/>
      <c r="BJ869" s="6"/>
      <c r="BK869" s="6"/>
      <c r="BL869" s="6"/>
      <c r="BM869" s="6"/>
      <c r="BN869" s="6"/>
      <c r="BO869" s="6"/>
      <c r="BP869" s="6"/>
      <c r="BQ869" s="6"/>
      <c r="BR869" s="6"/>
      <c r="BS869" s="6"/>
      <c r="BT869" s="6"/>
      <c r="BU869" s="6"/>
      <c r="BV869" s="6"/>
      <c r="BW869" s="6"/>
      <c r="BX869" s="6"/>
      <c r="BY869" s="6"/>
      <c r="BZ869" s="6"/>
      <c r="CA869" s="6"/>
      <c r="CB869" s="6"/>
      <c r="CC869" s="6"/>
      <c r="CD869" s="6"/>
      <c r="CE869" s="6"/>
      <c r="CF869" s="6"/>
      <c r="CG869" s="6"/>
      <c r="CH869" s="6"/>
      <c r="CI869" s="6"/>
      <c r="CJ869" s="6"/>
      <c r="CK869" s="6"/>
      <c r="CL869" s="6"/>
    </row>
    <row r="870">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c r="AA870" s="6"/>
      <c r="AB870" s="6"/>
      <c r="AC870" s="6"/>
      <c r="AD870" s="7"/>
      <c r="AE870" s="8"/>
      <c r="AF870" s="6"/>
      <c r="AG870" s="6"/>
      <c r="AH870" s="6"/>
      <c r="AI870" s="6"/>
      <c r="AJ870" s="6"/>
      <c r="AK870" s="6"/>
      <c r="AL870" s="6"/>
      <c r="AM870" s="6"/>
      <c r="AN870" s="6"/>
      <c r="AO870" s="6"/>
      <c r="AP870" s="6"/>
      <c r="AQ870" s="6"/>
      <c r="AR870" s="6"/>
      <c r="AS870" s="6"/>
      <c r="AT870" s="6"/>
      <c r="AU870" s="6"/>
      <c r="AV870" s="6"/>
      <c r="AW870" s="6"/>
      <c r="AX870" s="6"/>
      <c r="AY870" s="6"/>
      <c r="AZ870" s="6"/>
      <c r="BA870" s="6"/>
      <c r="BB870" s="6"/>
      <c r="BC870" s="6"/>
      <c r="BD870" s="6"/>
      <c r="BE870" s="6"/>
      <c r="BF870" s="6"/>
      <c r="BG870" s="6"/>
      <c r="BH870" s="6"/>
      <c r="BI870" s="6"/>
      <c r="BJ870" s="6"/>
      <c r="BK870" s="6"/>
      <c r="BL870" s="6"/>
      <c r="BM870" s="6"/>
      <c r="BN870" s="6"/>
      <c r="BO870" s="6"/>
      <c r="BP870" s="6"/>
      <c r="BQ870" s="6"/>
      <c r="BR870" s="6"/>
      <c r="BS870" s="6"/>
      <c r="BT870" s="6"/>
      <c r="BU870" s="6"/>
      <c r="BV870" s="6"/>
      <c r="BW870" s="6"/>
      <c r="BX870" s="6"/>
      <c r="BY870" s="6"/>
      <c r="BZ870" s="6"/>
      <c r="CA870" s="6"/>
      <c r="CB870" s="6"/>
      <c r="CC870" s="6"/>
      <c r="CD870" s="6"/>
      <c r="CE870" s="6"/>
      <c r="CF870" s="6"/>
      <c r="CG870" s="6"/>
      <c r="CH870" s="6"/>
      <c r="CI870" s="6"/>
      <c r="CJ870" s="6"/>
      <c r="CK870" s="6"/>
      <c r="CL870" s="6"/>
    </row>
    <row r="871">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c r="AA871" s="6"/>
      <c r="AB871" s="6"/>
      <c r="AC871" s="6"/>
      <c r="AD871" s="7"/>
      <c r="AE871" s="8"/>
      <c r="AF871" s="6"/>
      <c r="AG871" s="6"/>
      <c r="AH871" s="6"/>
      <c r="AI871" s="6"/>
      <c r="AJ871" s="6"/>
      <c r="AK871" s="6"/>
      <c r="AL871" s="6"/>
      <c r="AM871" s="6"/>
      <c r="AN871" s="6"/>
      <c r="AO871" s="6"/>
      <c r="AP871" s="6"/>
      <c r="AQ871" s="6"/>
      <c r="AR871" s="6"/>
      <c r="AS871" s="6"/>
      <c r="AT871" s="6"/>
      <c r="AU871" s="6"/>
      <c r="AV871" s="6"/>
      <c r="AW871" s="6"/>
      <c r="AX871" s="6"/>
      <c r="AY871" s="6"/>
      <c r="AZ871" s="6"/>
      <c r="BA871" s="6"/>
      <c r="BB871" s="6"/>
      <c r="BC871" s="6"/>
      <c r="BD871" s="6"/>
      <c r="BE871" s="6"/>
      <c r="BF871" s="6"/>
      <c r="BG871" s="6"/>
      <c r="BH871" s="6"/>
      <c r="BI871" s="6"/>
      <c r="BJ871" s="6"/>
      <c r="BK871" s="6"/>
      <c r="BL871" s="6"/>
      <c r="BM871" s="6"/>
      <c r="BN871" s="6"/>
      <c r="BO871" s="6"/>
      <c r="BP871" s="6"/>
      <c r="BQ871" s="6"/>
      <c r="BR871" s="6"/>
      <c r="BS871" s="6"/>
      <c r="BT871" s="6"/>
      <c r="BU871" s="6"/>
      <c r="BV871" s="6"/>
      <c r="BW871" s="6"/>
      <c r="BX871" s="6"/>
      <c r="BY871" s="6"/>
      <c r="BZ871" s="6"/>
      <c r="CA871" s="6"/>
      <c r="CB871" s="6"/>
      <c r="CC871" s="6"/>
      <c r="CD871" s="6"/>
      <c r="CE871" s="6"/>
      <c r="CF871" s="6"/>
      <c r="CG871" s="6"/>
      <c r="CH871" s="6"/>
      <c r="CI871" s="6"/>
      <c r="CJ871" s="6"/>
      <c r="CK871" s="6"/>
      <c r="CL871" s="6"/>
    </row>
    <row r="872">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c r="AA872" s="6"/>
      <c r="AB872" s="6"/>
      <c r="AC872" s="6"/>
      <c r="AD872" s="7"/>
      <c r="AE872" s="8"/>
      <c r="AF872" s="6"/>
      <c r="AG872" s="6"/>
      <c r="AH872" s="6"/>
      <c r="AI872" s="6"/>
      <c r="AJ872" s="6"/>
      <c r="AK872" s="6"/>
      <c r="AL872" s="6"/>
      <c r="AM872" s="6"/>
      <c r="AN872" s="6"/>
      <c r="AO872" s="6"/>
      <c r="AP872" s="6"/>
      <c r="AQ872" s="6"/>
      <c r="AR872" s="6"/>
      <c r="AS872" s="6"/>
      <c r="AT872" s="6"/>
      <c r="AU872" s="6"/>
      <c r="AV872" s="6"/>
      <c r="AW872" s="6"/>
      <c r="AX872" s="6"/>
      <c r="AY872" s="6"/>
      <c r="AZ872" s="6"/>
      <c r="BA872" s="6"/>
      <c r="BB872" s="6"/>
      <c r="BC872" s="6"/>
      <c r="BD872" s="6"/>
      <c r="BE872" s="6"/>
      <c r="BF872" s="6"/>
      <c r="BG872" s="6"/>
      <c r="BH872" s="6"/>
      <c r="BI872" s="6"/>
      <c r="BJ872" s="6"/>
      <c r="BK872" s="6"/>
      <c r="BL872" s="6"/>
      <c r="BM872" s="6"/>
      <c r="BN872" s="6"/>
      <c r="BO872" s="6"/>
      <c r="BP872" s="6"/>
      <c r="BQ872" s="6"/>
      <c r="BR872" s="6"/>
      <c r="BS872" s="6"/>
      <c r="BT872" s="6"/>
      <c r="BU872" s="6"/>
      <c r="BV872" s="6"/>
      <c r="BW872" s="6"/>
      <c r="BX872" s="6"/>
      <c r="BY872" s="6"/>
      <c r="BZ872" s="6"/>
      <c r="CA872" s="6"/>
      <c r="CB872" s="6"/>
      <c r="CC872" s="6"/>
      <c r="CD872" s="6"/>
      <c r="CE872" s="6"/>
      <c r="CF872" s="6"/>
      <c r="CG872" s="6"/>
      <c r="CH872" s="6"/>
      <c r="CI872" s="6"/>
      <c r="CJ872" s="6"/>
      <c r="CK872" s="6"/>
      <c r="CL872" s="6"/>
    </row>
    <row r="873">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c r="AA873" s="6"/>
      <c r="AB873" s="6"/>
      <c r="AC873" s="6"/>
      <c r="AD873" s="7"/>
      <c r="AE873" s="8"/>
      <c r="AF873" s="6"/>
      <c r="AG873" s="6"/>
      <c r="AH873" s="6"/>
      <c r="AI873" s="6"/>
      <c r="AJ873" s="6"/>
      <c r="AK873" s="6"/>
      <c r="AL873" s="6"/>
      <c r="AM873" s="6"/>
      <c r="AN873" s="6"/>
      <c r="AO873" s="6"/>
      <c r="AP873" s="6"/>
      <c r="AQ873" s="6"/>
      <c r="AR873" s="6"/>
      <c r="AS873" s="6"/>
      <c r="AT873" s="6"/>
      <c r="AU873" s="6"/>
      <c r="AV873" s="6"/>
      <c r="AW873" s="6"/>
      <c r="AX873" s="6"/>
      <c r="AY873" s="6"/>
      <c r="AZ873" s="6"/>
      <c r="BA873" s="6"/>
      <c r="BB873" s="6"/>
      <c r="BC873" s="6"/>
      <c r="BD873" s="6"/>
      <c r="BE873" s="6"/>
      <c r="BF873" s="6"/>
      <c r="BG873" s="6"/>
      <c r="BH873" s="6"/>
      <c r="BI873" s="6"/>
      <c r="BJ873" s="6"/>
      <c r="BK873" s="6"/>
      <c r="BL873" s="6"/>
      <c r="BM873" s="6"/>
      <c r="BN873" s="6"/>
      <c r="BO873" s="6"/>
      <c r="BP873" s="6"/>
      <c r="BQ873" s="6"/>
      <c r="BR873" s="6"/>
      <c r="BS873" s="6"/>
      <c r="BT873" s="6"/>
      <c r="BU873" s="6"/>
      <c r="BV873" s="6"/>
      <c r="BW873" s="6"/>
      <c r="BX873" s="6"/>
      <c r="BY873" s="6"/>
      <c r="BZ873" s="6"/>
      <c r="CA873" s="6"/>
      <c r="CB873" s="6"/>
      <c r="CC873" s="6"/>
      <c r="CD873" s="6"/>
      <c r="CE873" s="6"/>
      <c r="CF873" s="6"/>
      <c r="CG873" s="6"/>
      <c r="CH873" s="6"/>
      <c r="CI873" s="6"/>
      <c r="CJ873" s="6"/>
      <c r="CK873" s="6"/>
      <c r="CL873" s="6"/>
    </row>
    <row r="874">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c r="AA874" s="6"/>
      <c r="AB874" s="6"/>
      <c r="AC874" s="6"/>
      <c r="AD874" s="7"/>
      <c r="AE874" s="8"/>
      <c r="AF874" s="6"/>
      <c r="AG874" s="6"/>
      <c r="AH874" s="6"/>
      <c r="AI874" s="6"/>
      <c r="AJ874" s="6"/>
      <c r="AK874" s="6"/>
      <c r="AL874" s="6"/>
      <c r="AM874" s="6"/>
      <c r="AN874" s="6"/>
      <c r="AO874" s="6"/>
      <c r="AP874" s="6"/>
      <c r="AQ874" s="6"/>
      <c r="AR874" s="6"/>
      <c r="AS874" s="6"/>
      <c r="AT874" s="6"/>
      <c r="AU874" s="6"/>
      <c r="AV874" s="6"/>
      <c r="AW874" s="6"/>
      <c r="AX874" s="6"/>
      <c r="AY874" s="6"/>
      <c r="AZ874" s="6"/>
      <c r="BA874" s="6"/>
      <c r="BB874" s="6"/>
      <c r="BC874" s="6"/>
      <c r="BD874" s="6"/>
      <c r="BE874" s="6"/>
      <c r="BF874" s="6"/>
      <c r="BG874" s="6"/>
      <c r="BH874" s="6"/>
      <c r="BI874" s="6"/>
      <c r="BJ874" s="6"/>
      <c r="BK874" s="6"/>
      <c r="BL874" s="6"/>
      <c r="BM874" s="6"/>
      <c r="BN874" s="6"/>
      <c r="BO874" s="6"/>
      <c r="BP874" s="6"/>
      <c r="BQ874" s="6"/>
      <c r="BR874" s="6"/>
      <c r="BS874" s="6"/>
      <c r="BT874" s="6"/>
      <c r="BU874" s="6"/>
      <c r="BV874" s="6"/>
      <c r="BW874" s="6"/>
      <c r="BX874" s="6"/>
      <c r="BY874" s="6"/>
      <c r="BZ874" s="6"/>
      <c r="CA874" s="6"/>
      <c r="CB874" s="6"/>
      <c r="CC874" s="6"/>
      <c r="CD874" s="6"/>
      <c r="CE874" s="6"/>
      <c r="CF874" s="6"/>
      <c r="CG874" s="6"/>
      <c r="CH874" s="6"/>
      <c r="CI874" s="6"/>
      <c r="CJ874" s="6"/>
      <c r="CK874" s="6"/>
      <c r="CL874" s="6"/>
    </row>
    <row r="875">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c r="AA875" s="6"/>
      <c r="AB875" s="6"/>
      <c r="AC875" s="6"/>
      <c r="AD875" s="7"/>
      <c r="AE875" s="8"/>
      <c r="AF875" s="6"/>
      <c r="AG875" s="6"/>
      <c r="AH875" s="6"/>
      <c r="AI875" s="6"/>
      <c r="AJ875" s="6"/>
      <c r="AK875" s="6"/>
      <c r="AL875" s="6"/>
      <c r="AM875" s="6"/>
      <c r="AN875" s="6"/>
      <c r="AO875" s="6"/>
      <c r="AP875" s="6"/>
      <c r="AQ875" s="6"/>
      <c r="AR875" s="6"/>
      <c r="AS875" s="6"/>
      <c r="AT875" s="6"/>
      <c r="AU875" s="6"/>
      <c r="AV875" s="6"/>
      <c r="AW875" s="6"/>
      <c r="AX875" s="6"/>
      <c r="AY875" s="6"/>
      <c r="AZ875" s="6"/>
      <c r="BA875" s="6"/>
      <c r="BB875" s="6"/>
      <c r="BC875" s="6"/>
      <c r="BD875" s="6"/>
      <c r="BE875" s="6"/>
      <c r="BF875" s="6"/>
      <c r="BG875" s="6"/>
      <c r="BH875" s="6"/>
      <c r="BI875" s="6"/>
      <c r="BJ875" s="6"/>
      <c r="BK875" s="6"/>
      <c r="BL875" s="6"/>
      <c r="BM875" s="6"/>
      <c r="BN875" s="6"/>
      <c r="BO875" s="6"/>
      <c r="BP875" s="6"/>
      <c r="BQ875" s="6"/>
      <c r="BR875" s="6"/>
      <c r="BS875" s="6"/>
      <c r="BT875" s="6"/>
      <c r="BU875" s="6"/>
      <c r="BV875" s="6"/>
      <c r="BW875" s="6"/>
      <c r="BX875" s="6"/>
      <c r="BY875" s="6"/>
      <c r="BZ875" s="6"/>
      <c r="CA875" s="6"/>
      <c r="CB875" s="6"/>
      <c r="CC875" s="6"/>
      <c r="CD875" s="6"/>
      <c r="CE875" s="6"/>
      <c r="CF875" s="6"/>
      <c r="CG875" s="6"/>
      <c r="CH875" s="6"/>
      <c r="CI875" s="6"/>
      <c r="CJ875" s="6"/>
      <c r="CK875" s="6"/>
      <c r="CL875" s="6"/>
    </row>
    <row r="876">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c r="AA876" s="6"/>
      <c r="AB876" s="6"/>
      <c r="AC876" s="6"/>
      <c r="AD876" s="7"/>
      <c r="AE876" s="8"/>
      <c r="AF876" s="6"/>
      <c r="AG876" s="6"/>
      <c r="AH876" s="6"/>
      <c r="AI876" s="6"/>
      <c r="AJ876" s="6"/>
      <c r="AK876" s="6"/>
      <c r="AL876" s="6"/>
      <c r="AM876" s="6"/>
      <c r="AN876" s="6"/>
      <c r="AO876" s="6"/>
      <c r="AP876" s="6"/>
      <c r="AQ876" s="6"/>
      <c r="AR876" s="6"/>
      <c r="AS876" s="6"/>
      <c r="AT876" s="6"/>
      <c r="AU876" s="6"/>
      <c r="AV876" s="6"/>
      <c r="AW876" s="6"/>
      <c r="AX876" s="6"/>
      <c r="AY876" s="6"/>
      <c r="AZ876" s="6"/>
      <c r="BA876" s="6"/>
      <c r="BB876" s="6"/>
      <c r="BC876" s="6"/>
      <c r="BD876" s="6"/>
      <c r="BE876" s="6"/>
      <c r="BF876" s="6"/>
      <c r="BG876" s="6"/>
      <c r="BH876" s="6"/>
      <c r="BI876" s="6"/>
      <c r="BJ876" s="6"/>
      <c r="BK876" s="6"/>
      <c r="BL876" s="6"/>
      <c r="BM876" s="6"/>
      <c r="BN876" s="6"/>
      <c r="BO876" s="6"/>
      <c r="BP876" s="6"/>
      <c r="BQ876" s="6"/>
      <c r="BR876" s="6"/>
      <c r="BS876" s="6"/>
      <c r="BT876" s="6"/>
      <c r="BU876" s="6"/>
      <c r="BV876" s="6"/>
      <c r="BW876" s="6"/>
      <c r="BX876" s="6"/>
      <c r="BY876" s="6"/>
      <c r="BZ876" s="6"/>
      <c r="CA876" s="6"/>
      <c r="CB876" s="6"/>
      <c r="CC876" s="6"/>
      <c r="CD876" s="6"/>
      <c r="CE876" s="6"/>
      <c r="CF876" s="6"/>
      <c r="CG876" s="6"/>
      <c r="CH876" s="6"/>
      <c r="CI876" s="6"/>
      <c r="CJ876" s="6"/>
      <c r="CK876" s="6"/>
      <c r="CL876" s="6"/>
    </row>
    <row r="877">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c r="AA877" s="6"/>
      <c r="AB877" s="6"/>
      <c r="AC877" s="6"/>
      <c r="AD877" s="7"/>
      <c r="AE877" s="8"/>
      <c r="AF877" s="6"/>
      <c r="AG877" s="6"/>
      <c r="AH877" s="6"/>
      <c r="AI877" s="6"/>
      <c r="AJ877" s="6"/>
      <c r="AK877" s="6"/>
      <c r="AL877" s="6"/>
      <c r="AM877" s="6"/>
      <c r="AN877" s="6"/>
      <c r="AO877" s="6"/>
      <c r="AP877" s="6"/>
      <c r="AQ877" s="6"/>
      <c r="AR877" s="6"/>
      <c r="AS877" s="6"/>
      <c r="AT877" s="6"/>
      <c r="AU877" s="6"/>
      <c r="AV877" s="6"/>
      <c r="AW877" s="6"/>
      <c r="AX877" s="6"/>
      <c r="AY877" s="6"/>
      <c r="AZ877" s="6"/>
      <c r="BA877" s="6"/>
      <c r="BB877" s="6"/>
      <c r="BC877" s="6"/>
      <c r="BD877" s="6"/>
      <c r="BE877" s="6"/>
      <c r="BF877" s="6"/>
      <c r="BG877" s="6"/>
      <c r="BH877" s="6"/>
      <c r="BI877" s="6"/>
      <c r="BJ877" s="6"/>
      <c r="BK877" s="6"/>
      <c r="BL877" s="6"/>
      <c r="BM877" s="6"/>
      <c r="BN877" s="6"/>
      <c r="BO877" s="6"/>
      <c r="BP877" s="6"/>
      <c r="BQ877" s="6"/>
      <c r="BR877" s="6"/>
      <c r="BS877" s="6"/>
      <c r="BT877" s="6"/>
      <c r="BU877" s="6"/>
      <c r="BV877" s="6"/>
      <c r="BW877" s="6"/>
      <c r="BX877" s="6"/>
      <c r="BY877" s="6"/>
      <c r="BZ877" s="6"/>
      <c r="CA877" s="6"/>
      <c r="CB877" s="6"/>
      <c r="CC877" s="6"/>
      <c r="CD877" s="6"/>
      <c r="CE877" s="6"/>
      <c r="CF877" s="6"/>
      <c r="CG877" s="6"/>
      <c r="CH877" s="6"/>
      <c r="CI877" s="6"/>
      <c r="CJ877" s="6"/>
      <c r="CK877" s="6"/>
      <c r="CL877" s="6"/>
    </row>
    <row r="878">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c r="AA878" s="6"/>
      <c r="AB878" s="6"/>
      <c r="AC878" s="6"/>
      <c r="AD878" s="7"/>
      <c r="AE878" s="8"/>
      <c r="AF878" s="6"/>
      <c r="AG878" s="6"/>
      <c r="AH878" s="6"/>
      <c r="AI878" s="6"/>
      <c r="AJ878" s="6"/>
      <c r="AK878" s="6"/>
      <c r="AL878" s="6"/>
      <c r="AM878" s="6"/>
      <c r="AN878" s="6"/>
      <c r="AO878" s="6"/>
      <c r="AP878" s="6"/>
      <c r="AQ878" s="6"/>
      <c r="AR878" s="6"/>
      <c r="AS878" s="6"/>
      <c r="AT878" s="6"/>
      <c r="AU878" s="6"/>
      <c r="AV878" s="6"/>
      <c r="AW878" s="6"/>
      <c r="AX878" s="6"/>
      <c r="AY878" s="6"/>
      <c r="AZ878" s="6"/>
      <c r="BA878" s="6"/>
      <c r="BB878" s="6"/>
      <c r="BC878" s="6"/>
      <c r="BD878" s="6"/>
      <c r="BE878" s="6"/>
      <c r="BF878" s="6"/>
      <c r="BG878" s="6"/>
      <c r="BH878" s="6"/>
      <c r="BI878" s="6"/>
      <c r="BJ878" s="6"/>
      <c r="BK878" s="6"/>
      <c r="BL878" s="6"/>
      <c r="BM878" s="6"/>
      <c r="BN878" s="6"/>
      <c r="BO878" s="6"/>
      <c r="BP878" s="6"/>
      <c r="BQ878" s="6"/>
      <c r="BR878" s="6"/>
      <c r="BS878" s="6"/>
      <c r="BT878" s="6"/>
      <c r="BU878" s="6"/>
      <c r="BV878" s="6"/>
      <c r="BW878" s="6"/>
      <c r="BX878" s="6"/>
      <c r="BY878" s="6"/>
      <c r="BZ878" s="6"/>
      <c r="CA878" s="6"/>
      <c r="CB878" s="6"/>
      <c r="CC878" s="6"/>
      <c r="CD878" s="6"/>
      <c r="CE878" s="6"/>
      <c r="CF878" s="6"/>
      <c r="CG878" s="6"/>
      <c r="CH878" s="6"/>
      <c r="CI878" s="6"/>
      <c r="CJ878" s="6"/>
      <c r="CK878" s="6"/>
      <c r="CL878" s="6"/>
    </row>
    <row r="879">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c r="AA879" s="6"/>
      <c r="AB879" s="6"/>
      <c r="AC879" s="6"/>
      <c r="AD879" s="7"/>
      <c r="AE879" s="8"/>
      <c r="AF879" s="6"/>
      <c r="AG879" s="6"/>
      <c r="AH879" s="6"/>
      <c r="AI879" s="6"/>
      <c r="AJ879" s="6"/>
      <c r="AK879" s="6"/>
      <c r="AL879" s="6"/>
      <c r="AM879" s="6"/>
      <c r="AN879" s="6"/>
      <c r="AO879" s="6"/>
      <c r="AP879" s="6"/>
      <c r="AQ879" s="6"/>
      <c r="AR879" s="6"/>
      <c r="AS879" s="6"/>
      <c r="AT879" s="6"/>
      <c r="AU879" s="6"/>
      <c r="AV879" s="6"/>
      <c r="AW879" s="6"/>
      <c r="AX879" s="6"/>
      <c r="AY879" s="6"/>
      <c r="AZ879" s="6"/>
      <c r="BA879" s="6"/>
      <c r="BB879" s="6"/>
      <c r="BC879" s="6"/>
      <c r="BD879" s="6"/>
      <c r="BE879" s="6"/>
      <c r="BF879" s="6"/>
      <c r="BG879" s="6"/>
      <c r="BH879" s="6"/>
      <c r="BI879" s="6"/>
      <c r="BJ879" s="6"/>
      <c r="BK879" s="6"/>
      <c r="BL879" s="6"/>
      <c r="BM879" s="6"/>
      <c r="BN879" s="6"/>
      <c r="BO879" s="6"/>
      <c r="BP879" s="6"/>
      <c r="BQ879" s="6"/>
      <c r="BR879" s="6"/>
      <c r="BS879" s="6"/>
      <c r="BT879" s="6"/>
      <c r="BU879" s="6"/>
      <c r="BV879" s="6"/>
      <c r="BW879" s="6"/>
      <c r="BX879" s="6"/>
      <c r="BY879" s="6"/>
      <c r="BZ879" s="6"/>
      <c r="CA879" s="6"/>
      <c r="CB879" s="6"/>
      <c r="CC879" s="6"/>
      <c r="CD879" s="6"/>
      <c r="CE879" s="6"/>
      <c r="CF879" s="6"/>
      <c r="CG879" s="6"/>
      <c r="CH879" s="6"/>
      <c r="CI879" s="6"/>
      <c r="CJ879" s="6"/>
      <c r="CK879" s="6"/>
      <c r="CL879" s="6"/>
    </row>
    <row r="880">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c r="AA880" s="6"/>
      <c r="AB880" s="6"/>
      <c r="AC880" s="6"/>
      <c r="AD880" s="7"/>
      <c r="AE880" s="8"/>
      <c r="AF880" s="6"/>
      <c r="AG880" s="6"/>
      <c r="AH880" s="6"/>
      <c r="AI880" s="6"/>
      <c r="AJ880" s="6"/>
      <c r="AK880" s="6"/>
      <c r="AL880" s="6"/>
      <c r="AM880" s="6"/>
      <c r="AN880" s="6"/>
      <c r="AO880" s="6"/>
      <c r="AP880" s="6"/>
      <c r="AQ880" s="6"/>
      <c r="AR880" s="6"/>
      <c r="AS880" s="6"/>
      <c r="AT880" s="6"/>
      <c r="AU880" s="6"/>
      <c r="AV880" s="6"/>
      <c r="AW880" s="6"/>
      <c r="AX880" s="6"/>
      <c r="AY880" s="6"/>
      <c r="AZ880" s="6"/>
      <c r="BA880" s="6"/>
      <c r="BB880" s="6"/>
      <c r="BC880" s="6"/>
      <c r="BD880" s="6"/>
      <c r="BE880" s="6"/>
      <c r="BF880" s="6"/>
      <c r="BG880" s="6"/>
      <c r="BH880" s="6"/>
      <c r="BI880" s="6"/>
      <c r="BJ880" s="6"/>
      <c r="BK880" s="6"/>
      <c r="BL880" s="6"/>
      <c r="BM880" s="6"/>
      <c r="BN880" s="6"/>
      <c r="BO880" s="6"/>
      <c r="BP880" s="6"/>
      <c r="BQ880" s="6"/>
      <c r="BR880" s="6"/>
      <c r="BS880" s="6"/>
      <c r="BT880" s="6"/>
      <c r="BU880" s="6"/>
      <c r="BV880" s="6"/>
      <c r="BW880" s="6"/>
      <c r="BX880" s="6"/>
      <c r="BY880" s="6"/>
      <c r="BZ880" s="6"/>
      <c r="CA880" s="6"/>
      <c r="CB880" s="6"/>
      <c r="CC880" s="6"/>
      <c r="CD880" s="6"/>
      <c r="CE880" s="6"/>
      <c r="CF880" s="6"/>
      <c r="CG880" s="6"/>
      <c r="CH880" s="6"/>
      <c r="CI880" s="6"/>
      <c r="CJ880" s="6"/>
      <c r="CK880" s="6"/>
      <c r="CL880" s="6"/>
    </row>
    <row r="881">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c r="AA881" s="6"/>
      <c r="AB881" s="6"/>
      <c r="AC881" s="6"/>
      <c r="AD881" s="7"/>
      <c r="AE881" s="8"/>
      <c r="AF881" s="6"/>
      <c r="AG881" s="6"/>
      <c r="AH881" s="6"/>
      <c r="AI881" s="6"/>
      <c r="AJ881" s="6"/>
      <c r="AK881" s="6"/>
      <c r="AL881" s="6"/>
      <c r="AM881" s="6"/>
      <c r="AN881" s="6"/>
      <c r="AO881" s="6"/>
      <c r="AP881" s="6"/>
      <c r="AQ881" s="6"/>
      <c r="AR881" s="6"/>
      <c r="AS881" s="6"/>
      <c r="AT881" s="6"/>
      <c r="AU881" s="6"/>
      <c r="AV881" s="6"/>
      <c r="AW881" s="6"/>
      <c r="AX881" s="6"/>
      <c r="AY881" s="6"/>
      <c r="AZ881" s="6"/>
      <c r="BA881" s="6"/>
      <c r="BB881" s="6"/>
      <c r="BC881" s="6"/>
      <c r="BD881" s="6"/>
      <c r="BE881" s="6"/>
      <c r="BF881" s="6"/>
      <c r="BG881" s="6"/>
      <c r="BH881" s="6"/>
      <c r="BI881" s="6"/>
      <c r="BJ881" s="6"/>
      <c r="BK881" s="6"/>
      <c r="BL881" s="6"/>
      <c r="BM881" s="6"/>
      <c r="BN881" s="6"/>
      <c r="BO881" s="6"/>
      <c r="BP881" s="6"/>
      <c r="BQ881" s="6"/>
      <c r="BR881" s="6"/>
      <c r="BS881" s="6"/>
      <c r="BT881" s="6"/>
      <c r="BU881" s="6"/>
      <c r="BV881" s="6"/>
      <c r="BW881" s="6"/>
      <c r="BX881" s="6"/>
      <c r="BY881" s="6"/>
      <c r="BZ881" s="6"/>
      <c r="CA881" s="6"/>
      <c r="CB881" s="6"/>
      <c r="CC881" s="6"/>
      <c r="CD881" s="6"/>
      <c r="CE881" s="6"/>
      <c r="CF881" s="6"/>
      <c r="CG881" s="6"/>
      <c r="CH881" s="6"/>
      <c r="CI881" s="6"/>
      <c r="CJ881" s="6"/>
      <c r="CK881" s="6"/>
      <c r="CL881" s="6"/>
    </row>
    <row r="882">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c r="AA882" s="6"/>
      <c r="AB882" s="6"/>
      <c r="AC882" s="6"/>
      <c r="AD882" s="7"/>
      <c r="AE882" s="8"/>
      <c r="AF882" s="6"/>
      <c r="AG882" s="6"/>
      <c r="AH882" s="6"/>
      <c r="AI882" s="6"/>
      <c r="AJ882" s="6"/>
      <c r="AK882" s="6"/>
      <c r="AL882" s="6"/>
      <c r="AM882" s="6"/>
      <c r="AN882" s="6"/>
      <c r="AO882" s="6"/>
      <c r="AP882" s="6"/>
      <c r="AQ882" s="6"/>
      <c r="AR882" s="6"/>
      <c r="AS882" s="6"/>
      <c r="AT882" s="6"/>
      <c r="AU882" s="6"/>
      <c r="AV882" s="6"/>
      <c r="AW882" s="6"/>
      <c r="AX882" s="6"/>
      <c r="AY882" s="6"/>
      <c r="AZ882" s="6"/>
      <c r="BA882" s="6"/>
      <c r="BB882" s="6"/>
      <c r="BC882" s="6"/>
      <c r="BD882" s="6"/>
      <c r="BE882" s="6"/>
      <c r="BF882" s="6"/>
      <c r="BG882" s="6"/>
      <c r="BH882" s="6"/>
      <c r="BI882" s="6"/>
      <c r="BJ882" s="6"/>
      <c r="BK882" s="6"/>
      <c r="BL882" s="6"/>
      <c r="BM882" s="6"/>
      <c r="BN882" s="6"/>
      <c r="BO882" s="6"/>
      <c r="BP882" s="6"/>
      <c r="BQ882" s="6"/>
      <c r="BR882" s="6"/>
      <c r="BS882" s="6"/>
      <c r="BT882" s="6"/>
      <c r="BU882" s="6"/>
      <c r="BV882" s="6"/>
      <c r="BW882" s="6"/>
      <c r="BX882" s="6"/>
      <c r="BY882" s="6"/>
      <c r="BZ882" s="6"/>
      <c r="CA882" s="6"/>
      <c r="CB882" s="6"/>
      <c r="CC882" s="6"/>
      <c r="CD882" s="6"/>
      <c r="CE882" s="6"/>
      <c r="CF882" s="6"/>
      <c r="CG882" s="6"/>
      <c r="CH882" s="6"/>
      <c r="CI882" s="6"/>
      <c r="CJ882" s="6"/>
      <c r="CK882" s="6"/>
      <c r="CL882" s="6"/>
    </row>
    <row r="883">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c r="AA883" s="6"/>
      <c r="AB883" s="6"/>
      <c r="AC883" s="6"/>
      <c r="AD883" s="7"/>
      <c r="AE883" s="8"/>
      <c r="AF883" s="6"/>
      <c r="AG883" s="6"/>
      <c r="AH883" s="6"/>
      <c r="AI883" s="6"/>
      <c r="AJ883" s="6"/>
      <c r="AK883" s="6"/>
      <c r="AL883" s="6"/>
      <c r="AM883" s="6"/>
      <c r="AN883" s="6"/>
      <c r="AO883" s="6"/>
      <c r="AP883" s="6"/>
      <c r="AQ883" s="6"/>
      <c r="AR883" s="6"/>
      <c r="AS883" s="6"/>
      <c r="AT883" s="6"/>
      <c r="AU883" s="6"/>
      <c r="AV883" s="6"/>
      <c r="AW883" s="6"/>
      <c r="AX883" s="6"/>
      <c r="AY883" s="6"/>
      <c r="AZ883" s="6"/>
      <c r="BA883" s="6"/>
      <c r="BB883" s="6"/>
      <c r="BC883" s="6"/>
      <c r="BD883" s="6"/>
      <c r="BE883" s="6"/>
      <c r="BF883" s="6"/>
      <c r="BG883" s="6"/>
      <c r="BH883" s="6"/>
      <c r="BI883" s="6"/>
      <c r="BJ883" s="6"/>
      <c r="BK883" s="6"/>
      <c r="BL883" s="6"/>
      <c r="BM883" s="6"/>
      <c r="BN883" s="6"/>
      <c r="BO883" s="6"/>
      <c r="BP883" s="6"/>
      <c r="BQ883" s="6"/>
      <c r="BR883" s="6"/>
      <c r="BS883" s="6"/>
      <c r="BT883" s="6"/>
      <c r="BU883" s="6"/>
      <c r="BV883" s="6"/>
      <c r="BW883" s="6"/>
      <c r="BX883" s="6"/>
      <c r="BY883" s="6"/>
      <c r="BZ883" s="6"/>
      <c r="CA883" s="6"/>
      <c r="CB883" s="6"/>
      <c r="CC883" s="6"/>
      <c r="CD883" s="6"/>
      <c r="CE883" s="6"/>
      <c r="CF883" s="6"/>
      <c r="CG883" s="6"/>
      <c r="CH883" s="6"/>
      <c r="CI883" s="6"/>
      <c r="CJ883" s="6"/>
      <c r="CK883" s="6"/>
      <c r="CL883" s="6"/>
    </row>
    <row r="884">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c r="AA884" s="6"/>
      <c r="AB884" s="6"/>
      <c r="AC884" s="6"/>
      <c r="AD884" s="7"/>
      <c r="AE884" s="8"/>
      <c r="AF884" s="6"/>
      <c r="AG884" s="6"/>
      <c r="AH884" s="6"/>
      <c r="AI884" s="6"/>
      <c r="AJ884" s="6"/>
      <c r="AK884" s="6"/>
      <c r="AL884" s="6"/>
      <c r="AM884" s="6"/>
      <c r="AN884" s="6"/>
      <c r="AO884" s="6"/>
      <c r="AP884" s="6"/>
      <c r="AQ884" s="6"/>
      <c r="AR884" s="6"/>
      <c r="AS884" s="6"/>
      <c r="AT884" s="6"/>
      <c r="AU884" s="6"/>
      <c r="AV884" s="6"/>
      <c r="AW884" s="6"/>
      <c r="AX884" s="6"/>
      <c r="AY884" s="6"/>
      <c r="AZ884" s="6"/>
      <c r="BA884" s="6"/>
      <c r="BB884" s="6"/>
      <c r="BC884" s="6"/>
      <c r="BD884" s="6"/>
      <c r="BE884" s="6"/>
      <c r="BF884" s="6"/>
      <c r="BG884" s="6"/>
      <c r="BH884" s="6"/>
      <c r="BI884" s="6"/>
      <c r="BJ884" s="6"/>
      <c r="BK884" s="6"/>
      <c r="BL884" s="6"/>
      <c r="BM884" s="6"/>
      <c r="BN884" s="6"/>
      <c r="BO884" s="6"/>
      <c r="BP884" s="6"/>
      <c r="BQ884" s="6"/>
      <c r="BR884" s="6"/>
      <c r="BS884" s="6"/>
      <c r="BT884" s="6"/>
      <c r="BU884" s="6"/>
      <c r="BV884" s="6"/>
      <c r="BW884" s="6"/>
      <c r="BX884" s="6"/>
      <c r="BY884" s="6"/>
      <c r="BZ884" s="6"/>
      <c r="CA884" s="6"/>
      <c r="CB884" s="6"/>
      <c r="CC884" s="6"/>
      <c r="CD884" s="6"/>
      <c r="CE884" s="6"/>
      <c r="CF884" s="6"/>
      <c r="CG884" s="6"/>
      <c r="CH884" s="6"/>
      <c r="CI884" s="6"/>
      <c r="CJ884" s="6"/>
      <c r="CK884" s="6"/>
      <c r="CL884" s="6"/>
    </row>
    <row r="885">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c r="AA885" s="6"/>
      <c r="AB885" s="6"/>
      <c r="AC885" s="6"/>
      <c r="AD885" s="7"/>
      <c r="AE885" s="8"/>
      <c r="AF885" s="6"/>
      <c r="AG885" s="6"/>
      <c r="AH885" s="6"/>
      <c r="AI885" s="6"/>
      <c r="AJ885" s="6"/>
      <c r="AK885" s="6"/>
      <c r="AL885" s="6"/>
      <c r="AM885" s="6"/>
      <c r="AN885" s="6"/>
      <c r="AO885" s="6"/>
      <c r="AP885" s="6"/>
      <c r="AQ885" s="6"/>
      <c r="AR885" s="6"/>
      <c r="AS885" s="6"/>
      <c r="AT885" s="6"/>
      <c r="AU885" s="6"/>
      <c r="AV885" s="6"/>
      <c r="AW885" s="6"/>
      <c r="AX885" s="6"/>
      <c r="AY885" s="6"/>
      <c r="AZ885" s="6"/>
      <c r="BA885" s="6"/>
      <c r="BB885" s="6"/>
      <c r="BC885" s="6"/>
      <c r="BD885" s="6"/>
      <c r="BE885" s="6"/>
      <c r="BF885" s="6"/>
      <c r="BG885" s="6"/>
      <c r="BH885" s="6"/>
      <c r="BI885" s="6"/>
      <c r="BJ885" s="6"/>
      <c r="BK885" s="6"/>
      <c r="BL885" s="6"/>
      <c r="BM885" s="6"/>
      <c r="BN885" s="6"/>
      <c r="BO885" s="6"/>
      <c r="BP885" s="6"/>
      <c r="BQ885" s="6"/>
      <c r="BR885" s="6"/>
      <c r="BS885" s="6"/>
      <c r="BT885" s="6"/>
      <c r="BU885" s="6"/>
      <c r="BV885" s="6"/>
      <c r="BW885" s="6"/>
      <c r="BX885" s="6"/>
      <c r="BY885" s="6"/>
      <c r="BZ885" s="6"/>
      <c r="CA885" s="6"/>
      <c r="CB885" s="6"/>
      <c r="CC885" s="6"/>
      <c r="CD885" s="6"/>
      <c r="CE885" s="6"/>
      <c r="CF885" s="6"/>
      <c r="CG885" s="6"/>
      <c r="CH885" s="6"/>
      <c r="CI885" s="6"/>
      <c r="CJ885" s="6"/>
      <c r="CK885" s="6"/>
      <c r="CL885" s="6"/>
    </row>
    <row r="886">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c r="AA886" s="6"/>
      <c r="AB886" s="6"/>
      <c r="AC886" s="6"/>
      <c r="AD886" s="7"/>
      <c r="AE886" s="8"/>
      <c r="AF886" s="6"/>
      <c r="AG886" s="6"/>
      <c r="AH886" s="6"/>
      <c r="AI886" s="6"/>
      <c r="AJ886" s="6"/>
      <c r="AK886" s="6"/>
      <c r="AL886" s="6"/>
      <c r="AM886" s="6"/>
      <c r="AN886" s="6"/>
      <c r="AO886" s="6"/>
      <c r="AP886" s="6"/>
      <c r="AQ886" s="6"/>
      <c r="AR886" s="6"/>
      <c r="AS886" s="6"/>
      <c r="AT886" s="6"/>
      <c r="AU886" s="6"/>
      <c r="AV886" s="6"/>
      <c r="AW886" s="6"/>
      <c r="AX886" s="6"/>
      <c r="AY886" s="6"/>
      <c r="AZ886" s="6"/>
      <c r="BA886" s="6"/>
      <c r="BB886" s="6"/>
      <c r="BC886" s="6"/>
      <c r="BD886" s="6"/>
      <c r="BE886" s="6"/>
      <c r="BF886" s="6"/>
      <c r="BG886" s="6"/>
      <c r="BH886" s="6"/>
      <c r="BI886" s="6"/>
      <c r="BJ886" s="6"/>
      <c r="BK886" s="6"/>
      <c r="BL886" s="6"/>
      <c r="BM886" s="6"/>
      <c r="BN886" s="6"/>
      <c r="BO886" s="6"/>
      <c r="BP886" s="6"/>
      <c r="BQ886" s="6"/>
      <c r="BR886" s="6"/>
      <c r="BS886" s="6"/>
      <c r="BT886" s="6"/>
      <c r="BU886" s="6"/>
      <c r="BV886" s="6"/>
      <c r="BW886" s="6"/>
      <c r="BX886" s="6"/>
      <c r="BY886" s="6"/>
      <c r="BZ886" s="6"/>
      <c r="CA886" s="6"/>
      <c r="CB886" s="6"/>
      <c r="CC886" s="6"/>
      <c r="CD886" s="6"/>
      <c r="CE886" s="6"/>
      <c r="CF886" s="6"/>
      <c r="CG886" s="6"/>
      <c r="CH886" s="6"/>
      <c r="CI886" s="6"/>
      <c r="CJ886" s="6"/>
      <c r="CK886" s="6"/>
      <c r="CL886" s="6"/>
    </row>
    <row r="887">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c r="AA887" s="6"/>
      <c r="AB887" s="6"/>
      <c r="AC887" s="6"/>
      <c r="AD887" s="7"/>
      <c r="AE887" s="8"/>
      <c r="AF887" s="6"/>
      <c r="AG887" s="6"/>
      <c r="AH887" s="6"/>
      <c r="AI887" s="6"/>
      <c r="AJ887" s="6"/>
      <c r="AK887" s="6"/>
      <c r="AL887" s="6"/>
      <c r="AM887" s="6"/>
      <c r="AN887" s="6"/>
      <c r="AO887" s="6"/>
      <c r="AP887" s="6"/>
      <c r="AQ887" s="6"/>
      <c r="AR887" s="6"/>
      <c r="AS887" s="6"/>
      <c r="AT887" s="6"/>
      <c r="AU887" s="6"/>
      <c r="AV887" s="6"/>
      <c r="AW887" s="6"/>
      <c r="AX887" s="6"/>
      <c r="AY887" s="6"/>
      <c r="AZ887" s="6"/>
      <c r="BA887" s="6"/>
      <c r="BB887" s="6"/>
      <c r="BC887" s="6"/>
      <c r="BD887" s="6"/>
      <c r="BE887" s="6"/>
      <c r="BF887" s="6"/>
      <c r="BG887" s="6"/>
      <c r="BH887" s="6"/>
      <c r="BI887" s="6"/>
      <c r="BJ887" s="6"/>
      <c r="BK887" s="6"/>
      <c r="BL887" s="6"/>
      <c r="BM887" s="6"/>
      <c r="BN887" s="6"/>
      <c r="BO887" s="6"/>
      <c r="BP887" s="6"/>
      <c r="BQ887" s="6"/>
      <c r="BR887" s="6"/>
      <c r="BS887" s="6"/>
      <c r="BT887" s="6"/>
      <c r="BU887" s="6"/>
      <c r="BV887" s="6"/>
      <c r="BW887" s="6"/>
      <c r="BX887" s="6"/>
      <c r="BY887" s="6"/>
      <c r="BZ887" s="6"/>
      <c r="CA887" s="6"/>
      <c r="CB887" s="6"/>
      <c r="CC887" s="6"/>
      <c r="CD887" s="6"/>
      <c r="CE887" s="6"/>
      <c r="CF887" s="6"/>
      <c r="CG887" s="6"/>
      <c r="CH887" s="6"/>
      <c r="CI887" s="6"/>
      <c r="CJ887" s="6"/>
      <c r="CK887" s="6"/>
      <c r="CL887" s="6"/>
    </row>
    <row r="888">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c r="AA888" s="6"/>
      <c r="AB888" s="6"/>
      <c r="AC888" s="6"/>
      <c r="AD888" s="7"/>
      <c r="AE888" s="8"/>
      <c r="AF888" s="6"/>
      <c r="AG888" s="6"/>
      <c r="AH888" s="6"/>
      <c r="AI888" s="6"/>
      <c r="AJ888" s="6"/>
      <c r="AK888" s="6"/>
      <c r="AL888" s="6"/>
      <c r="AM888" s="6"/>
      <c r="AN888" s="6"/>
      <c r="AO888" s="6"/>
      <c r="AP888" s="6"/>
      <c r="AQ888" s="6"/>
      <c r="AR888" s="6"/>
      <c r="AS888" s="6"/>
      <c r="AT888" s="6"/>
      <c r="AU888" s="6"/>
      <c r="AV888" s="6"/>
      <c r="AW888" s="6"/>
      <c r="AX888" s="6"/>
      <c r="AY888" s="6"/>
      <c r="AZ888" s="6"/>
      <c r="BA888" s="6"/>
      <c r="BB888" s="6"/>
      <c r="BC888" s="6"/>
      <c r="BD888" s="6"/>
      <c r="BE888" s="6"/>
      <c r="BF888" s="6"/>
      <c r="BG888" s="6"/>
      <c r="BH888" s="6"/>
      <c r="BI888" s="6"/>
      <c r="BJ888" s="6"/>
      <c r="BK888" s="6"/>
      <c r="BL888" s="6"/>
      <c r="BM888" s="6"/>
      <c r="BN888" s="6"/>
      <c r="BO888" s="6"/>
      <c r="BP888" s="6"/>
      <c r="BQ888" s="6"/>
      <c r="BR888" s="6"/>
      <c r="BS888" s="6"/>
      <c r="BT888" s="6"/>
      <c r="BU888" s="6"/>
      <c r="BV888" s="6"/>
      <c r="BW888" s="6"/>
      <c r="BX888" s="6"/>
      <c r="BY888" s="6"/>
      <c r="BZ888" s="6"/>
      <c r="CA888" s="6"/>
      <c r="CB888" s="6"/>
      <c r="CC888" s="6"/>
      <c r="CD888" s="6"/>
      <c r="CE888" s="6"/>
      <c r="CF888" s="6"/>
      <c r="CG888" s="6"/>
      <c r="CH888" s="6"/>
      <c r="CI888" s="6"/>
      <c r="CJ888" s="6"/>
      <c r="CK888" s="6"/>
      <c r="CL888" s="6"/>
    </row>
    <row r="889">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c r="AA889" s="6"/>
      <c r="AB889" s="6"/>
      <c r="AC889" s="6"/>
      <c r="AD889" s="7"/>
      <c r="AE889" s="8"/>
      <c r="AF889" s="6"/>
      <c r="AG889" s="6"/>
      <c r="AH889" s="6"/>
      <c r="AI889" s="6"/>
      <c r="AJ889" s="6"/>
      <c r="AK889" s="6"/>
      <c r="AL889" s="6"/>
      <c r="AM889" s="6"/>
      <c r="AN889" s="6"/>
      <c r="AO889" s="6"/>
      <c r="AP889" s="6"/>
      <c r="AQ889" s="6"/>
      <c r="AR889" s="6"/>
      <c r="AS889" s="6"/>
      <c r="AT889" s="6"/>
      <c r="AU889" s="6"/>
      <c r="AV889" s="6"/>
      <c r="AW889" s="6"/>
      <c r="AX889" s="6"/>
      <c r="AY889" s="6"/>
      <c r="AZ889" s="6"/>
      <c r="BA889" s="6"/>
      <c r="BB889" s="6"/>
      <c r="BC889" s="6"/>
      <c r="BD889" s="6"/>
      <c r="BE889" s="6"/>
      <c r="BF889" s="6"/>
      <c r="BG889" s="6"/>
      <c r="BH889" s="6"/>
      <c r="BI889" s="6"/>
      <c r="BJ889" s="6"/>
      <c r="BK889" s="6"/>
      <c r="BL889" s="6"/>
      <c r="BM889" s="6"/>
      <c r="BN889" s="6"/>
      <c r="BO889" s="6"/>
      <c r="BP889" s="6"/>
      <c r="BQ889" s="6"/>
      <c r="BR889" s="6"/>
      <c r="BS889" s="6"/>
      <c r="BT889" s="6"/>
      <c r="BU889" s="6"/>
      <c r="BV889" s="6"/>
      <c r="BW889" s="6"/>
      <c r="BX889" s="6"/>
      <c r="BY889" s="6"/>
      <c r="BZ889" s="6"/>
      <c r="CA889" s="6"/>
      <c r="CB889" s="6"/>
      <c r="CC889" s="6"/>
      <c r="CD889" s="6"/>
      <c r="CE889" s="6"/>
      <c r="CF889" s="6"/>
      <c r="CG889" s="6"/>
      <c r="CH889" s="6"/>
      <c r="CI889" s="6"/>
      <c r="CJ889" s="6"/>
      <c r="CK889" s="6"/>
      <c r="CL889" s="6"/>
    </row>
    <row r="890">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c r="AA890" s="6"/>
      <c r="AB890" s="6"/>
      <c r="AC890" s="6"/>
      <c r="AD890" s="7"/>
      <c r="AE890" s="8"/>
      <c r="AF890" s="6"/>
      <c r="AG890" s="6"/>
      <c r="AH890" s="6"/>
      <c r="AI890" s="6"/>
      <c r="AJ890" s="6"/>
      <c r="AK890" s="6"/>
      <c r="AL890" s="6"/>
      <c r="AM890" s="6"/>
      <c r="AN890" s="6"/>
      <c r="AO890" s="6"/>
      <c r="AP890" s="6"/>
      <c r="AQ890" s="6"/>
      <c r="AR890" s="6"/>
      <c r="AS890" s="6"/>
      <c r="AT890" s="6"/>
      <c r="AU890" s="6"/>
      <c r="AV890" s="6"/>
      <c r="AW890" s="6"/>
      <c r="AX890" s="6"/>
      <c r="AY890" s="6"/>
      <c r="AZ890" s="6"/>
      <c r="BA890" s="6"/>
      <c r="BB890" s="6"/>
      <c r="BC890" s="6"/>
      <c r="BD890" s="6"/>
      <c r="BE890" s="6"/>
      <c r="BF890" s="6"/>
      <c r="BG890" s="6"/>
      <c r="BH890" s="6"/>
      <c r="BI890" s="6"/>
      <c r="BJ890" s="6"/>
      <c r="BK890" s="6"/>
      <c r="BL890" s="6"/>
      <c r="BM890" s="6"/>
      <c r="BN890" s="6"/>
      <c r="BO890" s="6"/>
      <c r="BP890" s="6"/>
      <c r="BQ890" s="6"/>
      <c r="BR890" s="6"/>
      <c r="BS890" s="6"/>
      <c r="BT890" s="6"/>
      <c r="BU890" s="6"/>
      <c r="BV890" s="6"/>
      <c r="BW890" s="6"/>
      <c r="BX890" s="6"/>
      <c r="BY890" s="6"/>
      <c r="BZ890" s="6"/>
      <c r="CA890" s="6"/>
      <c r="CB890" s="6"/>
      <c r="CC890" s="6"/>
      <c r="CD890" s="6"/>
      <c r="CE890" s="6"/>
      <c r="CF890" s="6"/>
      <c r="CG890" s="6"/>
      <c r="CH890" s="6"/>
      <c r="CI890" s="6"/>
      <c r="CJ890" s="6"/>
      <c r="CK890" s="6"/>
      <c r="CL890" s="6"/>
    </row>
    <row r="891">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c r="AA891" s="6"/>
      <c r="AB891" s="6"/>
      <c r="AC891" s="6"/>
      <c r="AD891" s="7"/>
      <c r="AE891" s="8"/>
      <c r="AF891" s="6"/>
      <c r="AG891" s="6"/>
      <c r="AH891" s="6"/>
      <c r="AI891" s="6"/>
      <c r="AJ891" s="6"/>
      <c r="AK891" s="6"/>
      <c r="AL891" s="6"/>
      <c r="AM891" s="6"/>
      <c r="AN891" s="6"/>
      <c r="AO891" s="6"/>
      <c r="AP891" s="6"/>
      <c r="AQ891" s="6"/>
      <c r="AR891" s="6"/>
      <c r="AS891" s="6"/>
      <c r="AT891" s="6"/>
      <c r="AU891" s="6"/>
      <c r="AV891" s="6"/>
      <c r="AW891" s="6"/>
      <c r="AX891" s="6"/>
      <c r="AY891" s="6"/>
      <c r="AZ891" s="6"/>
      <c r="BA891" s="6"/>
      <c r="BB891" s="6"/>
      <c r="BC891" s="6"/>
      <c r="BD891" s="6"/>
      <c r="BE891" s="6"/>
      <c r="BF891" s="6"/>
      <c r="BG891" s="6"/>
      <c r="BH891" s="6"/>
      <c r="BI891" s="6"/>
      <c r="BJ891" s="6"/>
      <c r="BK891" s="6"/>
      <c r="BL891" s="6"/>
      <c r="BM891" s="6"/>
      <c r="BN891" s="6"/>
      <c r="BO891" s="6"/>
      <c r="BP891" s="6"/>
      <c r="BQ891" s="6"/>
      <c r="BR891" s="6"/>
      <c r="BS891" s="6"/>
      <c r="BT891" s="6"/>
      <c r="BU891" s="6"/>
      <c r="BV891" s="6"/>
      <c r="BW891" s="6"/>
      <c r="BX891" s="6"/>
      <c r="BY891" s="6"/>
      <c r="BZ891" s="6"/>
      <c r="CA891" s="6"/>
      <c r="CB891" s="6"/>
      <c r="CC891" s="6"/>
      <c r="CD891" s="6"/>
      <c r="CE891" s="6"/>
      <c r="CF891" s="6"/>
      <c r="CG891" s="6"/>
      <c r="CH891" s="6"/>
      <c r="CI891" s="6"/>
      <c r="CJ891" s="6"/>
      <c r="CK891" s="6"/>
      <c r="CL891" s="6"/>
    </row>
    <row r="892">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c r="AA892" s="6"/>
      <c r="AB892" s="6"/>
      <c r="AC892" s="6"/>
      <c r="AD892" s="7"/>
      <c r="AE892" s="8"/>
      <c r="AF892" s="6"/>
      <c r="AG892" s="6"/>
      <c r="AH892" s="6"/>
      <c r="AI892" s="6"/>
      <c r="AJ892" s="6"/>
      <c r="AK892" s="6"/>
      <c r="AL892" s="6"/>
      <c r="AM892" s="6"/>
      <c r="AN892" s="6"/>
      <c r="AO892" s="6"/>
      <c r="AP892" s="6"/>
      <c r="AQ892" s="6"/>
      <c r="AR892" s="6"/>
      <c r="AS892" s="6"/>
      <c r="AT892" s="6"/>
      <c r="AU892" s="6"/>
      <c r="AV892" s="6"/>
      <c r="AW892" s="6"/>
      <c r="AX892" s="6"/>
      <c r="AY892" s="6"/>
      <c r="AZ892" s="6"/>
      <c r="BA892" s="6"/>
      <c r="BB892" s="6"/>
      <c r="BC892" s="6"/>
      <c r="BD892" s="6"/>
      <c r="BE892" s="6"/>
      <c r="BF892" s="6"/>
      <c r="BG892" s="6"/>
      <c r="BH892" s="6"/>
      <c r="BI892" s="6"/>
      <c r="BJ892" s="6"/>
      <c r="BK892" s="6"/>
      <c r="BL892" s="6"/>
      <c r="BM892" s="6"/>
      <c r="BN892" s="6"/>
      <c r="BO892" s="6"/>
      <c r="BP892" s="6"/>
      <c r="BQ892" s="6"/>
      <c r="BR892" s="6"/>
      <c r="BS892" s="6"/>
      <c r="BT892" s="6"/>
      <c r="BU892" s="6"/>
      <c r="BV892" s="6"/>
      <c r="BW892" s="6"/>
      <c r="BX892" s="6"/>
      <c r="BY892" s="6"/>
      <c r="BZ892" s="6"/>
      <c r="CA892" s="6"/>
      <c r="CB892" s="6"/>
      <c r="CC892" s="6"/>
      <c r="CD892" s="6"/>
      <c r="CE892" s="6"/>
      <c r="CF892" s="6"/>
      <c r="CG892" s="6"/>
      <c r="CH892" s="6"/>
      <c r="CI892" s="6"/>
      <c r="CJ892" s="6"/>
      <c r="CK892" s="6"/>
      <c r="CL892" s="6"/>
    </row>
    <row r="893">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c r="AA893" s="6"/>
      <c r="AB893" s="6"/>
      <c r="AC893" s="6"/>
      <c r="AD893" s="7"/>
      <c r="AE893" s="8"/>
      <c r="AF893" s="6"/>
      <c r="AG893" s="6"/>
      <c r="AH893" s="6"/>
      <c r="AI893" s="6"/>
      <c r="AJ893" s="6"/>
      <c r="AK893" s="6"/>
      <c r="AL893" s="6"/>
      <c r="AM893" s="6"/>
      <c r="AN893" s="6"/>
      <c r="AO893" s="6"/>
      <c r="AP893" s="6"/>
      <c r="AQ893" s="6"/>
      <c r="AR893" s="6"/>
      <c r="AS893" s="6"/>
      <c r="AT893" s="6"/>
      <c r="AU893" s="6"/>
      <c r="AV893" s="6"/>
      <c r="AW893" s="6"/>
      <c r="AX893" s="6"/>
      <c r="AY893" s="6"/>
      <c r="AZ893" s="6"/>
      <c r="BA893" s="6"/>
      <c r="BB893" s="6"/>
      <c r="BC893" s="6"/>
      <c r="BD893" s="6"/>
      <c r="BE893" s="6"/>
      <c r="BF893" s="6"/>
      <c r="BG893" s="6"/>
      <c r="BH893" s="6"/>
      <c r="BI893" s="6"/>
      <c r="BJ893" s="6"/>
      <c r="BK893" s="6"/>
      <c r="BL893" s="6"/>
      <c r="BM893" s="6"/>
      <c r="BN893" s="6"/>
      <c r="BO893" s="6"/>
      <c r="BP893" s="6"/>
      <c r="BQ893" s="6"/>
      <c r="BR893" s="6"/>
      <c r="BS893" s="6"/>
      <c r="BT893" s="6"/>
      <c r="BU893" s="6"/>
      <c r="BV893" s="6"/>
      <c r="BW893" s="6"/>
      <c r="BX893" s="6"/>
      <c r="BY893" s="6"/>
      <c r="BZ893" s="6"/>
      <c r="CA893" s="6"/>
      <c r="CB893" s="6"/>
      <c r="CC893" s="6"/>
      <c r="CD893" s="6"/>
      <c r="CE893" s="6"/>
      <c r="CF893" s="6"/>
      <c r="CG893" s="6"/>
      <c r="CH893" s="6"/>
      <c r="CI893" s="6"/>
      <c r="CJ893" s="6"/>
      <c r="CK893" s="6"/>
      <c r="CL893" s="6"/>
    </row>
    <row r="894">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c r="AA894" s="6"/>
      <c r="AB894" s="6"/>
      <c r="AC894" s="6"/>
      <c r="AD894" s="7"/>
      <c r="AE894" s="8"/>
      <c r="AF894" s="6"/>
      <c r="AG894" s="6"/>
      <c r="AH894" s="6"/>
      <c r="AI894" s="6"/>
      <c r="AJ894" s="6"/>
      <c r="AK894" s="6"/>
      <c r="AL894" s="6"/>
      <c r="AM894" s="6"/>
      <c r="AN894" s="6"/>
      <c r="AO894" s="6"/>
      <c r="AP894" s="6"/>
      <c r="AQ894" s="6"/>
      <c r="AR894" s="6"/>
      <c r="AS894" s="6"/>
      <c r="AT894" s="6"/>
      <c r="AU894" s="6"/>
      <c r="AV894" s="6"/>
      <c r="AW894" s="6"/>
      <c r="AX894" s="6"/>
      <c r="AY894" s="6"/>
      <c r="AZ894" s="6"/>
      <c r="BA894" s="6"/>
      <c r="BB894" s="6"/>
      <c r="BC894" s="6"/>
      <c r="BD894" s="6"/>
      <c r="BE894" s="6"/>
      <c r="BF894" s="6"/>
      <c r="BG894" s="6"/>
      <c r="BH894" s="6"/>
      <c r="BI894" s="6"/>
      <c r="BJ894" s="6"/>
      <c r="BK894" s="6"/>
      <c r="BL894" s="6"/>
      <c r="BM894" s="6"/>
      <c r="BN894" s="6"/>
      <c r="BO894" s="6"/>
      <c r="BP894" s="6"/>
      <c r="BQ894" s="6"/>
      <c r="BR894" s="6"/>
      <c r="BS894" s="6"/>
      <c r="BT894" s="6"/>
      <c r="BU894" s="6"/>
      <c r="BV894" s="6"/>
      <c r="BW894" s="6"/>
      <c r="BX894" s="6"/>
      <c r="BY894" s="6"/>
      <c r="BZ894" s="6"/>
      <c r="CA894" s="6"/>
      <c r="CB894" s="6"/>
      <c r="CC894" s="6"/>
      <c r="CD894" s="6"/>
      <c r="CE894" s="6"/>
      <c r="CF894" s="6"/>
      <c r="CG894" s="6"/>
      <c r="CH894" s="6"/>
      <c r="CI894" s="6"/>
      <c r="CJ894" s="6"/>
      <c r="CK894" s="6"/>
      <c r="CL894" s="6"/>
    </row>
    <row r="895">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c r="AA895" s="6"/>
      <c r="AB895" s="6"/>
      <c r="AC895" s="6"/>
      <c r="AD895" s="7"/>
      <c r="AE895" s="8"/>
      <c r="AF895" s="6"/>
      <c r="AG895" s="6"/>
      <c r="AH895" s="6"/>
      <c r="AI895" s="6"/>
      <c r="AJ895" s="6"/>
      <c r="AK895" s="6"/>
      <c r="AL895" s="6"/>
      <c r="AM895" s="6"/>
      <c r="AN895" s="6"/>
      <c r="AO895" s="6"/>
      <c r="AP895" s="6"/>
      <c r="AQ895" s="6"/>
      <c r="AR895" s="6"/>
      <c r="AS895" s="6"/>
      <c r="AT895" s="6"/>
      <c r="AU895" s="6"/>
      <c r="AV895" s="6"/>
      <c r="AW895" s="6"/>
      <c r="AX895" s="6"/>
      <c r="AY895" s="6"/>
      <c r="AZ895" s="6"/>
      <c r="BA895" s="6"/>
      <c r="BB895" s="6"/>
      <c r="BC895" s="6"/>
      <c r="BD895" s="6"/>
      <c r="BE895" s="6"/>
      <c r="BF895" s="6"/>
      <c r="BG895" s="6"/>
      <c r="BH895" s="6"/>
      <c r="BI895" s="6"/>
      <c r="BJ895" s="6"/>
      <c r="BK895" s="6"/>
      <c r="BL895" s="6"/>
      <c r="BM895" s="6"/>
      <c r="BN895" s="6"/>
      <c r="BO895" s="6"/>
      <c r="BP895" s="6"/>
      <c r="BQ895" s="6"/>
      <c r="BR895" s="6"/>
      <c r="BS895" s="6"/>
      <c r="BT895" s="6"/>
      <c r="BU895" s="6"/>
      <c r="BV895" s="6"/>
      <c r="BW895" s="6"/>
      <c r="BX895" s="6"/>
      <c r="BY895" s="6"/>
      <c r="BZ895" s="6"/>
      <c r="CA895" s="6"/>
      <c r="CB895" s="6"/>
      <c r="CC895" s="6"/>
      <c r="CD895" s="6"/>
      <c r="CE895" s="6"/>
      <c r="CF895" s="6"/>
      <c r="CG895" s="6"/>
      <c r="CH895" s="6"/>
      <c r="CI895" s="6"/>
      <c r="CJ895" s="6"/>
      <c r="CK895" s="6"/>
      <c r="CL895" s="6"/>
    </row>
    <row r="896">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c r="AA896" s="6"/>
      <c r="AB896" s="6"/>
      <c r="AC896" s="6"/>
      <c r="AD896" s="7"/>
      <c r="AE896" s="8"/>
      <c r="AF896" s="6"/>
      <c r="AG896" s="6"/>
      <c r="AH896" s="6"/>
      <c r="AI896" s="6"/>
      <c r="AJ896" s="6"/>
      <c r="AK896" s="6"/>
      <c r="AL896" s="6"/>
      <c r="AM896" s="6"/>
      <c r="AN896" s="6"/>
      <c r="AO896" s="6"/>
      <c r="AP896" s="6"/>
      <c r="AQ896" s="6"/>
      <c r="AR896" s="6"/>
      <c r="AS896" s="6"/>
      <c r="AT896" s="6"/>
      <c r="AU896" s="6"/>
      <c r="AV896" s="6"/>
      <c r="AW896" s="6"/>
      <c r="AX896" s="6"/>
      <c r="AY896" s="6"/>
      <c r="AZ896" s="6"/>
      <c r="BA896" s="6"/>
      <c r="BB896" s="6"/>
      <c r="BC896" s="6"/>
      <c r="BD896" s="6"/>
      <c r="BE896" s="6"/>
      <c r="BF896" s="6"/>
      <c r="BG896" s="6"/>
      <c r="BH896" s="6"/>
      <c r="BI896" s="6"/>
      <c r="BJ896" s="6"/>
      <c r="BK896" s="6"/>
      <c r="BL896" s="6"/>
      <c r="BM896" s="6"/>
      <c r="BN896" s="6"/>
      <c r="BO896" s="6"/>
      <c r="BP896" s="6"/>
      <c r="BQ896" s="6"/>
      <c r="BR896" s="6"/>
      <c r="BS896" s="6"/>
      <c r="BT896" s="6"/>
      <c r="BU896" s="6"/>
      <c r="BV896" s="6"/>
      <c r="BW896" s="6"/>
      <c r="BX896" s="6"/>
      <c r="BY896" s="6"/>
      <c r="BZ896" s="6"/>
      <c r="CA896" s="6"/>
      <c r="CB896" s="6"/>
      <c r="CC896" s="6"/>
      <c r="CD896" s="6"/>
      <c r="CE896" s="6"/>
      <c r="CF896" s="6"/>
      <c r="CG896" s="6"/>
      <c r="CH896" s="6"/>
      <c r="CI896" s="6"/>
      <c r="CJ896" s="6"/>
      <c r="CK896" s="6"/>
      <c r="CL896" s="6"/>
    </row>
    <row r="897">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c r="AA897" s="6"/>
      <c r="AB897" s="6"/>
      <c r="AC897" s="6"/>
      <c r="AD897" s="7"/>
      <c r="AE897" s="8"/>
      <c r="AF897" s="6"/>
      <c r="AG897" s="6"/>
      <c r="AH897" s="6"/>
      <c r="AI897" s="6"/>
      <c r="AJ897" s="6"/>
      <c r="AK897" s="6"/>
      <c r="AL897" s="6"/>
      <c r="AM897" s="6"/>
      <c r="AN897" s="6"/>
      <c r="AO897" s="6"/>
      <c r="AP897" s="6"/>
      <c r="AQ897" s="6"/>
      <c r="AR897" s="6"/>
      <c r="AS897" s="6"/>
      <c r="AT897" s="6"/>
      <c r="AU897" s="6"/>
      <c r="AV897" s="6"/>
      <c r="AW897" s="6"/>
      <c r="AX897" s="6"/>
      <c r="AY897" s="6"/>
      <c r="AZ897" s="6"/>
      <c r="BA897" s="6"/>
      <c r="BB897" s="6"/>
      <c r="BC897" s="6"/>
      <c r="BD897" s="6"/>
      <c r="BE897" s="6"/>
      <c r="BF897" s="6"/>
      <c r="BG897" s="6"/>
      <c r="BH897" s="6"/>
      <c r="BI897" s="6"/>
      <c r="BJ897" s="6"/>
      <c r="BK897" s="6"/>
      <c r="BL897" s="6"/>
      <c r="BM897" s="6"/>
      <c r="BN897" s="6"/>
      <c r="BO897" s="6"/>
      <c r="BP897" s="6"/>
      <c r="BQ897" s="6"/>
      <c r="BR897" s="6"/>
      <c r="BS897" s="6"/>
      <c r="BT897" s="6"/>
      <c r="BU897" s="6"/>
      <c r="BV897" s="6"/>
      <c r="BW897" s="6"/>
      <c r="BX897" s="6"/>
      <c r="BY897" s="6"/>
      <c r="BZ897" s="6"/>
      <c r="CA897" s="6"/>
      <c r="CB897" s="6"/>
      <c r="CC897" s="6"/>
      <c r="CD897" s="6"/>
      <c r="CE897" s="6"/>
      <c r="CF897" s="6"/>
      <c r="CG897" s="6"/>
      <c r="CH897" s="6"/>
      <c r="CI897" s="6"/>
      <c r="CJ897" s="6"/>
      <c r="CK897" s="6"/>
      <c r="CL897" s="6"/>
    </row>
    <row r="898">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c r="AA898" s="6"/>
      <c r="AB898" s="6"/>
      <c r="AC898" s="6"/>
      <c r="AD898" s="7"/>
      <c r="AE898" s="8"/>
      <c r="AF898" s="6"/>
      <c r="AG898" s="6"/>
      <c r="AH898" s="6"/>
      <c r="AI898" s="6"/>
      <c r="AJ898" s="6"/>
      <c r="AK898" s="6"/>
      <c r="AL898" s="6"/>
      <c r="AM898" s="6"/>
      <c r="AN898" s="6"/>
      <c r="AO898" s="6"/>
      <c r="AP898" s="6"/>
      <c r="AQ898" s="6"/>
      <c r="AR898" s="6"/>
      <c r="AS898" s="6"/>
      <c r="AT898" s="6"/>
      <c r="AU898" s="6"/>
      <c r="AV898" s="6"/>
      <c r="AW898" s="6"/>
      <c r="AX898" s="6"/>
      <c r="AY898" s="6"/>
      <c r="AZ898" s="6"/>
      <c r="BA898" s="6"/>
      <c r="BB898" s="6"/>
      <c r="BC898" s="6"/>
      <c r="BD898" s="6"/>
      <c r="BE898" s="6"/>
      <c r="BF898" s="6"/>
      <c r="BG898" s="6"/>
      <c r="BH898" s="6"/>
      <c r="BI898" s="6"/>
      <c r="BJ898" s="6"/>
      <c r="BK898" s="6"/>
      <c r="BL898" s="6"/>
      <c r="BM898" s="6"/>
      <c r="BN898" s="6"/>
      <c r="BO898" s="6"/>
      <c r="BP898" s="6"/>
      <c r="BQ898" s="6"/>
      <c r="BR898" s="6"/>
      <c r="BS898" s="6"/>
      <c r="BT898" s="6"/>
      <c r="BU898" s="6"/>
      <c r="BV898" s="6"/>
      <c r="BW898" s="6"/>
      <c r="BX898" s="6"/>
      <c r="BY898" s="6"/>
      <c r="BZ898" s="6"/>
      <c r="CA898" s="6"/>
      <c r="CB898" s="6"/>
      <c r="CC898" s="6"/>
      <c r="CD898" s="6"/>
      <c r="CE898" s="6"/>
      <c r="CF898" s="6"/>
      <c r="CG898" s="6"/>
      <c r="CH898" s="6"/>
      <c r="CI898" s="6"/>
      <c r="CJ898" s="6"/>
      <c r="CK898" s="6"/>
      <c r="CL898" s="6"/>
    </row>
    <row r="899">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c r="AA899" s="6"/>
      <c r="AB899" s="6"/>
      <c r="AC899" s="6"/>
      <c r="AD899" s="7"/>
      <c r="AE899" s="8"/>
      <c r="AF899" s="6"/>
      <c r="AG899" s="6"/>
      <c r="AH899" s="6"/>
      <c r="AI899" s="6"/>
      <c r="AJ899" s="6"/>
      <c r="AK899" s="6"/>
      <c r="AL899" s="6"/>
      <c r="AM899" s="6"/>
      <c r="AN899" s="6"/>
      <c r="AO899" s="6"/>
      <c r="AP899" s="6"/>
      <c r="AQ899" s="6"/>
      <c r="AR899" s="6"/>
      <c r="AS899" s="6"/>
      <c r="AT899" s="6"/>
      <c r="AU899" s="6"/>
      <c r="AV899" s="6"/>
      <c r="AW899" s="6"/>
      <c r="AX899" s="6"/>
      <c r="AY899" s="6"/>
      <c r="AZ899" s="6"/>
      <c r="BA899" s="6"/>
      <c r="BB899" s="6"/>
      <c r="BC899" s="6"/>
      <c r="BD899" s="6"/>
      <c r="BE899" s="6"/>
      <c r="BF899" s="6"/>
      <c r="BG899" s="6"/>
      <c r="BH899" s="6"/>
      <c r="BI899" s="6"/>
      <c r="BJ899" s="6"/>
      <c r="BK899" s="6"/>
      <c r="BL899" s="6"/>
      <c r="BM899" s="6"/>
      <c r="BN899" s="6"/>
      <c r="BO899" s="6"/>
      <c r="BP899" s="6"/>
      <c r="BQ899" s="6"/>
      <c r="BR899" s="6"/>
      <c r="BS899" s="6"/>
      <c r="BT899" s="6"/>
      <c r="BU899" s="6"/>
      <c r="BV899" s="6"/>
      <c r="BW899" s="6"/>
      <c r="BX899" s="6"/>
      <c r="BY899" s="6"/>
      <c r="BZ899" s="6"/>
      <c r="CA899" s="6"/>
      <c r="CB899" s="6"/>
      <c r="CC899" s="6"/>
      <c r="CD899" s="6"/>
      <c r="CE899" s="6"/>
      <c r="CF899" s="6"/>
      <c r="CG899" s="6"/>
      <c r="CH899" s="6"/>
      <c r="CI899" s="6"/>
      <c r="CJ899" s="6"/>
      <c r="CK899" s="6"/>
      <c r="CL899" s="6"/>
    </row>
    <row r="900">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c r="AA900" s="6"/>
      <c r="AB900" s="6"/>
      <c r="AC900" s="6"/>
      <c r="AD900" s="7"/>
      <c r="AE900" s="8"/>
      <c r="AF900" s="6"/>
      <c r="AG900" s="6"/>
      <c r="AH900" s="6"/>
      <c r="AI900" s="6"/>
      <c r="AJ900" s="6"/>
      <c r="AK900" s="6"/>
      <c r="AL900" s="6"/>
      <c r="AM900" s="6"/>
      <c r="AN900" s="6"/>
      <c r="AO900" s="6"/>
      <c r="AP900" s="6"/>
      <c r="AQ900" s="6"/>
      <c r="AR900" s="6"/>
      <c r="AS900" s="6"/>
      <c r="AT900" s="6"/>
      <c r="AU900" s="6"/>
      <c r="AV900" s="6"/>
      <c r="AW900" s="6"/>
      <c r="AX900" s="6"/>
      <c r="AY900" s="6"/>
      <c r="AZ900" s="6"/>
      <c r="BA900" s="6"/>
      <c r="BB900" s="6"/>
      <c r="BC900" s="6"/>
      <c r="BD900" s="6"/>
      <c r="BE900" s="6"/>
      <c r="BF900" s="6"/>
      <c r="BG900" s="6"/>
      <c r="BH900" s="6"/>
      <c r="BI900" s="6"/>
      <c r="BJ900" s="6"/>
      <c r="BK900" s="6"/>
      <c r="BL900" s="6"/>
      <c r="BM900" s="6"/>
      <c r="BN900" s="6"/>
      <c r="BO900" s="6"/>
      <c r="BP900" s="6"/>
      <c r="BQ900" s="6"/>
      <c r="BR900" s="6"/>
      <c r="BS900" s="6"/>
      <c r="BT900" s="6"/>
      <c r="BU900" s="6"/>
      <c r="BV900" s="6"/>
      <c r="BW900" s="6"/>
      <c r="BX900" s="6"/>
      <c r="BY900" s="6"/>
      <c r="BZ900" s="6"/>
      <c r="CA900" s="6"/>
      <c r="CB900" s="6"/>
      <c r="CC900" s="6"/>
      <c r="CD900" s="6"/>
      <c r="CE900" s="6"/>
      <c r="CF900" s="6"/>
      <c r="CG900" s="6"/>
      <c r="CH900" s="6"/>
      <c r="CI900" s="6"/>
      <c r="CJ900" s="6"/>
      <c r="CK900" s="6"/>
      <c r="CL900" s="6"/>
    </row>
    <row r="901">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c r="AA901" s="6"/>
      <c r="AB901" s="6"/>
      <c r="AC901" s="6"/>
      <c r="AD901" s="7"/>
      <c r="AE901" s="8"/>
      <c r="AF901" s="6"/>
      <c r="AG901" s="6"/>
      <c r="AH901" s="6"/>
      <c r="AI901" s="6"/>
      <c r="AJ901" s="6"/>
      <c r="AK901" s="6"/>
      <c r="AL901" s="6"/>
      <c r="AM901" s="6"/>
      <c r="AN901" s="6"/>
      <c r="AO901" s="6"/>
      <c r="AP901" s="6"/>
      <c r="AQ901" s="6"/>
      <c r="AR901" s="6"/>
      <c r="AS901" s="6"/>
      <c r="AT901" s="6"/>
      <c r="AU901" s="6"/>
      <c r="AV901" s="6"/>
      <c r="AW901" s="6"/>
      <c r="AX901" s="6"/>
      <c r="AY901" s="6"/>
      <c r="AZ901" s="6"/>
      <c r="BA901" s="6"/>
      <c r="BB901" s="6"/>
      <c r="BC901" s="6"/>
      <c r="BD901" s="6"/>
      <c r="BE901" s="6"/>
      <c r="BF901" s="6"/>
      <c r="BG901" s="6"/>
      <c r="BH901" s="6"/>
      <c r="BI901" s="6"/>
      <c r="BJ901" s="6"/>
      <c r="BK901" s="6"/>
      <c r="BL901" s="6"/>
      <c r="BM901" s="6"/>
      <c r="BN901" s="6"/>
      <c r="BO901" s="6"/>
      <c r="BP901" s="6"/>
      <c r="BQ901" s="6"/>
      <c r="BR901" s="6"/>
      <c r="BS901" s="6"/>
      <c r="BT901" s="6"/>
      <c r="BU901" s="6"/>
      <c r="BV901" s="6"/>
      <c r="BW901" s="6"/>
      <c r="BX901" s="6"/>
      <c r="BY901" s="6"/>
      <c r="BZ901" s="6"/>
      <c r="CA901" s="6"/>
      <c r="CB901" s="6"/>
      <c r="CC901" s="6"/>
      <c r="CD901" s="6"/>
      <c r="CE901" s="6"/>
      <c r="CF901" s="6"/>
      <c r="CG901" s="6"/>
      <c r="CH901" s="6"/>
      <c r="CI901" s="6"/>
      <c r="CJ901" s="6"/>
      <c r="CK901" s="6"/>
      <c r="CL901" s="6"/>
    </row>
    <row r="902">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c r="AA902" s="6"/>
      <c r="AB902" s="6"/>
      <c r="AC902" s="6"/>
      <c r="AD902" s="7"/>
      <c r="AE902" s="8"/>
      <c r="AF902" s="6"/>
      <c r="AG902" s="6"/>
      <c r="AH902" s="6"/>
      <c r="AI902" s="6"/>
      <c r="AJ902" s="6"/>
      <c r="AK902" s="6"/>
      <c r="AL902" s="6"/>
      <c r="AM902" s="6"/>
      <c r="AN902" s="6"/>
      <c r="AO902" s="6"/>
      <c r="AP902" s="6"/>
      <c r="AQ902" s="6"/>
      <c r="AR902" s="6"/>
      <c r="AS902" s="6"/>
      <c r="AT902" s="6"/>
      <c r="AU902" s="6"/>
      <c r="AV902" s="6"/>
      <c r="AW902" s="6"/>
      <c r="AX902" s="6"/>
      <c r="AY902" s="6"/>
      <c r="AZ902" s="6"/>
      <c r="BA902" s="6"/>
      <c r="BB902" s="6"/>
      <c r="BC902" s="6"/>
      <c r="BD902" s="6"/>
      <c r="BE902" s="6"/>
      <c r="BF902" s="6"/>
      <c r="BG902" s="6"/>
      <c r="BH902" s="6"/>
      <c r="BI902" s="6"/>
      <c r="BJ902" s="6"/>
      <c r="BK902" s="6"/>
      <c r="BL902" s="6"/>
      <c r="BM902" s="6"/>
      <c r="BN902" s="6"/>
      <c r="BO902" s="6"/>
      <c r="BP902" s="6"/>
      <c r="BQ902" s="6"/>
      <c r="BR902" s="6"/>
      <c r="BS902" s="6"/>
      <c r="BT902" s="6"/>
      <c r="BU902" s="6"/>
      <c r="BV902" s="6"/>
      <c r="BW902" s="6"/>
      <c r="BX902" s="6"/>
      <c r="BY902" s="6"/>
      <c r="BZ902" s="6"/>
      <c r="CA902" s="6"/>
      <c r="CB902" s="6"/>
      <c r="CC902" s="6"/>
      <c r="CD902" s="6"/>
      <c r="CE902" s="6"/>
      <c r="CF902" s="6"/>
      <c r="CG902" s="6"/>
      <c r="CH902" s="6"/>
      <c r="CI902" s="6"/>
      <c r="CJ902" s="6"/>
      <c r="CK902" s="6"/>
      <c r="CL902" s="6"/>
    </row>
    <row r="903">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c r="AA903" s="6"/>
      <c r="AB903" s="6"/>
      <c r="AC903" s="6"/>
      <c r="AD903" s="7"/>
      <c r="AE903" s="8"/>
      <c r="AF903" s="6"/>
      <c r="AG903" s="6"/>
      <c r="AH903" s="6"/>
      <c r="AI903" s="6"/>
      <c r="AJ903" s="6"/>
      <c r="AK903" s="6"/>
      <c r="AL903" s="6"/>
      <c r="AM903" s="6"/>
      <c r="AN903" s="6"/>
      <c r="AO903" s="6"/>
      <c r="AP903" s="6"/>
      <c r="AQ903" s="6"/>
      <c r="AR903" s="6"/>
      <c r="AS903" s="6"/>
      <c r="AT903" s="6"/>
      <c r="AU903" s="6"/>
      <c r="AV903" s="6"/>
      <c r="AW903" s="6"/>
      <c r="AX903" s="6"/>
      <c r="AY903" s="6"/>
      <c r="AZ903" s="6"/>
      <c r="BA903" s="6"/>
      <c r="BB903" s="6"/>
      <c r="BC903" s="6"/>
      <c r="BD903" s="6"/>
      <c r="BE903" s="6"/>
      <c r="BF903" s="6"/>
      <c r="BG903" s="6"/>
      <c r="BH903" s="6"/>
      <c r="BI903" s="6"/>
      <c r="BJ903" s="6"/>
      <c r="BK903" s="6"/>
      <c r="BL903" s="6"/>
      <c r="BM903" s="6"/>
      <c r="BN903" s="6"/>
      <c r="BO903" s="6"/>
      <c r="BP903" s="6"/>
      <c r="BQ903" s="6"/>
      <c r="BR903" s="6"/>
      <c r="BS903" s="6"/>
      <c r="BT903" s="6"/>
      <c r="BU903" s="6"/>
      <c r="BV903" s="6"/>
      <c r="BW903" s="6"/>
      <c r="BX903" s="6"/>
      <c r="BY903" s="6"/>
      <c r="BZ903" s="6"/>
      <c r="CA903" s="6"/>
      <c r="CB903" s="6"/>
      <c r="CC903" s="6"/>
      <c r="CD903" s="6"/>
      <c r="CE903" s="6"/>
      <c r="CF903" s="6"/>
      <c r="CG903" s="6"/>
      <c r="CH903" s="6"/>
      <c r="CI903" s="6"/>
      <c r="CJ903" s="6"/>
      <c r="CK903" s="6"/>
      <c r="CL903" s="6"/>
    </row>
    <row r="904">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c r="AA904" s="6"/>
      <c r="AB904" s="6"/>
      <c r="AC904" s="6"/>
      <c r="AD904" s="7"/>
      <c r="AE904" s="8"/>
      <c r="AF904" s="6"/>
      <c r="AG904" s="6"/>
      <c r="AH904" s="6"/>
      <c r="AI904" s="6"/>
      <c r="AJ904" s="6"/>
      <c r="AK904" s="6"/>
      <c r="AL904" s="6"/>
      <c r="AM904" s="6"/>
      <c r="AN904" s="6"/>
      <c r="AO904" s="6"/>
      <c r="AP904" s="6"/>
      <c r="AQ904" s="6"/>
      <c r="AR904" s="6"/>
      <c r="AS904" s="6"/>
      <c r="AT904" s="6"/>
      <c r="AU904" s="6"/>
      <c r="AV904" s="6"/>
      <c r="AW904" s="6"/>
      <c r="AX904" s="6"/>
      <c r="AY904" s="6"/>
      <c r="AZ904" s="6"/>
      <c r="BA904" s="6"/>
      <c r="BB904" s="6"/>
      <c r="BC904" s="6"/>
      <c r="BD904" s="6"/>
      <c r="BE904" s="6"/>
      <c r="BF904" s="6"/>
      <c r="BG904" s="6"/>
      <c r="BH904" s="6"/>
      <c r="BI904" s="6"/>
      <c r="BJ904" s="6"/>
      <c r="BK904" s="6"/>
      <c r="BL904" s="6"/>
      <c r="BM904" s="6"/>
      <c r="BN904" s="6"/>
      <c r="BO904" s="6"/>
      <c r="BP904" s="6"/>
      <c r="BQ904" s="6"/>
      <c r="BR904" s="6"/>
      <c r="BS904" s="6"/>
      <c r="BT904" s="6"/>
      <c r="BU904" s="6"/>
      <c r="BV904" s="6"/>
      <c r="BW904" s="6"/>
      <c r="BX904" s="6"/>
      <c r="BY904" s="6"/>
      <c r="BZ904" s="6"/>
      <c r="CA904" s="6"/>
      <c r="CB904" s="6"/>
      <c r="CC904" s="6"/>
      <c r="CD904" s="6"/>
      <c r="CE904" s="6"/>
      <c r="CF904" s="6"/>
      <c r="CG904" s="6"/>
      <c r="CH904" s="6"/>
      <c r="CI904" s="6"/>
      <c r="CJ904" s="6"/>
      <c r="CK904" s="6"/>
      <c r="CL904" s="6"/>
    </row>
    <row r="905">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c r="AA905" s="6"/>
      <c r="AB905" s="6"/>
      <c r="AC905" s="6"/>
      <c r="AD905" s="7"/>
      <c r="AE905" s="8"/>
      <c r="AF905" s="6"/>
      <c r="AG905" s="6"/>
      <c r="AH905" s="6"/>
      <c r="AI905" s="6"/>
      <c r="AJ905" s="6"/>
      <c r="AK905" s="6"/>
      <c r="AL905" s="6"/>
      <c r="AM905" s="6"/>
      <c r="AN905" s="6"/>
      <c r="AO905" s="6"/>
      <c r="AP905" s="6"/>
      <c r="AQ905" s="6"/>
      <c r="AR905" s="6"/>
      <c r="AS905" s="6"/>
      <c r="AT905" s="6"/>
      <c r="AU905" s="6"/>
      <c r="AV905" s="6"/>
      <c r="AW905" s="6"/>
      <c r="AX905" s="6"/>
      <c r="AY905" s="6"/>
      <c r="AZ905" s="6"/>
      <c r="BA905" s="6"/>
      <c r="BB905" s="6"/>
      <c r="BC905" s="6"/>
      <c r="BD905" s="6"/>
      <c r="BE905" s="6"/>
      <c r="BF905" s="6"/>
      <c r="BG905" s="6"/>
      <c r="BH905" s="6"/>
      <c r="BI905" s="6"/>
      <c r="BJ905" s="6"/>
      <c r="BK905" s="6"/>
      <c r="BL905" s="6"/>
      <c r="BM905" s="6"/>
      <c r="BN905" s="6"/>
      <c r="BO905" s="6"/>
      <c r="BP905" s="6"/>
      <c r="BQ905" s="6"/>
      <c r="BR905" s="6"/>
      <c r="BS905" s="6"/>
      <c r="BT905" s="6"/>
      <c r="BU905" s="6"/>
      <c r="BV905" s="6"/>
      <c r="BW905" s="6"/>
      <c r="BX905" s="6"/>
      <c r="BY905" s="6"/>
      <c r="BZ905" s="6"/>
      <c r="CA905" s="6"/>
      <c r="CB905" s="6"/>
      <c r="CC905" s="6"/>
      <c r="CD905" s="6"/>
      <c r="CE905" s="6"/>
      <c r="CF905" s="6"/>
      <c r="CG905" s="6"/>
      <c r="CH905" s="6"/>
      <c r="CI905" s="6"/>
      <c r="CJ905" s="6"/>
      <c r="CK905" s="6"/>
      <c r="CL905" s="6"/>
    </row>
    <row r="906">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c r="AA906" s="6"/>
      <c r="AB906" s="6"/>
      <c r="AC906" s="6"/>
      <c r="AD906" s="7"/>
      <c r="AE906" s="8"/>
      <c r="AF906" s="6"/>
      <c r="AG906" s="6"/>
      <c r="AH906" s="6"/>
      <c r="AI906" s="6"/>
      <c r="AJ906" s="6"/>
      <c r="AK906" s="6"/>
      <c r="AL906" s="6"/>
      <c r="AM906" s="6"/>
      <c r="AN906" s="6"/>
      <c r="AO906" s="6"/>
      <c r="AP906" s="6"/>
      <c r="AQ906" s="6"/>
      <c r="AR906" s="6"/>
      <c r="AS906" s="6"/>
      <c r="AT906" s="6"/>
      <c r="AU906" s="6"/>
      <c r="AV906" s="6"/>
      <c r="AW906" s="6"/>
      <c r="AX906" s="6"/>
      <c r="AY906" s="6"/>
      <c r="AZ906" s="6"/>
      <c r="BA906" s="6"/>
      <c r="BB906" s="6"/>
      <c r="BC906" s="6"/>
      <c r="BD906" s="6"/>
      <c r="BE906" s="6"/>
      <c r="BF906" s="6"/>
      <c r="BG906" s="6"/>
      <c r="BH906" s="6"/>
      <c r="BI906" s="6"/>
      <c r="BJ906" s="6"/>
      <c r="BK906" s="6"/>
      <c r="BL906" s="6"/>
      <c r="BM906" s="6"/>
      <c r="BN906" s="6"/>
      <c r="BO906" s="6"/>
      <c r="BP906" s="6"/>
      <c r="BQ906" s="6"/>
      <c r="BR906" s="6"/>
      <c r="BS906" s="6"/>
      <c r="BT906" s="6"/>
      <c r="BU906" s="6"/>
      <c r="BV906" s="6"/>
      <c r="BW906" s="6"/>
      <c r="BX906" s="6"/>
      <c r="BY906" s="6"/>
      <c r="BZ906" s="6"/>
      <c r="CA906" s="6"/>
      <c r="CB906" s="6"/>
      <c r="CC906" s="6"/>
      <c r="CD906" s="6"/>
      <c r="CE906" s="6"/>
      <c r="CF906" s="6"/>
      <c r="CG906" s="6"/>
      <c r="CH906" s="6"/>
      <c r="CI906" s="6"/>
      <c r="CJ906" s="6"/>
      <c r="CK906" s="6"/>
      <c r="CL906" s="6"/>
    </row>
    <row r="907">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c r="AA907" s="6"/>
      <c r="AB907" s="6"/>
      <c r="AC907" s="6"/>
      <c r="AD907" s="7"/>
      <c r="AE907" s="8"/>
      <c r="AF907" s="6"/>
      <c r="AG907" s="6"/>
      <c r="AH907" s="6"/>
      <c r="AI907" s="6"/>
      <c r="AJ907" s="6"/>
      <c r="AK907" s="6"/>
      <c r="AL907" s="6"/>
      <c r="AM907" s="6"/>
      <c r="AN907" s="6"/>
      <c r="AO907" s="6"/>
      <c r="AP907" s="6"/>
      <c r="AQ907" s="6"/>
      <c r="AR907" s="6"/>
      <c r="AS907" s="6"/>
      <c r="AT907" s="6"/>
      <c r="AU907" s="6"/>
      <c r="AV907" s="6"/>
      <c r="AW907" s="6"/>
      <c r="AX907" s="6"/>
      <c r="AY907" s="6"/>
      <c r="AZ907" s="6"/>
      <c r="BA907" s="6"/>
      <c r="BB907" s="6"/>
      <c r="BC907" s="6"/>
      <c r="BD907" s="6"/>
      <c r="BE907" s="6"/>
      <c r="BF907" s="6"/>
      <c r="BG907" s="6"/>
      <c r="BH907" s="6"/>
      <c r="BI907" s="6"/>
      <c r="BJ907" s="6"/>
      <c r="BK907" s="6"/>
      <c r="BL907" s="6"/>
      <c r="BM907" s="6"/>
      <c r="BN907" s="6"/>
      <c r="BO907" s="6"/>
      <c r="BP907" s="6"/>
      <c r="BQ907" s="6"/>
      <c r="BR907" s="6"/>
      <c r="BS907" s="6"/>
      <c r="BT907" s="6"/>
      <c r="BU907" s="6"/>
      <c r="BV907" s="6"/>
      <c r="BW907" s="6"/>
      <c r="BX907" s="6"/>
      <c r="BY907" s="6"/>
      <c r="BZ907" s="6"/>
      <c r="CA907" s="6"/>
      <c r="CB907" s="6"/>
      <c r="CC907" s="6"/>
      <c r="CD907" s="6"/>
      <c r="CE907" s="6"/>
      <c r="CF907" s="6"/>
      <c r="CG907" s="6"/>
      <c r="CH907" s="6"/>
      <c r="CI907" s="6"/>
      <c r="CJ907" s="6"/>
      <c r="CK907" s="6"/>
      <c r="CL907" s="6"/>
    </row>
    <row r="908">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c r="AA908" s="6"/>
      <c r="AB908" s="6"/>
      <c r="AC908" s="6"/>
      <c r="AD908" s="7"/>
      <c r="AE908" s="8"/>
      <c r="AF908" s="6"/>
      <c r="AG908" s="6"/>
      <c r="AH908" s="6"/>
      <c r="AI908" s="6"/>
      <c r="AJ908" s="6"/>
      <c r="AK908" s="6"/>
      <c r="AL908" s="6"/>
      <c r="AM908" s="6"/>
      <c r="AN908" s="6"/>
      <c r="AO908" s="6"/>
      <c r="AP908" s="6"/>
      <c r="AQ908" s="6"/>
      <c r="AR908" s="6"/>
      <c r="AS908" s="6"/>
      <c r="AT908" s="6"/>
      <c r="AU908" s="6"/>
      <c r="AV908" s="6"/>
      <c r="AW908" s="6"/>
      <c r="AX908" s="6"/>
      <c r="AY908" s="6"/>
      <c r="AZ908" s="6"/>
      <c r="BA908" s="6"/>
      <c r="BB908" s="6"/>
      <c r="BC908" s="6"/>
      <c r="BD908" s="6"/>
      <c r="BE908" s="6"/>
      <c r="BF908" s="6"/>
      <c r="BG908" s="6"/>
      <c r="BH908" s="6"/>
      <c r="BI908" s="6"/>
      <c r="BJ908" s="6"/>
      <c r="BK908" s="6"/>
      <c r="BL908" s="6"/>
      <c r="BM908" s="6"/>
      <c r="BN908" s="6"/>
      <c r="BO908" s="6"/>
      <c r="BP908" s="6"/>
      <c r="BQ908" s="6"/>
      <c r="BR908" s="6"/>
      <c r="BS908" s="6"/>
      <c r="BT908" s="6"/>
      <c r="BU908" s="6"/>
      <c r="BV908" s="6"/>
      <c r="BW908" s="6"/>
      <c r="BX908" s="6"/>
      <c r="BY908" s="6"/>
      <c r="BZ908" s="6"/>
      <c r="CA908" s="6"/>
      <c r="CB908" s="6"/>
      <c r="CC908" s="6"/>
      <c r="CD908" s="6"/>
      <c r="CE908" s="6"/>
      <c r="CF908" s="6"/>
      <c r="CG908" s="6"/>
      <c r="CH908" s="6"/>
      <c r="CI908" s="6"/>
      <c r="CJ908" s="6"/>
      <c r="CK908" s="6"/>
      <c r="CL908" s="6"/>
    </row>
    <row r="909">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c r="AA909" s="6"/>
      <c r="AB909" s="6"/>
      <c r="AC909" s="6"/>
      <c r="AD909" s="7"/>
      <c r="AE909" s="8"/>
      <c r="AF909" s="6"/>
      <c r="AG909" s="6"/>
      <c r="AH909" s="6"/>
      <c r="AI909" s="6"/>
      <c r="AJ909" s="6"/>
      <c r="AK909" s="6"/>
      <c r="AL909" s="6"/>
      <c r="AM909" s="6"/>
      <c r="AN909" s="6"/>
      <c r="AO909" s="6"/>
      <c r="AP909" s="6"/>
      <c r="AQ909" s="6"/>
      <c r="AR909" s="6"/>
      <c r="AS909" s="6"/>
      <c r="AT909" s="6"/>
      <c r="AU909" s="6"/>
      <c r="AV909" s="6"/>
      <c r="AW909" s="6"/>
      <c r="AX909" s="6"/>
      <c r="AY909" s="6"/>
      <c r="AZ909" s="6"/>
      <c r="BA909" s="6"/>
      <c r="BB909" s="6"/>
      <c r="BC909" s="6"/>
      <c r="BD909" s="6"/>
      <c r="BE909" s="6"/>
      <c r="BF909" s="6"/>
      <c r="BG909" s="6"/>
      <c r="BH909" s="6"/>
      <c r="BI909" s="6"/>
      <c r="BJ909" s="6"/>
      <c r="BK909" s="6"/>
      <c r="BL909" s="6"/>
      <c r="BM909" s="6"/>
      <c r="BN909" s="6"/>
      <c r="BO909" s="6"/>
      <c r="BP909" s="6"/>
      <c r="BQ909" s="6"/>
      <c r="BR909" s="6"/>
      <c r="BS909" s="6"/>
      <c r="BT909" s="6"/>
      <c r="BU909" s="6"/>
      <c r="BV909" s="6"/>
      <c r="BW909" s="6"/>
      <c r="BX909" s="6"/>
      <c r="BY909" s="6"/>
      <c r="BZ909" s="6"/>
      <c r="CA909" s="6"/>
      <c r="CB909" s="6"/>
      <c r="CC909" s="6"/>
      <c r="CD909" s="6"/>
      <c r="CE909" s="6"/>
      <c r="CF909" s="6"/>
      <c r="CG909" s="6"/>
      <c r="CH909" s="6"/>
      <c r="CI909" s="6"/>
      <c r="CJ909" s="6"/>
      <c r="CK909" s="6"/>
      <c r="CL909" s="6"/>
    </row>
    <row r="910">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c r="AA910" s="6"/>
      <c r="AB910" s="6"/>
      <c r="AC910" s="6"/>
      <c r="AD910" s="7"/>
      <c r="AE910" s="8"/>
      <c r="AF910" s="6"/>
      <c r="AG910" s="6"/>
      <c r="AH910" s="6"/>
      <c r="AI910" s="6"/>
      <c r="AJ910" s="6"/>
      <c r="AK910" s="6"/>
      <c r="AL910" s="6"/>
      <c r="AM910" s="6"/>
      <c r="AN910" s="6"/>
      <c r="AO910" s="6"/>
      <c r="AP910" s="6"/>
      <c r="AQ910" s="6"/>
      <c r="AR910" s="6"/>
      <c r="AS910" s="6"/>
      <c r="AT910" s="6"/>
      <c r="AU910" s="6"/>
      <c r="AV910" s="6"/>
      <c r="AW910" s="6"/>
      <c r="AX910" s="6"/>
      <c r="AY910" s="6"/>
      <c r="AZ910" s="6"/>
      <c r="BA910" s="6"/>
      <c r="BB910" s="6"/>
      <c r="BC910" s="6"/>
      <c r="BD910" s="6"/>
      <c r="BE910" s="6"/>
      <c r="BF910" s="6"/>
      <c r="BG910" s="6"/>
      <c r="BH910" s="6"/>
      <c r="BI910" s="6"/>
      <c r="BJ910" s="6"/>
      <c r="BK910" s="6"/>
      <c r="BL910" s="6"/>
      <c r="BM910" s="6"/>
      <c r="BN910" s="6"/>
      <c r="BO910" s="6"/>
      <c r="BP910" s="6"/>
      <c r="BQ910" s="6"/>
      <c r="BR910" s="6"/>
      <c r="BS910" s="6"/>
      <c r="BT910" s="6"/>
      <c r="BU910" s="6"/>
      <c r="BV910" s="6"/>
      <c r="BW910" s="6"/>
      <c r="BX910" s="6"/>
      <c r="BY910" s="6"/>
      <c r="BZ910" s="6"/>
      <c r="CA910" s="6"/>
      <c r="CB910" s="6"/>
      <c r="CC910" s="6"/>
      <c r="CD910" s="6"/>
      <c r="CE910" s="6"/>
      <c r="CF910" s="6"/>
      <c r="CG910" s="6"/>
      <c r="CH910" s="6"/>
      <c r="CI910" s="6"/>
      <c r="CJ910" s="6"/>
      <c r="CK910" s="6"/>
      <c r="CL910" s="6"/>
    </row>
    <row r="911">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c r="AA911" s="6"/>
      <c r="AB911" s="6"/>
      <c r="AC911" s="6"/>
      <c r="AD911" s="7"/>
      <c r="AE911" s="8"/>
      <c r="AF911" s="6"/>
      <c r="AG911" s="6"/>
      <c r="AH911" s="6"/>
      <c r="AI911" s="6"/>
      <c r="AJ911" s="6"/>
      <c r="AK911" s="6"/>
      <c r="AL911" s="6"/>
      <c r="AM911" s="6"/>
      <c r="AN911" s="6"/>
      <c r="AO911" s="6"/>
      <c r="AP911" s="6"/>
      <c r="AQ911" s="6"/>
      <c r="AR911" s="6"/>
      <c r="AS911" s="6"/>
      <c r="AT911" s="6"/>
      <c r="AU911" s="6"/>
      <c r="AV911" s="6"/>
      <c r="AW911" s="6"/>
      <c r="AX911" s="6"/>
      <c r="AY911" s="6"/>
      <c r="AZ911" s="6"/>
      <c r="BA911" s="6"/>
      <c r="BB911" s="6"/>
      <c r="BC911" s="6"/>
      <c r="BD911" s="6"/>
      <c r="BE911" s="6"/>
      <c r="BF911" s="6"/>
      <c r="BG911" s="6"/>
      <c r="BH911" s="6"/>
      <c r="BI911" s="6"/>
      <c r="BJ911" s="6"/>
      <c r="BK911" s="6"/>
      <c r="BL911" s="6"/>
      <c r="BM911" s="6"/>
      <c r="BN911" s="6"/>
      <c r="BO911" s="6"/>
      <c r="BP911" s="6"/>
      <c r="BQ911" s="6"/>
      <c r="BR911" s="6"/>
      <c r="BS911" s="6"/>
      <c r="BT911" s="6"/>
      <c r="BU911" s="6"/>
      <c r="BV911" s="6"/>
      <c r="BW911" s="6"/>
      <c r="BX911" s="6"/>
      <c r="BY911" s="6"/>
      <c r="BZ911" s="6"/>
      <c r="CA911" s="6"/>
      <c r="CB911" s="6"/>
      <c r="CC911" s="6"/>
      <c r="CD911" s="6"/>
      <c r="CE911" s="6"/>
      <c r="CF911" s="6"/>
      <c r="CG911" s="6"/>
      <c r="CH911" s="6"/>
      <c r="CI911" s="6"/>
      <c r="CJ911" s="6"/>
      <c r="CK911" s="6"/>
      <c r="CL911" s="6"/>
    </row>
    <row r="912">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c r="AA912" s="6"/>
      <c r="AB912" s="6"/>
      <c r="AC912" s="6"/>
      <c r="AD912" s="7"/>
      <c r="AE912" s="8"/>
      <c r="AF912" s="6"/>
      <c r="AG912" s="6"/>
      <c r="AH912" s="6"/>
      <c r="AI912" s="6"/>
      <c r="AJ912" s="6"/>
      <c r="AK912" s="6"/>
      <c r="AL912" s="6"/>
      <c r="AM912" s="6"/>
      <c r="AN912" s="6"/>
      <c r="AO912" s="6"/>
      <c r="AP912" s="6"/>
      <c r="AQ912" s="6"/>
      <c r="AR912" s="6"/>
      <c r="AS912" s="6"/>
      <c r="AT912" s="6"/>
      <c r="AU912" s="6"/>
      <c r="AV912" s="6"/>
      <c r="AW912" s="6"/>
      <c r="AX912" s="6"/>
      <c r="AY912" s="6"/>
      <c r="AZ912" s="6"/>
      <c r="BA912" s="6"/>
      <c r="BB912" s="6"/>
      <c r="BC912" s="6"/>
      <c r="BD912" s="6"/>
      <c r="BE912" s="6"/>
      <c r="BF912" s="6"/>
      <c r="BG912" s="6"/>
      <c r="BH912" s="6"/>
      <c r="BI912" s="6"/>
      <c r="BJ912" s="6"/>
      <c r="BK912" s="6"/>
      <c r="BL912" s="6"/>
      <c r="BM912" s="6"/>
      <c r="BN912" s="6"/>
      <c r="BO912" s="6"/>
      <c r="BP912" s="6"/>
      <c r="BQ912" s="6"/>
      <c r="BR912" s="6"/>
      <c r="BS912" s="6"/>
      <c r="BT912" s="6"/>
      <c r="BU912" s="6"/>
      <c r="BV912" s="6"/>
      <c r="BW912" s="6"/>
      <c r="BX912" s="6"/>
      <c r="BY912" s="6"/>
      <c r="BZ912" s="6"/>
      <c r="CA912" s="6"/>
      <c r="CB912" s="6"/>
      <c r="CC912" s="6"/>
      <c r="CD912" s="6"/>
      <c r="CE912" s="6"/>
      <c r="CF912" s="6"/>
      <c r="CG912" s="6"/>
      <c r="CH912" s="6"/>
      <c r="CI912" s="6"/>
      <c r="CJ912" s="6"/>
      <c r="CK912" s="6"/>
      <c r="CL912" s="6"/>
    </row>
    <row r="913">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c r="AA913" s="6"/>
      <c r="AB913" s="6"/>
      <c r="AC913" s="6"/>
      <c r="AD913" s="7"/>
      <c r="AE913" s="8"/>
      <c r="AF913" s="6"/>
      <c r="AG913" s="6"/>
      <c r="AH913" s="6"/>
      <c r="AI913" s="6"/>
      <c r="AJ913" s="6"/>
      <c r="AK913" s="6"/>
      <c r="AL913" s="6"/>
      <c r="AM913" s="6"/>
      <c r="AN913" s="6"/>
      <c r="AO913" s="6"/>
      <c r="AP913" s="6"/>
      <c r="AQ913" s="6"/>
      <c r="AR913" s="6"/>
      <c r="AS913" s="6"/>
      <c r="AT913" s="6"/>
      <c r="AU913" s="6"/>
      <c r="AV913" s="6"/>
      <c r="AW913" s="6"/>
      <c r="AX913" s="6"/>
      <c r="AY913" s="6"/>
      <c r="AZ913" s="6"/>
      <c r="BA913" s="6"/>
      <c r="BB913" s="6"/>
      <c r="BC913" s="6"/>
      <c r="BD913" s="6"/>
      <c r="BE913" s="6"/>
      <c r="BF913" s="6"/>
      <c r="BG913" s="6"/>
      <c r="BH913" s="6"/>
      <c r="BI913" s="6"/>
      <c r="BJ913" s="6"/>
      <c r="BK913" s="6"/>
      <c r="BL913" s="6"/>
      <c r="BM913" s="6"/>
      <c r="BN913" s="6"/>
      <c r="BO913" s="6"/>
      <c r="BP913" s="6"/>
      <c r="BQ913" s="6"/>
      <c r="BR913" s="6"/>
      <c r="BS913" s="6"/>
      <c r="BT913" s="6"/>
      <c r="BU913" s="6"/>
      <c r="BV913" s="6"/>
      <c r="BW913" s="6"/>
      <c r="BX913" s="6"/>
      <c r="BY913" s="6"/>
      <c r="BZ913" s="6"/>
      <c r="CA913" s="6"/>
      <c r="CB913" s="6"/>
      <c r="CC913" s="6"/>
      <c r="CD913" s="6"/>
      <c r="CE913" s="6"/>
      <c r="CF913" s="6"/>
      <c r="CG913" s="6"/>
      <c r="CH913" s="6"/>
      <c r="CI913" s="6"/>
      <c r="CJ913" s="6"/>
      <c r="CK913" s="6"/>
      <c r="CL913" s="6"/>
    </row>
    <row r="914">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c r="AA914" s="6"/>
      <c r="AB914" s="6"/>
      <c r="AC914" s="6"/>
      <c r="AD914" s="7"/>
      <c r="AE914" s="8"/>
      <c r="AF914" s="6"/>
      <c r="AG914" s="6"/>
      <c r="AH914" s="6"/>
      <c r="AI914" s="6"/>
      <c r="AJ914" s="6"/>
      <c r="AK914" s="6"/>
      <c r="AL914" s="6"/>
      <c r="AM914" s="6"/>
      <c r="AN914" s="6"/>
      <c r="AO914" s="6"/>
      <c r="AP914" s="6"/>
      <c r="AQ914" s="6"/>
      <c r="AR914" s="6"/>
      <c r="AS914" s="6"/>
      <c r="AT914" s="6"/>
      <c r="AU914" s="6"/>
      <c r="AV914" s="6"/>
      <c r="AW914" s="6"/>
      <c r="AX914" s="6"/>
      <c r="AY914" s="6"/>
      <c r="AZ914" s="6"/>
      <c r="BA914" s="6"/>
      <c r="BB914" s="6"/>
      <c r="BC914" s="6"/>
      <c r="BD914" s="6"/>
      <c r="BE914" s="6"/>
      <c r="BF914" s="6"/>
      <c r="BG914" s="6"/>
      <c r="BH914" s="6"/>
      <c r="BI914" s="6"/>
      <c r="BJ914" s="6"/>
      <c r="BK914" s="6"/>
      <c r="BL914" s="6"/>
      <c r="BM914" s="6"/>
      <c r="BN914" s="6"/>
      <c r="BO914" s="6"/>
      <c r="BP914" s="6"/>
      <c r="BQ914" s="6"/>
      <c r="BR914" s="6"/>
      <c r="BS914" s="6"/>
      <c r="BT914" s="6"/>
      <c r="BU914" s="6"/>
      <c r="BV914" s="6"/>
      <c r="BW914" s="6"/>
      <c r="BX914" s="6"/>
      <c r="BY914" s="6"/>
      <c r="BZ914" s="6"/>
      <c r="CA914" s="6"/>
      <c r="CB914" s="6"/>
      <c r="CC914" s="6"/>
      <c r="CD914" s="6"/>
      <c r="CE914" s="6"/>
      <c r="CF914" s="6"/>
      <c r="CG914" s="6"/>
      <c r="CH914" s="6"/>
      <c r="CI914" s="6"/>
      <c r="CJ914" s="6"/>
      <c r="CK914" s="6"/>
      <c r="CL914" s="6"/>
    </row>
    <row r="915">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c r="AA915" s="6"/>
      <c r="AB915" s="6"/>
      <c r="AC915" s="6"/>
      <c r="AD915" s="7"/>
      <c r="AE915" s="8"/>
      <c r="AF915" s="6"/>
      <c r="AG915" s="6"/>
      <c r="AH915" s="6"/>
      <c r="AI915" s="6"/>
      <c r="AJ915" s="6"/>
      <c r="AK915" s="6"/>
      <c r="AL915" s="6"/>
      <c r="AM915" s="6"/>
      <c r="AN915" s="6"/>
      <c r="AO915" s="6"/>
      <c r="AP915" s="6"/>
      <c r="AQ915" s="6"/>
      <c r="AR915" s="6"/>
      <c r="AS915" s="6"/>
      <c r="AT915" s="6"/>
      <c r="AU915" s="6"/>
      <c r="AV915" s="6"/>
      <c r="AW915" s="6"/>
      <c r="AX915" s="6"/>
      <c r="AY915" s="6"/>
      <c r="AZ915" s="6"/>
      <c r="BA915" s="6"/>
      <c r="BB915" s="6"/>
      <c r="BC915" s="6"/>
      <c r="BD915" s="6"/>
      <c r="BE915" s="6"/>
      <c r="BF915" s="6"/>
      <c r="BG915" s="6"/>
      <c r="BH915" s="6"/>
      <c r="BI915" s="6"/>
      <c r="BJ915" s="6"/>
      <c r="BK915" s="6"/>
      <c r="BL915" s="6"/>
      <c r="BM915" s="6"/>
      <c r="BN915" s="6"/>
      <c r="BO915" s="6"/>
      <c r="BP915" s="6"/>
      <c r="BQ915" s="6"/>
      <c r="BR915" s="6"/>
      <c r="BS915" s="6"/>
      <c r="BT915" s="6"/>
      <c r="BU915" s="6"/>
      <c r="BV915" s="6"/>
      <c r="BW915" s="6"/>
      <c r="BX915" s="6"/>
      <c r="BY915" s="6"/>
      <c r="BZ915" s="6"/>
      <c r="CA915" s="6"/>
      <c r="CB915" s="6"/>
      <c r="CC915" s="6"/>
      <c r="CD915" s="6"/>
      <c r="CE915" s="6"/>
      <c r="CF915" s="6"/>
      <c r="CG915" s="6"/>
      <c r="CH915" s="6"/>
      <c r="CI915" s="6"/>
      <c r="CJ915" s="6"/>
      <c r="CK915" s="6"/>
      <c r="CL915" s="6"/>
    </row>
    <row r="916">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c r="AA916" s="6"/>
      <c r="AB916" s="6"/>
      <c r="AC916" s="6"/>
      <c r="AD916" s="7"/>
      <c r="AE916" s="8"/>
      <c r="AF916" s="6"/>
      <c r="AG916" s="6"/>
      <c r="AH916" s="6"/>
      <c r="AI916" s="6"/>
      <c r="AJ916" s="6"/>
      <c r="AK916" s="6"/>
      <c r="AL916" s="6"/>
      <c r="AM916" s="6"/>
      <c r="AN916" s="6"/>
      <c r="AO916" s="6"/>
      <c r="AP916" s="6"/>
      <c r="AQ916" s="6"/>
      <c r="AR916" s="6"/>
      <c r="AS916" s="6"/>
      <c r="AT916" s="6"/>
      <c r="AU916" s="6"/>
      <c r="AV916" s="6"/>
      <c r="AW916" s="6"/>
      <c r="AX916" s="6"/>
      <c r="AY916" s="6"/>
      <c r="AZ916" s="6"/>
      <c r="BA916" s="6"/>
      <c r="BB916" s="6"/>
      <c r="BC916" s="6"/>
      <c r="BD916" s="6"/>
      <c r="BE916" s="6"/>
      <c r="BF916" s="6"/>
      <c r="BG916" s="6"/>
      <c r="BH916" s="6"/>
      <c r="BI916" s="6"/>
      <c r="BJ916" s="6"/>
      <c r="BK916" s="6"/>
      <c r="BL916" s="6"/>
      <c r="BM916" s="6"/>
      <c r="BN916" s="6"/>
      <c r="BO916" s="6"/>
      <c r="BP916" s="6"/>
      <c r="BQ916" s="6"/>
      <c r="BR916" s="6"/>
      <c r="BS916" s="6"/>
      <c r="BT916" s="6"/>
      <c r="BU916" s="6"/>
      <c r="BV916" s="6"/>
      <c r="BW916" s="6"/>
      <c r="BX916" s="6"/>
      <c r="BY916" s="6"/>
      <c r="BZ916" s="6"/>
      <c r="CA916" s="6"/>
      <c r="CB916" s="6"/>
      <c r="CC916" s="6"/>
      <c r="CD916" s="6"/>
      <c r="CE916" s="6"/>
      <c r="CF916" s="6"/>
      <c r="CG916" s="6"/>
      <c r="CH916" s="6"/>
      <c r="CI916" s="6"/>
      <c r="CJ916" s="6"/>
      <c r="CK916" s="6"/>
      <c r="CL916" s="6"/>
    </row>
    <row r="917">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c r="AA917" s="6"/>
      <c r="AB917" s="6"/>
      <c r="AC917" s="6"/>
      <c r="AD917" s="7"/>
      <c r="AE917" s="8"/>
      <c r="AF917" s="6"/>
      <c r="AG917" s="6"/>
      <c r="AH917" s="6"/>
      <c r="AI917" s="6"/>
      <c r="AJ917" s="6"/>
      <c r="AK917" s="6"/>
      <c r="AL917" s="6"/>
      <c r="AM917" s="6"/>
      <c r="AN917" s="6"/>
      <c r="AO917" s="6"/>
      <c r="AP917" s="6"/>
      <c r="AQ917" s="6"/>
      <c r="AR917" s="6"/>
      <c r="AS917" s="6"/>
      <c r="AT917" s="6"/>
      <c r="AU917" s="6"/>
      <c r="AV917" s="6"/>
      <c r="AW917" s="6"/>
      <c r="AX917" s="6"/>
      <c r="AY917" s="6"/>
      <c r="AZ917" s="6"/>
      <c r="BA917" s="6"/>
      <c r="BB917" s="6"/>
      <c r="BC917" s="6"/>
      <c r="BD917" s="6"/>
      <c r="BE917" s="6"/>
      <c r="BF917" s="6"/>
      <c r="BG917" s="6"/>
      <c r="BH917" s="6"/>
      <c r="BI917" s="6"/>
      <c r="BJ917" s="6"/>
      <c r="BK917" s="6"/>
      <c r="BL917" s="6"/>
      <c r="BM917" s="6"/>
      <c r="BN917" s="6"/>
      <c r="BO917" s="6"/>
      <c r="BP917" s="6"/>
      <c r="BQ917" s="6"/>
      <c r="BR917" s="6"/>
      <c r="BS917" s="6"/>
      <c r="BT917" s="6"/>
      <c r="BU917" s="6"/>
      <c r="BV917" s="6"/>
      <c r="BW917" s="6"/>
      <c r="BX917" s="6"/>
      <c r="BY917" s="6"/>
      <c r="BZ917" s="6"/>
      <c r="CA917" s="6"/>
      <c r="CB917" s="6"/>
      <c r="CC917" s="6"/>
      <c r="CD917" s="6"/>
      <c r="CE917" s="6"/>
      <c r="CF917" s="6"/>
      <c r="CG917" s="6"/>
      <c r="CH917" s="6"/>
      <c r="CI917" s="6"/>
      <c r="CJ917" s="6"/>
      <c r="CK917" s="6"/>
      <c r="CL917" s="6"/>
    </row>
    <row r="918">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c r="AA918" s="6"/>
      <c r="AB918" s="6"/>
      <c r="AC918" s="6"/>
      <c r="AD918" s="7"/>
      <c r="AE918" s="8"/>
      <c r="AF918" s="6"/>
      <c r="AG918" s="6"/>
      <c r="AH918" s="6"/>
      <c r="AI918" s="6"/>
      <c r="AJ918" s="6"/>
      <c r="AK918" s="6"/>
      <c r="AL918" s="6"/>
      <c r="AM918" s="6"/>
      <c r="AN918" s="6"/>
      <c r="AO918" s="6"/>
      <c r="AP918" s="6"/>
      <c r="AQ918" s="6"/>
      <c r="AR918" s="6"/>
      <c r="AS918" s="6"/>
      <c r="AT918" s="6"/>
      <c r="AU918" s="6"/>
      <c r="AV918" s="6"/>
      <c r="AW918" s="6"/>
      <c r="AX918" s="6"/>
      <c r="AY918" s="6"/>
      <c r="AZ918" s="6"/>
      <c r="BA918" s="6"/>
      <c r="BB918" s="6"/>
      <c r="BC918" s="6"/>
      <c r="BD918" s="6"/>
      <c r="BE918" s="6"/>
      <c r="BF918" s="6"/>
      <c r="BG918" s="6"/>
      <c r="BH918" s="6"/>
      <c r="BI918" s="6"/>
      <c r="BJ918" s="6"/>
      <c r="BK918" s="6"/>
      <c r="BL918" s="6"/>
      <c r="BM918" s="6"/>
      <c r="BN918" s="6"/>
      <c r="BO918" s="6"/>
      <c r="BP918" s="6"/>
      <c r="BQ918" s="6"/>
      <c r="BR918" s="6"/>
      <c r="BS918" s="6"/>
      <c r="BT918" s="6"/>
      <c r="BU918" s="6"/>
      <c r="BV918" s="6"/>
      <c r="BW918" s="6"/>
      <c r="BX918" s="6"/>
      <c r="BY918" s="6"/>
      <c r="BZ918" s="6"/>
      <c r="CA918" s="6"/>
      <c r="CB918" s="6"/>
      <c r="CC918" s="6"/>
      <c r="CD918" s="6"/>
      <c r="CE918" s="6"/>
      <c r="CF918" s="6"/>
      <c r="CG918" s="6"/>
      <c r="CH918" s="6"/>
      <c r="CI918" s="6"/>
      <c r="CJ918" s="6"/>
      <c r="CK918" s="6"/>
      <c r="CL918" s="6"/>
    </row>
    <row r="919">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c r="AA919" s="6"/>
      <c r="AB919" s="6"/>
      <c r="AC919" s="6"/>
      <c r="AD919" s="7"/>
      <c r="AE919" s="8"/>
      <c r="AF919" s="6"/>
      <c r="AG919" s="6"/>
      <c r="AH919" s="6"/>
      <c r="AI919" s="6"/>
      <c r="AJ919" s="6"/>
      <c r="AK919" s="6"/>
      <c r="AL919" s="6"/>
      <c r="AM919" s="6"/>
      <c r="AN919" s="6"/>
      <c r="AO919" s="6"/>
      <c r="AP919" s="6"/>
      <c r="AQ919" s="6"/>
      <c r="AR919" s="6"/>
      <c r="AS919" s="6"/>
      <c r="AT919" s="6"/>
      <c r="AU919" s="6"/>
      <c r="AV919" s="6"/>
      <c r="AW919" s="6"/>
      <c r="AX919" s="6"/>
      <c r="AY919" s="6"/>
      <c r="AZ919" s="6"/>
      <c r="BA919" s="6"/>
      <c r="BB919" s="6"/>
      <c r="BC919" s="6"/>
      <c r="BD919" s="6"/>
      <c r="BE919" s="6"/>
      <c r="BF919" s="6"/>
      <c r="BG919" s="6"/>
      <c r="BH919" s="6"/>
      <c r="BI919" s="6"/>
      <c r="BJ919" s="6"/>
      <c r="BK919" s="6"/>
      <c r="BL919" s="6"/>
      <c r="BM919" s="6"/>
      <c r="BN919" s="6"/>
      <c r="BO919" s="6"/>
      <c r="BP919" s="6"/>
      <c r="BQ919" s="6"/>
      <c r="BR919" s="6"/>
      <c r="BS919" s="6"/>
      <c r="BT919" s="6"/>
      <c r="BU919" s="6"/>
      <c r="BV919" s="6"/>
      <c r="BW919" s="6"/>
      <c r="BX919" s="6"/>
      <c r="BY919" s="6"/>
      <c r="BZ919" s="6"/>
      <c r="CA919" s="6"/>
      <c r="CB919" s="6"/>
      <c r="CC919" s="6"/>
      <c r="CD919" s="6"/>
      <c r="CE919" s="6"/>
      <c r="CF919" s="6"/>
      <c r="CG919" s="6"/>
      <c r="CH919" s="6"/>
      <c r="CI919" s="6"/>
      <c r="CJ919" s="6"/>
      <c r="CK919" s="6"/>
      <c r="CL919" s="6"/>
    </row>
    <row r="920">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c r="AA920" s="6"/>
      <c r="AB920" s="6"/>
      <c r="AC920" s="6"/>
      <c r="AD920" s="7"/>
      <c r="AE920" s="8"/>
      <c r="AF920" s="6"/>
      <c r="AG920" s="6"/>
      <c r="AH920" s="6"/>
      <c r="AI920" s="6"/>
      <c r="AJ920" s="6"/>
      <c r="AK920" s="6"/>
      <c r="AL920" s="6"/>
      <c r="AM920" s="6"/>
      <c r="AN920" s="6"/>
      <c r="AO920" s="6"/>
      <c r="AP920" s="6"/>
      <c r="AQ920" s="6"/>
      <c r="AR920" s="6"/>
      <c r="AS920" s="6"/>
      <c r="AT920" s="6"/>
      <c r="AU920" s="6"/>
      <c r="AV920" s="6"/>
      <c r="AW920" s="6"/>
      <c r="AX920" s="6"/>
      <c r="AY920" s="6"/>
      <c r="AZ920" s="6"/>
      <c r="BA920" s="6"/>
      <c r="BB920" s="6"/>
      <c r="BC920" s="6"/>
      <c r="BD920" s="6"/>
      <c r="BE920" s="6"/>
      <c r="BF920" s="6"/>
      <c r="BG920" s="6"/>
      <c r="BH920" s="6"/>
      <c r="BI920" s="6"/>
      <c r="BJ920" s="6"/>
      <c r="BK920" s="6"/>
      <c r="BL920" s="6"/>
      <c r="BM920" s="6"/>
      <c r="BN920" s="6"/>
      <c r="BO920" s="6"/>
      <c r="BP920" s="6"/>
      <c r="BQ920" s="6"/>
      <c r="BR920" s="6"/>
      <c r="BS920" s="6"/>
      <c r="BT920" s="6"/>
      <c r="BU920" s="6"/>
      <c r="BV920" s="6"/>
      <c r="BW920" s="6"/>
      <c r="BX920" s="6"/>
      <c r="BY920" s="6"/>
      <c r="BZ920" s="6"/>
      <c r="CA920" s="6"/>
      <c r="CB920" s="6"/>
      <c r="CC920" s="6"/>
      <c r="CD920" s="6"/>
      <c r="CE920" s="6"/>
      <c r="CF920" s="6"/>
      <c r="CG920" s="6"/>
      <c r="CH920" s="6"/>
      <c r="CI920" s="6"/>
      <c r="CJ920" s="6"/>
      <c r="CK920" s="6"/>
      <c r="CL920" s="6"/>
    </row>
    <row r="921">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c r="AA921" s="6"/>
      <c r="AB921" s="6"/>
      <c r="AC921" s="6"/>
      <c r="AD921" s="7"/>
      <c r="AE921" s="8"/>
      <c r="AF921" s="6"/>
      <c r="AG921" s="6"/>
      <c r="AH921" s="6"/>
      <c r="AI921" s="6"/>
      <c r="AJ921" s="6"/>
      <c r="AK921" s="6"/>
      <c r="AL921" s="6"/>
      <c r="AM921" s="6"/>
      <c r="AN921" s="6"/>
      <c r="AO921" s="6"/>
      <c r="AP921" s="6"/>
      <c r="AQ921" s="6"/>
      <c r="AR921" s="6"/>
      <c r="AS921" s="6"/>
      <c r="AT921" s="6"/>
      <c r="AU921" s="6"/>
      <c r="AV921" s="6"/>
      <c r="AW921" s="6"/>
      <c r="AX921" s="6"/>
      <c r="AY921" s="6"/>
      <c r="AZ921" s="6"/>
      <c r="BA921" s="6"/>
      <c r="BB921" s="6"/>
      <c r="BC921" s="6"/>
      <c r="BD921" s="6"/>
      <c r="BE921" s="6"/>
      <c r="BF921" s="6"/>
      <c r="BG921" s="6"/>
      <c r="BH921" s="6"/>
      <c r="BI921" s="6"/>
      <c r="BJ921" s="6"/>
      <c r="BK921" s="6"/>
      <c r="BL921" s="6"/>
      <c r="BM921" s="6"/>
      <c r="BN921" s="6"/>
      <c r="BO921" s="6"/>
      <c r="BP921" s="6"/>
      <c r="BQ921" s="6"/>
      <c r="BR921" s="6"/>
      <c r="BS921" s="6"/>
      <c r="BT921" s="6"/>
      <c r="BU921" s="6"/>
      <c r="BV921" s="6"/>
      <c r="BW921" s="6"/>
      <c r="BX921" s="6"/>
      <c r="BY921" s="6"/>
      <c r="BZ921" s="6"/>
      <c r="CA921" s="6"/>
      <c r="CB921" s="6"/>
      <c r="CC921" s="6"/>
      <c r="CD921" s="6"/>
      <c r="CE921" s="6"/>
      <c r="CF921" s="6"/>
      <c r="CG921" s="6"/>
      <c r="CH921" s="6"/>
      <c r="CI921" s="6"/>
      <c r="CJ921" s="6"/>
      <c r="CK921" s="6"/>
      <c r="CL921" s="6"/>
    </row>
    <row r="922">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c r="AA922" s="6"/>
      <c r="AB922" s="6"/>
      <c r="AC922" s="6"/>
      <c r="AD922" s="7"/>
      <c r="AE922" s="8"/>
      <c r="AF922" s="6"/>
      <c r="AG922" s="6"/>
      <c r="AH922" s="6"/>
      <c r="AI922" s="6"/>
      <c r="AJ922" s="6"/>
      <c r="AK922" s="6"/>
      <c r="AL922" s="6"/>
      <c r="AM922" s="6"/>
      <c r="AN922" s="6"/>
      <c r="AO922" s="6"/>
      <c r="AP922" s="6"/>
      <c r="AQ922" s="6"/>
      <c r="AR922" s="6"/>
      <c r="AS922" s="6"/>
      <c r="AT922" s="6"/>
      <c r="AU922" s="6"/>
      <c r="AV922" s="6"/>
      <c r="AW922" s="6"/>
      <c r="AX922" s="6"/>
      <c r="AY922" s="6"/>
      <c r="AZ922" s="6"/>
      <c r="BA922" s="6"/>
      <c r="BB922" s="6"/>
      <c r="BC922" s="6"/>
      <c r="BD922" s="6"/>
      <c r="BE922" s="6"/>
      <c r="BF922" s="6"/>
      <c r="BG922" s="6"/>
      <c r="BH922" s="6"/>
      <c r="BI922" s="6"/>
      <c r="BJ922" s="6"/>
      <c r="BK922" s="6"/>
      <c r="BL922" s="6"/>
      <c r="BM922" s="6"/>
      <c r="BN922" s="6"/>
      <c r="BO922" s="6"/>
      <c r="BP922" s="6"/>
      <c r="BQ922" s="6"/>
      <c r="BR922" s="6"/>
      <c r="BS922" s="6"/>
      <c r="BT922" s="6"/>
      <c r="BU922" s="6"/>
      <c r="BV922" s="6"/>
      <c r="BW922" s="6"/>
      <c r="BX922" s="6"/>
      <c r="BY922" s="6"/>
      <c r="BZ922" s="6"/>
      <c r="CA922" s="6"/>
      <c r="CB922" s="6"/>
      <c r="CC922" s="6"/>
      <c r="CD922" s="6"/>
      <c r="CE922" s="6"/>
      <c r="CF922" s="6"/>
      <c r="CG922" s="6"/>
      <c r="CH922" s="6"/>
      <c r="CI922" s="6"/>
      <c r="CJ922" s="6"/>
      <c r="CK922" s="6"/>
      <c r="CL922" s="6"/>
    </row>
    <row r="923">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c r="AA923" s="6"/>
      <c r="AB923" s="6"/>
      <c r="AC923" s="6"/>
      <c r="AD923" s="7"/>
      <c r="AE923" s="8"/>
      <c r="AF923" s="6"/>
      <c r="AG923" s="6"/>
      <c r="AH923" s="6"/>
      <c r="AI923" s="6"/>
      <c r="AJ923" s="6"/>
      <c r="AK923" s="6"/>
      <c r="AL923" s="6"/>
      <c r="AM923" s="6"/>
      <c r="AN923" s="6"/>
      <c r="AO923" s="6"/>
      <c r="AP923" s="6"/>
      <c r="AQ923" s="6"/>
      <c r="AR923" s="6"/>
      <c r="AS923" s="6"/>
      <c r="AT923" s="6"/>
      <c r="AU923" s="6"/>
      <c r="AV923" s="6"/>
      <c r="AW923" s="6"/>
      <c r="AX923" s="6"/>
      <c r="AY923" s="6"/>
      <c r="AZ923" s="6"/>
      <c r="BA923" s="6"/>
      <c r="BB923" s="6"/>
      <c r="BC923" s="6"/>
      <c r="BD923" s="6"/>
      <c r="BE923" s="6"/>
      <c r="BF923" s="6"/>
      <c r="BG923" s="6"/>
      <c r="BH923" s="6"/>
      <c r="BI923" s="6"/>
      <c r="BJ923" s="6"/>
      <c r="BK923" s="6"/>
      <c r="BL923" s="6"/>
      <c r="BM923" s="6"/>
      <c r="BN923" s="6"/>
      <c r="BO923" s="6"/>
      <c r="BP923" s="6"/>
      <c r="BQ923" s="6"/>
      <c r="BR923" s="6"/>
      <c r="BS923" s="6"/>
      <c r="BT923" s="6"/>
      <c r="BU923" s="6"/>
      <c r="BV923" s="6"/>
      <c r="BW923" s="6"/>
      <c r="BX923" s="6"/>
      <c r="BY923" s="6"/>
      <c r="BZ923" s="6"/>
      <c r="CA923" s="6"/>
      <c r="CB923" s="6"/>
      <c r="CC923" s="6"/>
      <c r="CD923" s="6"/>
      <c r="CE923" s="6"/>
      <c r="CF923" s="6"/>
      <c r="CG923" s="6"/>
      <c r="CH923" s="6"/>
      <c r="CI923" s="6"/>
      <c r="CJ923" s="6"/>
      <c r="CK923" s="6"/>
      <c r="CL923" s="6"/>
    </row>
    <row r="924">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c r="AA924" s="6"/>
      <c r="AB924" s="6"/>
      <c r="AC924" s="6"/>
      <c r="AD924" s="7"/>
      <c r="AE924" s="8"/>
      <c r="AF924" s="6"/>
      <c r="AG924" s="6"/>
      <c r="AH924" s="6"/>
      <c r="AI924" s="6"/>
      <c r="AJ924" s="6"/>
      <c r="AK924" s="6"/>
      <c r="AL924" s="6"/>
      <c r="AM924" s="6"/>
      <c r="AN924" s="6"/>
      <c r="AO924" s="6"/>
      <c r="AP924" s="6"/>
      <c r="AQ924" s="6"/>
      <c r="AR924" s="6"/>
      <c r="AS924" s="6"/>
      <c r="AT924" s="6"/>
      <c r="AU924" s="6"/>
      <c r="AV924" s="6"/>
      <c r="AW924" s="6"/>
      <c r="AX924" s="6"/>
      <c r="AY924" s="6"/>
      <c r="AZ924" s="6"/>
      <c r="BA924" s="6"/>
      <c r="BB924" s="6"/>
      <c r="BC924" s="6"/>
      <c r="BD924" s="6"/>
      <c r="BE924" s="6"/>
      <c r="BF924" s="6"/>
      <c r="BG924" s="6"/>
      <c r="BH924" s="6"/>
      <c r="BI924" s="6"/>
      <c r="BJ924" s="6"/>
      <c r="BK924" s="6"/>
      <c r="BL924" s="6"/>
      <c r="BM924" s="6"/>
      <c r="BN924" s="6"/>
      <c r="BO924" s="6"/>
      <c r="BP924" s="6"/>
      <c r="BQ924" s="6"/>
      <c r="BR924" s="6"/>
      <c r="BS924" s="6"/>
      <c r="BT924" s="6"/>
      <c r="BU924" s="6"/>
      <c r="BV924" s="6"/>
      <c r="BW924" s="6"/>
      <c r="BX924" s="6"/>
      <c r="BY924" s="6"/>
      <c r="BZ924" s="6"/>
      <c r="CA924" s="6"/>
      <c r="CB924" s="6"/>
      <c r="CC924" s="6"/>
      <c r="CD924" s="6"/>
      <c r="CE924" s="6"/>
      <c r="CF924" s="6"/>
      <c r="CG924" s="6"/>
      <c r="CH924" s="6"/>
      <c r="CI924" s="6"/>
      <c r="CJ924" s="6"/>
      <c r="CK924" s="6"/>
      <c r="CL924" s="6"/>
    </row>
    <row r="925">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c r="AA925" s="6"/>
      <c r="AB925" s="6"/>
      <c r="AC925" s="6"/>
      <c r="AD925" s="7"/>
      <c r="AE925" s="8"/>
      <c r="AF925" s="6"/>
      <c r="AG925" s="6"/>
      <c r="AH925" s="6"/>
      <c r="AI925" s="6"/>
      <c r="AJ925" s="6"/>
      <c r="AK925" s="6"/>
      <c r="AL925" s="6"/>
      <c r="AM925" s="6"/>
      <c r="AN925" s="6"/>
      <c r="AO925" s="6"/>
      <c r="AP925" s="6"/>
      <c r="AQ925" s="6"/>
      <c r="AR925" s="6"/>
      <c r="AS925" s="6"/>
      <c r="AT925" s="6"/>
      <c r="AU925" s="6"/>
      <c r="AV925" s="6"/>
      <c r="AW925" s="6"/>
      <c r="AX925" s="6"/>
      <c r="AY925" s="6"/>
      <c r="AZ925" s="6"/>
      <c r="BA925" s="6"/>
      <c r="BB925" s="6"/>
      <c r="BC925" s="6"/>
      <c r="BD925" s="6"/>
      <c r="BE925" s="6"/>
      <c r="BF925" s="6"/>
      <c r="BG925" s="6"/>
      <c r="BH925" s="6"/>
      <c r="BI925" s="6"/>
      <c r="BJ925" s="6"/>
      <c r="BK925" s="6"/>
      <c r="BL925" s="6"/>
      <c r="BM925" s="6"/>
      <c r="BN925" s="6"/>
      <c r="BO925" s="6"/>
      <c r="BP925" s="6"/>
      <c r="BQ925" s="6"/>
      <c r="BR925" s="6"/>
      <c r="BS925" s="6"/>
      <c r="BT925" s="6"/>
      <c r="BU925" s="6"/>
      <c r="BV925" s="6"/>
      <c r="BW925" s="6"/>
      <c r="BX925" s="6"/>
      <c r="BY925" s="6"/>
      <c r="BZ925" s="6"/>
      <c r="CA925" s="6"/>
      <c r="CB925" s="6"/>
      <c r="CC925" s="6"/>
      <c r="CD925" s="6"/>
      <c r="CE925" s="6"/>
      <c r="CF925" s="6"/>
      <c r="CG925" s="6"/>
      <c r="CH925" s="6"/>
      <c r="CI925" s="6"/>
      <c r="CJ925" s="6"/>
      <c r="CK925" s="6"/>
      <c r="CL925" s="6"/>
    </row>
    <row r="926">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c r="AA926" s="6"/>
      <c r="AB926" s="6"/>
      <c r="AC926" s="6"/>
      <c r="AD926" s="7"/>
      <c r="AE926" s="8"/>
      <c r="AF926" s="6"/>
      <c r="AG926" s="6"/>
      <c r="AH926" s="6"/>
      <c r="AI926" s="6"/>
      <c r="AJ926" s="6"/>
      <c r="AK926" s="6"/>
      <c r="AL926" s="6"/>
      <c r="AM926" s="6"/>
      <c r="AN926" s="6"/>
      <c r="AO926" s="6"/>
      <c r="AP926" s="6"/>
      <c r="AQ926" s="6"/>
      <c r="AR926" s="6"/>
      <c r="AS926" s="6"/>
      <c r="AT926" s="6"/>
      <c r="AU926" s="6"/>
      <c r="AV926" s="6"/>
      <c r="AW926" s="6"/>
      <c r="AX926" s="6"/>
      <c r="AY926" s="6"/>
      <c r="AZ926" s="6"/>
      <c r="BA926" s="6"/>
      <c r="BB926" s="6"/>
      <c r="BC926" s="6"/>
      <c r="BD926" s="6"/>
      <c r="BE926" s="6"/>
      <c r="BF926" s="6"/>
      <c r="BG926" s="6"/>
      <c r="BH926" s="6"/>
      <c r="BI926" s="6"/>
      <c r="BJ926" s="6"/>
      <c r="BK926" s="6"/>
      <c r="BL926" s="6"/>
      <c r="BM926" s="6"/>
      <c r="BN926" s="6"/>
      <c r="BO926" s="6"/>
      <c r="BP926" s="6"/>
      <c r="BQ926" s="6"/>
      <c r="BR926" s="6"/>
      <c r="BS926" s="6"/>
      <c r="BT926" s="6"/>
      <c r="BU926" s="6"/>
      <c r="BV926" s="6"/>
      <c r="BW926" s="6"/>
      <c r="BX926" s="6"/>
      <c r="BY926" s="6"/>
      <c r="BZ926" s="6"/>
      <c r="CA926" s="6"/>
      <c r="CB926" s="6"/>
      <c r="CC926" s="6"/>
      <c r="CD926" s="6"/>
      <c r="CE926" s="6"/>
      <c r="CF926" s="6"/>
      <c r="CG926" s="6"/>
      <c r="CH926" s="6"/>
      <c r="CI926" s="6"/>
      <c r="CJ926" s="6"/>
      <c r="CK926" s="6"/>
      <c r="CL926" s="6"/>
    </row>
    <row r="927">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c r="AA927" s="6"/>
      <c r="AB927" s="6"/>
      <c r="AC927" s="6"/>
      <c r="AD927" s="7"/>
      <c r="AE927" s="8"/>
      <c r="AF927" s="6"/>
      <c r="AG927" s="6"/>
      <c r="AH927" s="6"/>
      <c r="AI927" s="6"/>
      <c r="AJ927" s="6"/>
      <c r="AK927" s="6"/>
      <c r="AL927" s="6"/>
      <c r="AM927" s="6"/>
      <c r="AN927" s="6"/>
      <c r="AO927" s="6"/>
      <c r="AP927" s="6"/>
      <c r="AQ927" s="6"/>
      <c r="AR927" s="6"/>
      <c r="AS927" s="6"/>
      <c r="AT927" s="6"/>
      <c r="AU927" s="6"/>
      <c r="AV927" s="6"/>
      <c r="AW927" s="6"/>
      <c r="AX927" s="6"/>
      <c r="AY927" s="6"/>
      <c r="AZ927" s="6"/>
      <c r="BA927" s="6"/>
      <c r="BB927" s="6"/>
      <c r="BC927" s="6"/>
      <c r="BD927" s="6"/>
      <c r="BE927" s="6"/>
      <c r="BF927" s="6"/>
      <c r="BG927" s="6"/>
      <c r="BH927" s="6"/>
      <c r="BI927" s="6"/>
      <c r="BJ927" s="6"/>
      <c r="BK927" s="6"/>
      <c r="BL927" s="6"/>
      <c r="BM927" s="6"/>
      <c r="BN927" s="6"/>
      <c r="BO927" s="6"/>
      <c r="BP927" s="6"/>
      <c r="BQ927" s="6"/>
      <c r="BR927" s="6"/>
      <c r="BS927" s="6"/>
      <c r="BT927" s="6"/>
      <c r="BU927" s="6"/>
      <c r="BV927" s="6"/>
      <c r="BW927" s="6"/>
      <c r="BX927" s="6"/>
      <c r="BY927" s="6"/>
      <c r="BZ927" s="6"/>
      <c r="CA927" s="6"/>
      <c r="CB927" s="6"/>
      <c r="CC927" s="6"/>
      <c r="CD927" s="6"/>
      <c r="CE927" s="6"/>
      <c r="CF927" s="6"/>
      <c r="CG927" s="6"/>
      <c r="CH927" s="6"/>
      <c r="CI927" s="6"/>
      <c r="CJ927" s="6"/>
      <c r="CK927" s="6"/>
      <c r="CL927" s="6"/>
    </row>
    <row r="928">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c r="AA928" s="6"/>
      <c r="AB928" s="6"/>
      <c r="AC928" s="6"/>
      <c r="AD928" s="7"/>
      <c r="AE928" s="8"/>
      <c r="AF928" s="6"/>
      <c r="AG928" s="6"/>
      <c r="AH928" s="6"/>
      <c r="AI928" s="6"/>
      <c r="AJ928" s="6"/>
      <c r="AK928" s="6"/>
      <c r="AL928" s="6"/>
      <c r="AM928" s="6"/>
      <c r="AN928" s="6"/>
      <c r="AO928" s="6"/>
      <c r="AP928" s="6"/>
      <c r="AQ928" s="6"/>
      <c r="AR928" s="6"/>
      <c r="AS928" s="6"/>
      <c r="AT928" s="6"/>
      <c r="AU928" s="6"/>
      <c r="AV928" s="6"/>
      <c r="AW928" s="6"/>
      <c r="AX928" s="6"/>
      <c r="AY928" s="6"/>
      <c r="AZ928" s="6"/>
      <c r="BA928" s="6"/>
      <c r="BB928" s="6"/>
      <c r="BC928" s="6"/>
      <c r="BD928" s="6"/>
      <c r="BE928" s="6"/>
      <c r="BF928" s="6"/>
      <c r="BG928" s="6"/>
      <c r="BH928" s="6"/>
      <c r="BI928" s="6"/>
      <c r="BJ928" s="6"/>
      <c r="BK928" s="6"/>
      <c r="BL928" s="6"/>
      <c r="BM928" s="6"/>
      <c r="BN928" s="6"/>
      <c r="BO928" s="6"/>
      <c r="BP928" s="6"/>
      <c r="BQ928" s="6"/>
      <c r="BR928" s="6"/>
      <c r="BS928" s="6"/>
      <c r="BT928" s="6"/>
      <c r="BU928" s="6"/>
      <c r="BV928" s="6"/>
      <c r="BW928" s="6"/>
      <c r="BX928" s="6"/>
      <c r="BY928" s="6"/>
      <c r="BZ928" s="6"/>
      <c r="CA928" s="6"/>
      <c r="CB928" s="6"/>
      <c r="CC928" s="6"/>
      <c r="CD928" s="6"/>
      <c r="CE928" s="6"/>
      <c r="CF928" s="6"/>
      <c r="CG928" s="6"/>
      <c r="CH928" s="6"/>
      <c r="CI928" s="6"/>
      <c r="CJ928" s="6"/>
      <c r="CK928" s="6"/>
      <c r="CL928" s="6"/>
    </row>
    <row r="929">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c r="AA929" s="6"/>
      <c r="AB929" s="6"/>
      <c r="AC929" s="6"/>
      <c r="AD929" s="7"/>
      <c r="AE929" s="8"/>
      <c r="AF929" s="6"/>
      <c r="AG929" s="6"/>
      <c r="AH929" s="6"/>
      <c r="AI929" s="6"/>
      <c r="AJ929" s="6"/>
      <c r="AK929" s="6"/>
      <c r="AL929" s="6"/>
      <c r="AM929" s="6"/>
      <c r="AN929" s="6"/>
      <c r="AO929" s="6"/>
      <c r="AP929" s="6"/>
      <c r="AQ929" s="6"/>
      <c r="AR929" s="6"/>
      <c r="AS929" s="6"/>
      <c r="AT929" s="6"/>
      <c r="AU929" s="6"/>
      <c r="AV929" s="6"/>
      <c r="AW929" s="6"/>
      <c r="AX929" s="6"/>
      <c r="AY929" s="6"/>
      <c r="AZ929" s="6"/>
      <c r="BA929" s="6"/>
      <c r="BB929" s="6"/>
      <c r="BC929" s="6"/>
      <c r="BD929" s="6"/>
      <c r="BE929" s="6"/>
      <c r="BF929" s="6"/>
      <c r="BG929" s="6"/>
      <c r="BH929" s="6"/>
      <c r="BI929" s="6"/>
      <c r="BJ929" s="6"/>
      <c r="BK929" s="6"/>
      <c r="BL929" s="6"/>
      <c r="BM929" s="6"/>
      <c r="BN929" s="6"/>
      <c r="BO929" s="6"/>
      <c r="BP929" s="6"/>
      <c r="BQ929" s="6"/>
      <c r="BR929" s="6"/>
      <c r="BS929" s="6"/>
      <c r="BT929" s="6"/>
      <c r="BU929" s="6"/>
      <c r="BV929" s="6"/>
      <c r="BW929" s="6"/>
      <c r="BX929" s="6"/>
      <c r="BY929" s="6"/>
      <c r="BZ929" s="6"/>
      <c r="CA929" s="6"/>
      <c r="CB929" s="6"/>
      <c r="CC929" s="6"/>
      <c r="CD929" s="6"/>
      <c r="CE929" s="6"/>
      <c r="CF929" s="6"/>
      <c r="CG929" s="6"/>
      <c r="CH929" s="6"/>
      <c r="CI929" s="6"/>
      <c r="CJ929" s="6"/>
      <c r="CK929" s="6"/>
      <c r="CL929" s="6"/>
    </row>
    <row r="930">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c r="AA930" s="6"/>
      <c r="AB930" s="6"/>
      <c r="AC930" s="6"/>
      <c r="AD930" s="7"/>
      <c r="AE930" s="8"/>
      <c r="AF930" s="6"/>
      <c r="AG930" s="6"/>
      <c r="AH930" s="6"/>
      <c r="AI930" s="6"/>
      <c r="AJ930" s="6"/>
      <c r="AK930" s="6"/>
      <c r="AL930" s="6"/>
      <c r="AM930" s="6"/>
      <c r="AN930" s="6"/>
      <c r="AO930" s="6"/>
      <c r="AP930" s="6"/>
      <c r="AQ930" s="6"/>
      <c r="AR930" s="6"/>
      <c r="AS930" s="6"/>
      <c r="AT930" s="6"/>
      <c r="AU930" s="6"/>
      <c r="AV930" s="6"/>
      <c r="AW930" s="6"/>
      <c r="AX930" s="6"/>
      <c r="AY930" s="6"/>
      <c r="AZ930" s="6"/>
      <c r="BA930" s="6"/>
      <c r="BB930" s="6"/>
      <c r="BC930" s="6"/>
      <c r="BD930" s="6"/>
      <c r="BE930" s="6"/>
      <c r="BF930" s="6"/>
      <c r="BG930" s="6"/>
      <c r="BH930" s="6"/>
      <c r="BI930" s="6"/>
      <c r="BJ930" s="6"/>
      <c r="BK930" s="6"/>
      <c r="BL930" s="6"/>
      <c r="BM930" s="6"/>
      <c r="BN930" s="6"/>
      <c r="BO930" s="6"/>
      <c r="BP930" s="6"/>
      <c r="BQ930" s="6"/>
      <c r="BR930" s="6"/>
      <c r="BS930" s="6"/>
      <c r="BT930" s="6"/>
      <c r="BU930" s="6"/>
      <c r="BV930" s="6"/>
      <c r="BW930" s="6"/>
      <c r="BX930" s="6"/>
      <c r="BY930" s="6"/>
      <c r="BZ930" s="6"/>
      <c r="CA930" s="6"/>
      <c r="CB930" s="6"/>
      <c r="CC930" s="6"/>
      <c r="CD930" s="6"/>
      <c r="CE930" s="6"/>
      <c r="CF930" s="6"/>
      <c r="CG930" s="6"/>
      <c r="CH930" s="6"/>
      <c r="CI930" s="6"/>
      <c r="CJ930" s="6"/>
      <c r="CK930" s="6"/>
      <c r="CL930" s="6"/>
    </row>
    <row r="931">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c r="AA931" s="6"/>
      <c r="AB931" s="6"/>
      <c r="AC931" s="6"/>
      <c r="AD931" s="7"/>
      <c r="AE931" s="8"/>
      <c r="AF931" s="6"/>
      <c r="AG931" s="6"/>
      <c r="AH931" s="6"/>
      <c r="AI931" s="6"/>
      <c r="AJ931" s="6"/>
      <c r="AK931" s="6"/>
      <c r="AL931" s="6"/>
      <c r="AM931" s="6"/>
      <c r="AN931" s="6"/>
      <c r="AO931" s="6"/>
      <c r="AP931" s="6"/>
      <c r="AQ931" s="6"/>
      <c r="AR931" s="6"/>
      <c r="AS931" s="6"/>
      <c r="AT931" s="6"/>
      <c r="AU931" s="6"/>
      <c r="AV931" s="6"/>
      <c r="AW931" s="6"/>
      <c r="AX931" s="6"/>
      <c r="AY931" s="6"/>
      <c r="AZ931" s="6"/>
      <c r="BA931" s="6"/>
      <c r="BB931" s="6"/>
      <c r="BC931" s="6"/>
      <c r="BD931" s="6"/>
      <c r="BE931" s="6"/>
      <c r="BF931" s="6"/>
      <c r="BG931" s="6"/>
      <c r="BH931" s="6"/>
      <c r="BI931" s="6"/>
      <c r="BJ931" s="6"/>
      <c r="BK931" s="6"/>
      <c r="BL931" s="6"/>
      <c r="BM931" s="6"/>
      <c r="BN931" s="6"/>
      <c r="BO931" s="6"/>
      <c r="BP931" s="6"/>
      <c r="BQ931" s="6"/>
      <c r="BR931" s="6"/>
      <c r="BS931" s="6"/>
      <c r="BT931" s="6"/>
      <c r="BU931" s="6"/>
      <c r="BV931" s="6"/>
      <c r="BW931" s="6"/>
      <c r="BX931" s="6"/>
      <c r="BY931" s="6"/>
      <c r="BZ931" s="6"/>
      <c r="CA931" s="6"/>
      <c r="CB931" s="6"/>
      <c r="CC931" s="6"/>
      <c r="CD931" s="6"/>
      <c r="CE931" s="6"/>
      <c r="CF931" s="6"/>
      <c r="CG931" s="6"/>
      <c r="CH931" s="6"/>
      <c r="CI931" s="6"/>
      <c r="CJ931" s="6"/>
      <c r="CK931" s="6"/>
      <c r="CL931" s="6"/>
    </row>
    <row r="932">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c r="AA932" s="6"/>
      <c r="AB932" s="6"/>
      <c r="AC932" s="6"/>
      <c r="AD932" s="7"/>
      <c r="AE932" s="8"/>
      <c r="AF932" s="6"/>
      <c r="AG932" s="6"/>
      <c r="AH932" s="6"/>
      <c r="AI932" s="6"/>
      <c r="AJ932" s="6"/>
      <c r="AK932" s="6"/>
      <c r="AL932" s="6"/>
      <c r="AM932" s="6"/>
      <c r="AN932" s="6"/>
      <c r="AO932" s="6"/>
      <c r="AP932" s="6"/>
      <c r="AQ932" s="6"/>
      <c r="AR932" s="6"/>
      <c r="AS932" s="6"/>
      <c r="AT932" s="6"/>
      <c r="AU932" s="6"/>
      <c r="AV932" s="6"/>
      <c r="AW932" s="6"/>
      <c r="AX932" s="6"/>
      <c r="AY932" s="6"/>
      <c r="AZ932" s="6"/>
      <c r="BA932" s="6"/>
      <c r="BB932" s="6"/>
      <c r="BC932" s="6"/>
      <c r="BD932" s="6"/>
      <c r="BE932" s="6"/>
      <c r="BF932" s="6"/>
      <c r="BG932" s="6"/>
      <c r="BH932" s="6"/>
      <c r="BI932" s="6"/>
      <c r="BJ932" s="6"/>
      <c r="BK932" s="6"/>
      <c r="BL932" s="6"/>
      <c r="BM932" s="6"/>
      <c r="BN932" s="6"/>
      <c r="BO932" s="6"/>
      <c r="BP932" s="6"/>
      <c r="BQ932" s="6"/>
      <c r="BR932" s="6"/>
      <c r="BS932" s="6"/>
      <c r="BT932" s="6"/>
      <c r="BU932" s="6"/>
      <c r="BV932" s="6"/>
      <c r="BW932" s="6"/>
      <c r="BX932" s="6"/>
      <c r="BY932" s="6"/>
      <c r="BZ932" s="6"/>
      <c r="CA932" s="6"/>
      <c r="CB932" s="6"/>
      <c r="CC932" s="6"/>
      <c r="CD932" s="6"/>
      <c r="CE932" s="6"/>
      <c r="CF932" s="6"/>
      <c r="CG932" s="6"/>
      <c r="CH932" s="6"/>
      <c r="CI932" s="6"/>
      <c r="CJ932" s="6"/>
      <c r="CK932" s="6"/>
      <c r="CL932" s="6"/>
    </row>
    <row r="933">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c r="AA933" s="6"/>
      <c r="AB933" s="6"/>
      <c r="AC933" s="6"/>
      <c r="AD933" s="7"/>
      <c r="AE933" s="8"/>
      <c r="AF933" s="6"/>
      <c r="AG933" s="6"/>
      <c r="AH933" s="6"/>
      <c r="AI933" s="6"/>
      <c r="AJ933" s="6"/>
      <c r="AK933" s="6"/>
      <c r="AL933" s="6"/>
      <c r="AM933" s="6"/>
      <c r="AN933" s="6"/>
      <c r="AO933" s="6"/>
      <c r="AP933" s="6"/>
      <c r="AQ933" s="6"/>
      <c r="AR933" s="6"/>
      <c r="AS933" s="6"/>
      <c r="AT933" s="6"/>
      <c r="AU933" s="6"/>
      <c r="AV933" s="6"/>
      <c r="AW933" s="6"/>
      <c r="AX933" s="6"/>
      <c r="AY933" s="6"/>
      <c r="AZ933" s="6"/>
      <c r="BA933" s="6"/>
      <c r="BB933" s="6"/>
      <c r="BC933" s="6"/>
      <c r="BD933" s="6"/>
      <c r="BE933" s="6"/>
      <c r="BF933" s="6"/>
      <c r="BG933" s="6"/>
      <c r="BH933" s="6"/>
      <c r="BI933" s="6"/>
      <c r="BJ933" s="6"/>
      <c r="BK933" s="6"/>
      <c r="BL933" s="6"/>
      <c r="BM933" s="6"/>
      <c r="BN933" s="6"/>
      <c r="BO933" s="6"/>
      <c r="BP933" s="6"/>
      <c r="BQ933" s="6"/>
      <c r="BR933" s="6"/>
      <c r="BS933" s="6"/>
      <c r="BT933" s="6"/>
      <c r="BU933" s="6"/>
      <c r="BV933" s="6"/>
      <c r="BW933" s="6"/>
      <c r="BX933" s="6"/>
      <c r="BY933" s="6"/>
      <c r="BZ933" s="6"/>
      <c r="CA933" s="6"/>
      <c r="CB933" s="6"/>
      <c r="CC933" s="6"/>
      <c r="CD933" s="6"/>
      <c r="CE933" s="6"/>
      <c r="CF933" s="6"/>
      <c r="CG933" s="6"/>
      <c r="CH933" s="6"/>
      <c r="CI933" s="6"/>
      <c r="CJ933" s="6"/>
      <c r="CK933" s="6"/>
      <c r="CL933" s="6"/>
    </row>
    <row r="934">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c r="AA934" s="6"/>
      <c r="AB934" s="6"/>
      <c r="AC934" s="6"/>
      <c r="AD934" s="7"/>
      <c r="AE934" s="8"/>
      <c r="AF934" s="6"/>
      <c r="AG934" s="6"/>
      <c r="AH934" s="6"/>
      <c r="AI934" s="6"/>
      <c r="AJ934" s="6"/>
      <c r="AK934" s="6"/>
      <c r="AL934" s="6"/>
      <c r="AM934" s="6"/>
      <c r="AN934" s="6"/>
      <c r="AO934" s="6"/>
      <c r="AP934" s="6"/>
      <c r="AQ934" s="6"/>
      <c r="AR934" s="6"/>
      <c r="AS934" s="6"/>
      <c r="AT934" s="6"/>
      <c r="AU934" s="6"/>
      <c r="AV934" s="6"/>
      <c r="AW934" s="6"/>
      <c r="AX934" s="6"/>
      <c r="AY934" s="6"/>
      <c r="AZ934" s="6"/>
      <c r="BA934" s="6"/>
      <c r="BB934" s="6"/>
      <c r="BC934" s="6"/>
      <c r="BD934" s="6"/>
      <c r="BE934" s="6"/>
      <c r="BF934" s="6"/>
      <c r="BG934" s="6"/>
      <c r="BH934" s="6"/>
      <c r="BI934" s="6"/>
      <c r="BJ934" s="6"/>
      <c r="BK934" s="6"/>
      <c r="BL934" s="6"/>
      <c r="BM934" s="6"/>
      <c r="BN934" s="6"/>
      <c r="BO934" s="6"/>
      <c r="BP934" s="6"/>
      <c r="BQ934" s="6"/>
      <c r="BR934" s="6"/>
      <c r="BS934" s="6"/>
      <c r="BT934" s="6"/>
      <c r="BU934" s="6"/>
      <c r="BV934" s="6"/>
      <c r="BW934" s="6"/>
      <c r="BX934" s="6"/>
      <c r="BY934" s="6"/>
      <c r="BZ934" s="6"/>
      <c r="CA934" s="6"/>
      <c r="CB934" s="6"/>
      <c r="CC934" s="6"/>
      <c r="CD934" s="6"/>
      <c r="CE934" s="6"/>
      <c r="CF934" s="6"/>
      <c r="CG934" s="6"/>
      <c r="CH934" s="6"/>
      <c r="CI934" s="6"/>
      <c r="CJ934" s="6"/>
      <c r="CK934" s="6"/>
      <c r="CL934" s="6"/>
    </row>
    <row r="935">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c r="AA935" s="6"/>
      <c r="AB935" s="6"/>
      <c r="AC935" s="6"/>
      <c r="AD935" s="7"/>
      <c r="AE935" s="8"/>
      <c r="AF935" s="6"/>
      <c r="AG935" s="6"/>
      <c r="AH935" s="6"/>
      <c r="AI935" s="6"/>
      <c r="AJ935" s="6"/>
      <c r="AK935" s="6"/>
      <c r="AL935" s="6"/>
      <c r="AM935" s="6"/>
      <c r="AN935" s="6"/>
      <c r="AO935" s="6"/>
      <c r="AP935" s="6"/>
      <c r="AQ935" s="6"/>
      <c r="AR935" s="6"/>
      <c r="AS935" s="6"/>
      <c r="AT935" s="6"/>
      <c r="AU935" s="6"/>
      <c r="AV935" s="6"/>
      <c r="AW935" s="6"/>
      <c r="AX935" s="6"/>
      <c r="AY935" s="6"/>
      <c r="AZ935" s="6"/>
      <c r="BA935" s="6"/>
      <c r="BB935" s="6"/>
      <c r="BC935" s="6"/>
      <c r="BD935" s="6"/>
      <c r="BE935" s="6"/>
      <c r="BF935" s="6"/>
      <c r="BG935" s="6"/>
      <c r="BH935" s="6"/>
      <c r="BI935" s="6"/>
      <c r="BJ935" s="6"/>
      <c r="BK935" s="6"/>
      <c r="BL935" s="6"/>
      <c r="BM935" s="6"/>
      <c r="BN935" s="6"/>
      <c r="BO935" s="6"/>
      <c r="BP935" s="6"/>
      <c r="BQ935" s="6"/>
      <c r="BR935" s="6"/>
      <c r="BS935" s="6"/>
      <c r="BT935" s="6"/>
      <c r="BU935" s="6"/>
      <c r="BV935" s="6"/>
      <c r="BW935" s="6"/>
      <c r="BX935" s="6"/>
      <c r="BY935" s="6"/>
      <c r="BZ935" s="6"/>
      <c r="CA935" s="6"/>
      <c r="CB935" s="6"/>
      <c r="CC935" s="6"/>
      <c r="CD935" s="6"/>
      <c r="CE935" s="6"/>
      <c r="CF935" s="6"/>
      <c r="CG935" s="6"/>
      <c r="CH935" s="6"/>
      <c r="CI935" s="6"/>
      <c r="CJ935" s="6"/>
      <c r="CK935" s="6"/>
      <c r="CL935" s="6"/>
    </row>
    <row r="936">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c r="AA936" s="6"/>
      <c r="AB936" s="6"/>
      <c r="AC936" s="6"/>
      <c r="AD936" s="7"/>
      <c r="AE936" s="8"/>
      <c r="AF936" s="6"/>
      <c r="AG936" s="6"/>
      <c r="AH936" s="6"/>
      <c r="AI936" s="6"/>
      <c r="AJ936" s="6"/>
      <c r="AK936" s="6"/>
      <c r="AL936" s="6"/>
      <c r="AM936" s="6"/>
      <c r="AN936" s="6"/>
      <c r="AO936" s="6"/>
      <c r="AP936" s="6"/>
      <c r="AQ936" s="6"/>
      <c r="AR936" s="6"/>
      <c r="AS936" s="6"/>
      <c r="AT936" s="6"/>
      <c r="AU936" s="6"/>
      <c r="AV936" s="6"/>
      <c r="AW936" s="6"/>
      <c r="AX936" s="6"/>
      <c r="AY936" s="6"/>
      <c r="AZ936" s="6"/>
      <c r="BA936" s="6"/>
      <c r="BB936" s="6"/>
      <c r="BC936" s="6"/>
      <c r="BD936" s="6"/>
      <c r="BE936" s="6"/>
      <c r="BF936" s="6"/>
      <c r="BG936" s="6"/>
      <c r="BH936" s="6"/>
      <c r="BI936" s="6"/>
      <c r="BJ936" s="6"/>
      <c r="BK936" s="6"/>
      <c r="BL936" s="6"/>
      <c r="BM936" s="6"/>
      <c r="BN936" s="6"/>
      <c r="BO936" s="6"/>
      <c r="BP936" s="6"/>
      <c r="BQ936" s="6"/>
      <c r="BR936" s="6"/>
      <c r="BS936" s="6"/>
      <c r="BT936" s="6"/>
      <c r="BU936" s="6"/>
      <c r="BV936" s="6"/>
      <c r="BW936" s="6"/>
      <c r="BX936" s="6"/>
      <c r="BY936" s="6"/>
      <c r="BZ936" s="6"/>
      <c r="CA936" s="6"/>
      <c r="CB936" s="6"/>
      <c r="CC936" s="6"/>
      <c r="CD936" s="6"/>
      <c r="CE936" s="6"/>
      <c r="CF936" s="6"/>
      <c r="CG936" s="6"/>
      <c r="CH936" s="6"/>
      <c r="CI936" s="6"/>
      <c r="CJ936" s="6"/>
      <c r="CK936" s="6"/>
      <c r="CL936" s="6"/>
    </row>
    <row r="937">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c r="AA937" s="6"/>
      <c r="AB937" s="6"/>
      <c r="AC937" s="6"/>
      <c r="AD937" s="7"/>
      <c r="AE937" s="8"/>
      <c r="AF937" s="6"/>
      <c r="AG937" s="6"/>
      <c r="AH937" s="6"/>
      <c r="AI937" s="6"/>
      <c r="AJ937" s="6"/>
      <c r="AK937" s="6"/>
      <c r="AL937" s="6"/>
      <c r="AM937" s="6"/>
      <c r="AN937" s="6"/>
      <c r="AO937" s="6"/>
      <c r="AP937" s="6"/>
      <c r="AQ937" s="6"/>
      <c r="AR937" s="6"/>
      <c r="AS937" s="6"/>
      <c r="AT937" s="6"/>
      <c r="AU937" s="6"/>
      <c r="AV937" s="6"/>
      <c r="AW937" s="6"/>
      <c r="AX937" s="6"/>
      <c r="AY937" s="6"/>
      <c r="AZ937" s="6"/>
      <c r="BA937" s="6"/>
      <c r="BB937" s="6"/>
      <c r="BC937" s="6"/>
      <c r="BD937" s="6"/>
      <c r="BE937" s="6"/>
      <c r="BF937" s="6"/>
      <c r="BG937" s="6"/>
      <c r="BH937" s="6"/>
      <c r="BI937" s="6"/>
      <c r="BJ937" s="6"/>
      <c r="BK937" s="6"/>
      <c r="BL937" s="6"/>
      <c r="BM937" s="6"/>
      <c r="BN937" s="6"/>
      <c r="BO937" s="6"/>
      <c r="BP937" s="6"/>
      <c r="BQ937" s="6"/>
      <c r="BR937" s="6"/>
      <c r="BS937" s="6"/>
      <c r="BT937" s="6"/>
      <c r="BU937" s="6"/>
      <c r="BV937" s="6"/>
      <c r="BW937" s="6"/>
      <c r="BX937" s="6"/>
      <c r="BY937" s="6"/>
      <c r="BZ937" s="6"/>
      <c r="CA937" s="6"/>
      <c r="CB937" s="6"/>
      <c r="CC937" s="6"/>
      <c r="CD937" s="6"/>
      <c r="CE937" s="6"/>
      <c r="CF937" s="6"/>
      <c r="CG937" s="6"/>
      <c r="CH937" s="6"/>
      <c r="CI937" s="6"/>
      <c r="CJ937" s="6"/>
      <c r="CK937" s="6"/>
      <c r="CL937" s="6"/>
    </row>
    <row r="938">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c r="AA938" s="6"/>
      <c r="AB938" s="6"/>
      <c r="AC938" s="6"/>
      <c r="AD938" s="7"/>
      <c r="AE938" s="8"/>
      <c r="AF938" s="6"/>
      <c r="AG938" s="6"/>
      <c r="AH938" s="6"/>
      <c r="AI938" s="6"/>
      <c r="AJ938" s="6"/>
      <c r="AK938" s="6"/>
      <c r="AL938" s="6"/>
      <c r="AM938" s="6"/>
      <c r="AN938" s="6"/>
      <c r="AO938" s="6"/>
      <c r="AP938" s="6"/>
      <c r="AQ938" s="6"/>
      <c r="AR938" s="6"/>
      <c r="AS938" s="6"/>
      <c r="AT938" s="6"/>
      <c r="AU938" s="6"/>
      <c r="AV938" s="6"/>
      <c r="AW938" s="6"/>
      <c r="AX938" s="6"/>
      <c r="AY938" s="6"/>
      <c r="AZ938" s="6"/>
      <c r="BA938" s="6"/>
      <c r="BB938" s="6"/>
      <c r="BC938" s="6"/>
      <c r="BD938" s="6"/>
      <c r="BE938" s="6"/>
      <c r="BF938" s="6"/>
      <c r="BG938" s="6"/>
      <c r="BH938" s="6"/>
      <c r="BI938" s="6"/>
      <c r="BJ938" s="6"/>
      <c r="BK938" s="6"/>
      <c r="BL938" s="6"/>
      <c r="BM938" s="6"/>
      <c r="BN938" s="6"/>
      <c r="BO938" s="6"/>
      <c r="BP938" s="6"/>
      <c r="BQ938" s="6"/>
      <c r="BR938" s="6"/>
      <c r="BS938" s="6"/>
      <c r="BT938" s="6"/>
      <c r="BU938" s="6"/>
      <c r="BV938" s="6"/>
      <c r="BW938" s="6"/>
      <c r="BX938" s="6"/>
      <c r="BY938" s="6"/>
      <c r="BZ938" s="6"/>
      <c r="CA938" s="6"/>
      <c r="CB938" s="6"/>
      <c r="CC938" s="6"/>
      <c r="CD938" s="6"/>
      <c r="CE938" s="6"/>
      <c r="CF938" s="6"/>
      <c r="CG938" s="6"/>
      <c r="CH938" s="6"/>
      <c r="CI938" s="6"/>
      <c r="CJ938" s="6"/>
      <c r="CK938" s="6"/>
      <c r="CL938" s="6"/>
    </row>
    <row r="939">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c r="AA939" s="6"/>
      <c r="AB939" s="6"/>
      <c r="AC939" s="6"/>
      <c r="AD939" s="7"/>
      <c r="AE939" s="8"/>
      <c r="AF939" s="6"/>
      <c r="AG939" s="6"/>
      <c r="AH939" s="6"/>
      <c r="AI939" s="6"/>
      <c r="AJ939" s="6"/>
      <c r="AK939" s="6"/>
      <c r="AL939" s="6"/>
      <c r="AM939" s="6"/>
      <c r="AN939" s="6"/>
      <c r="AO939" s="6"/>
      <c r="AP939" s="6"/>
      <c r="AQ939" s="6"/>
      <c r="AR939" s="6"/>
      <c r="AS939" s="6"/>
      <c r="AT939" s="6"/>
      <c r="AU939" s="6"/>
      <c r="AV939" s="6"/>
      <c r="AW939" s="6"/>
      <c r="AX939" s="6"/>
      <c r="AY939" s="6"/>
      <c r="AZ939" s="6"/>
      <c r="BA939" s="6"/>
      <c r="BB939" s="6"/>
      <c r="BC939" s="6"/>
      <c r="BD939" s="6"/>
      <c r="BE939" s="6"/>
      <c r="BF939" s="6"/>
      <c r="BG939" s="6"/>
      <c r="BH939" s="6"/>
      <c r="BI939" s="6"/>
      <c r="BJ939" s="6"/>
      <c r="BK939" s="6"/>
      <c r="BL939" s="6"/>
      <c r="BM939" s="6"/>
      <c r="BN939" s="6"/>
      <c r="BO939" s="6"/>
      <c r="BP939" s="6"/>
      <c r="BQ939" s="6"/>
      <c r="BR939" s="6"/>
      <c r="BS939" s="6"/>
      <c r="BT939" s="6"/>
      <c r="BU939" s="6"/>
      <c r="BV939" s="6"/>
      <c r="BW939" s="6"/>
      <c r="BX939" s="6"/>
      <c r="BY939" s="6"/>
      <c r="BZ939" s="6"/>
      <c r="CA939" s="6"/>
      <c r="CB939" s="6"/>
      <c r="CC939" s="6"/>
      <c r="CD939" s="6"/>
      <c r="CE939" s="6"/>
      <c r="CF939" s="6"/>
      <c r="CG939" s="6"/>
      <c r="CH939" s="6"/>
      <c r="CI939" s="6"/>
      <c r="CJ939" s="6"/>
      <c r="CK939" s="6"/>
      <c r="CL939" s="6"/>
    </row>
    <row r="940">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6"/>
      <c r="AA940" s="6"/>
      <c r="AB940" s="6"/>
      <c r="AC940" s="6"/>
      <c r="AD940" s="7"/>
      <c r="AE940" s="8"/>
      <c r="AF940" s="6"/>
      <c r="AG940" s="6"/>
      <c r="AH940" s="6"/>
      <c r="AI940" s="6"/>
      <c r="AJ940" s="6"/>
      <c r="AK940" s="6"/>
      <c r="AL940" s="6"/>
      <c r="AM940" s="6"/>
      <c r="AN940" s="6"/>
      <c r="AO940" s="6"/>
      <c r="AP940" s="6"/>
      <c r="AQ940" s="6"/>
      <c r="AR940" s="6"/>
      <c r="AS940" s="6"/>
      <c r="AT940" s="6"/>
      <c r="AU940" s="6"/>
      <c r="AV940" s="6"/>
      <c r="AW940" s="6"/>
      <c r="AX940" s="6"/>
      <c r="AY940" s="6"/>
      <c r="AZ940" s="6"/>
      <c r="BA940" s="6"/>
      <c r="BB940" s="6"/>
      <c r="BC940" s="6"/>
      <c r="BD940" s="6"/>
      <c r="BE940" s="6"/>
      <c r="BF940" s="6"/>
      <c r="BG940" s="6"/>
      <c r="BH940" s="6"/>
      <c r="BI940" s="6"/>
      <c r="BJ940" s="6"/>
      <c r="BK940" s="6"/>
      <c r="BL940" s="6"/>
      <c r="BM940" s="6"/>
      <c r="BN940" s="6"/>
      <c r="BO940" s="6"/>
      <c r="BP940" s="6"/>
      <c r="BQ940" s="6"/>
      <c r="BR940" s="6"/>
      <c r="BS940" s="6"/>
      <c r="BT940" s="6"/>
      <c r="BU940" s="6"/>
      <c r="BV940" s="6"/>
      <c r="BW940" s="6"/>
      <c r="BX940" s="6"/>
      <c r="BY940" s="6"/>
      <c r="BZ940" s="6"/>
      <c r="CA940" s="6"/>
      <c r="CB940" s="6"/>
      <c r="CC940" s="6"/>
      <c r="CD940" s="6"/>
      <c r="CE940" s="6"/>
      <c r="CF940" s="6"/>
      <c r="CG940" s="6"/>
      <c r="CH940" s="6"/>
      <c r="CI940" s="6"/>
      <c r="CJ940" s="6"/>
      <c r="CK940" s="6"/>
      <c r="CL940" s="6"/>
    </row>
    <row r="941">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c r="AA941" s="6"/>
      <c r="AB941" s="6"/>
      <c r="AC941" s="6"/>
      <c r="AD941" s="7"/>
      <c r="AE941" s="8"/>
      <c r="AF941" s="6"/>
      <c r="AG941" s="6"/>
      <c r="AH941" s="6"/>
      <c r="AI941" s="6"/>
      <c r="AJ941" s="6"/>
      <c r="AK941" s="6"/>
      <c r="AL941" s="6"/>
      <c r="AM941" s="6"/>
      <c r="AN941" s="6"/>
      <c r="AO941" s="6"/>
      <c r="AP941" s="6"/>
      <c r="AQ941" s="6"/>
      <c r="AR941" s="6"/>
      <c r="AS941" s="6"/>
      <c r="AT941" s="6"/>
      <c r="AU941" s="6"/>
      <c r="AV941" s="6"/>
      <c r="AW941" s="6"/>
      <c r="AX941" s="6"/>
      <c r="AY941" s="6"/>
      <c r="AZ941" s="6"/>
      <c r="BA941" s="6"/>
      <c r="BB941" s="6"/>
      <c r="BC941" s="6"/>
      <c r="BD941" s="6"/>
      <c r="BE941" s="6"/>
      <c r="BF941" s="6"/>
      <c r="BG941" s="6"/>
      <c r="BH941" s="6"/>
      <c r="BI941" s="6"/>
      <c r="BJ941" s="6"/>
      <c r="BK941" s="6"/>
      <c r="BL941" s="6"/>
      <c r="BM941" s="6"/>
      <c r="BN941" s="6"/>
      <c r="BO941" s="6"/>
      <c r="BP941" s="6"/>
      <c r="BQ941" s="6"/>
      <c r="BR941" s="6"/>
      <c r="BS941" s="6"/>
      <c r="BT941" s="6"/>
      <c r="BU941" s="6"/>
      <c r="BV941" s="6"/>
      <c r="BW941" s="6"/>
      <c r="BX941" s="6"/>
      <c r="BY941" s="6"/>
      <c r="BZ941" s="6"/>
      <c r="CA941" s="6"/>
      <c r="CB941" s="6"/>
      <c r="CC941" s="6"/>
      <c r="CD941" s="6"/>
      <c r="CE941" s="6"/>
      <c r="CF941" s="6"/>
      <c r="CG941" s="6"/>
      <c r="CH941" s="6"/>
      <c r="CI941" s="6"/>
      <c r="CJ941" s="6"/>
      <c r="CK941" s="6"/>
      <c r="CL941" s="6"/>
    </row>
    <row r="942">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6"/>
      <c r="AA942" s="6"/>
      <c r="AB942" s="6"/>
      <c r="AC942" s="6"/>
      <c r="AD942" s="7"/>
      <c r="AE942" s="8"/>
      <c r="AF942" s="6"/>
      <c r="AG942" s="6"/>
      <c r="AH942" s="6"/>
      <c r="AI942" s="6"/>
      <c r="AJ942" s="6"/>
      <c r="AK942" s="6"/>
      <c r="AL942" s="6"/>
      <c r="AM942" s="6"/>
      <c r="AN942" s="6"/>
      <c r="AO942" s="6"/>
      <c r="AP942" s="6"/>
      <c r="AQ942" s="6"/>
      <c r="AR942" s="6"/>
      <c r="AS942" s="6"/>
      <c r="AT942" s="6"/>
      <c r="AU942" s="6"/>
      <c r="AV942" s="6"/>
      <c r="AW942" s="6"/>
      <c r="AX942" s="6"/>
      <c r="AY942" s="6"/>
      <c r="AZ942" s="6"/>
      <c r="BA942" s="6"/>
      <c r="BB942" s="6"/>
      <c r="BC942" s="6"/>
      <c r="BD942" s="6"/>
      <c r="BE942" s="6"/>
      <c r="BF942" s="6"/>
      <c r="BG942" s="6"/>
      <c r="BH942" s="6"/>
      <c r="BI942" s="6"/>
      <c r="BJ942" s="6"/>
      <c r="BK942" s="6"/>
      <c r="BL942" s="6"/>
      <c r="BM942" s="6"/>
      <c r="BN942" s="6"/>
      <c r="BO942" s="6"/>
      <c r="BP942" s="6"/>
      <c r="BQ942" s="6"/>
      <c r="BR942" s="6"/>
      <c r="BS942" s="6"/>
      <c r="BT942" s="6"/>
      <c r="BU942" s="6"/>
      <c r="BV942" s="6"/>
      <c r="BW942" s="6"/>
      <c r="BX942" s="6"/>
      <c r="BY942" s="6"/>
      <c r="BZ942" s="6"/>
      <c r="CA942" s="6"/>
      <c r="CB942" s="6"/>
      <c r="CC942" s="6"/>
      <c r="CD942" s="6"/>
      <c r="CE942" s="6"/>
      <c r="CF942" s="6"/>
      <c r="CG942" s="6"/>
      <c r="CH942" s="6"/>
      <c r="CI942" s="6"/>
      <c r="CJ942" s="6"/>
      <c r="CK942" s="6"/>
      <c r="CL942" s="6"/>
    </row>
    <row r="943">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c r="AA943" s="6"/>
      <c r="AB943" s="6"/>
      <c r="AC943" s="6"/>
      <c r="AD943" s="7"/>
      <c r="AE943" s="8"/>
      <c r="AF943" s="6"/>
      <c r="AG943" s="6"/>
      <c r="AH943" s="6"/>
      <c r="AI943" s="6"/>
      <c r="AJ943" s="6"/>
      <c r="AK943" s="6"/>
      <c r="AL943" s="6"/>
      <c r="AM943" s="6"/>
      <c r="AN943" s="6"/>
      <c r="AO943" s="6"/>
      <c r="AP943" s="6"/>
      <c r="AQ943" s="6"/>
      <c r="AR943" s="6"/>
      <c r="AS943" s="6"/>
      <c r="AT943" s="6"/>
      <c r="AU943" s="6"/>
      <c r="AV943" s="6"/>
      <c r="AW943" s="6"/>
      <c r="AX943" s="6"/>
      <c r="AY943" s="6"/>
      <c r="AZ943" s="6"/>
      <c r="BA943" s="6"/>
      <c r="BB943" s="6"/>
      <c r="BC943" s="6"/>
      <c r="BD943" s="6"/>
      <c r="BE943" s="6"/>
      <c r="BF943" s="6"/>
      <c r="BG943" s="6"/>
      <c r="BH943" s="6"/>
      <c r="BI943" s="6"/>
      <c r="BJ943" s="6"/>
      <c r="BK943" s="6"/>
      <c r="BL943" s="6"/>
      <c r="BM943" s="6"/>
      <c r="BN943" s="6"/>
      <c r="BO943" s="6"/>
      <c r="BP943" s="6"/>
      <c r="BQ943" s="6"/>
      <c r="BR943" s="6"/>
      <c r="BS943" s="6"/>
      <c r="BT943" s="6"/>
      <c r="BU943" s="6"/>
      <c r="BV943" s="6"/>
      <c r="BW943" s="6"/>
      <c r="BX943" s="6"/>
      <c r="BY943" s="6"/>
      <c r="BZ943" s="6"/>
      <c r="CA943" s="6"/>
      <c r="CB943" s="6"/>
      <c r="CC943" s="6"/>
      <c r="CD943" s="6"/>
      <c r="CE943" s="6"/>
      <c r="CF943" s="6"/>
      <c r="CG943" s="6"/>
      <c r="CH943" s="6"/>
      <c r="CI943" s="6"/>
      <c r="CJ943" s="6"/>
      <c r="CK943" s="6"/>
      <c r="CL943" s="6"/>
    </row>
    <row r="944">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6"/>
      <c r="AA944" s="6"/>
      <c r="AB944" s="6"/>
      <c r="AC944" s="6"/>
      <c r="AD944" s="7"/>
      <c r="AE944" s="8"/>
      <c r="AF944" s="6"/>
      <c r="AG944" s="6"/>
      <c r="AH944" s="6"/>
      <c r="AI944" s="6"/>
      <c r="AJ944" s="6"/>
      <c r="AK944" s="6"/>
      <c r="AL944" s="6"/>
      <c r="AM944" s="6"/>
      <c r="AN944" s="6"/>
      <c r="AO944" s="6"/>
      <c r="AP944" s="6"/>
      <c r="AQ944" s="6"/>
      <c r="AR944" s="6"/>
      <c r="AS944" s="6"/>
      <c r="AT944" s="6"/>
      <c r="AU944" s="6"/>
      <c r="AV944" s="6"/>
      <c r="AW944" s="6"/>
      <c r="AX944" s="6"/>
      <c r="AY944" s="6"/>
      <c r="AZ944" s="6"/>
      <c r="BA944" s="6"/>
      <c r="BB944" s="6"/>
      <c r="BC944" s="6"/>
      <c r="BD944" s="6"/>
      <c r="BE944" s="6"/>
      <c r="BF944" s="6"/>
      <c r="BG944" s="6"/>
      <c r="BH944" s="6"/>
      <c r="BI944" s="6"/>
      <c r="BJ944" s="6"/>
      <c r="BK944" s="6"/>
      <c r="BL944" s="6"/>
      <c r="BM944" s="6"/>
      <c r="BN944" s="6"/>
      <c r="BO944" s="6"/>
      <c r="BP944" s="6"/>
      <c r="BQ944" s="6"/>
      <c r="BR944" s="6"/>
      <c r="BS944" s="6"/>
      <c r="BT944" s="6"/>
      <c r="BU944" s="6"/>
      <c r="BV944" s="6"/>
      <c r="BW944" s="6"/>
      <c r="BX944" s="6"/>
      <c r="BY944" s="6"/>
      <c r="BZ944" s="6"/>
      <c r="CA944" s="6"/>
      <c r="CB944" s="6"/>
      <c r="CC944" s="6"/>
      <c r="CD944" s="6"/>
      <c r="CE944" s="6"/>
      <c r="CF944" s="6"/>
      <c r="CG944" s="6"/>
      <c r="CH944" s="6"/>
      <c r="CI944" s="6"/>
      <c r="CJ944" s="6"/>
      <c r="CK944" s="6"/>
      <c r="CL944" s="6"/>
    </row>
    <row r="945">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c r="AA945" s="6"/>
      <c r="AB945" s="6"/>
      <c r="AC945" s="6"/>
      <c r="AD945" s="7"/>
      <c r="AE945" s="8"/>
      <c r="AF945" s="6"/>
      <c r="AG945" s="6"/>
      <c r="AH945" s="6"/>
      <c r="AI945" s="6"/>
      <c r="AJ945" s="6"/>
      <c r="AK945" s="6"/>
      <c r="AL945" s="6"/>
      <c r="AM945" s="6"/>
      <c r="AN945" s="6"/>
      <c r="AO945" s="6"/>
      <c r="AP945" s="6"/>
      <c r="AQ945" s="6"/>
      <c r="AR945" s="6"/>
      <c r="AS945" s="6"/>
      <c r="AT945" s="6"/>
      <c r="AU945" s="6"/>
      <c r="AV945" s="6"/>
      <c r="AW945" s="6"/>
      <c r="AX945" s="6"/>
      <c r="AY945" s="6"/>
      <c r="AZ945" s="6"/>
      <c r="BA945" s="6"/>
      <c r="BB945" s="6"/>
      <c r="BC945" s="6"/>
      <c r="BD945" s="6"/>
      <c r="BE945" s="6"/>
      <c r="BF945" s="6"/>
      <c r="BG945" s="6"/>
      <c r="BH945" s="6"/>
      <c r="BI945" s="6"/>
      <c r="BJ945" s="6"/>
      <c r="BK945" s="6"/>
      <c r="BL945" s="6"/>
      <c r="BM945" s="6"/>
      <c r="BN945" s="6"/>
      <c r="BO945" s="6"/>
      <c r="BP945" s="6"/>
      <c r="BQ945" s="6"/>
      <c r="BR945" s="6"/>
      <c r="BS945" s="6"/>
      <c r="BT945" s="6"/>
      <c r="BU945" s="6"/>
      <c r="BV945" s="6"/>
      <c r="BW945" s="6"/>
      <c r="BX945" s="6"/>
      <c r="BY945" s="6"/>
      <c r="BZ945" s="6"/>
      <c r="CA945" s="6"/>
      <c r="CB945" s="6"/>
      <c r="CC945" s="6"/>
      <c r="CD945" s="6"/>
      <c r="CE945" s="6"/>
      <c r="CF945" s="6"/>
      <c r="CG945" s="6"/>
      <c r="CH945" s="6"/>
      <c r="CI945" s="6"/>
      <c r="CJ945" s="6"/>
      <c r="CK945" s="6"/>
      <c r="CL945" s="6"/>
    </row>
    <row r="946">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6"/>
      <c r="AA946" s="6"/>
      <c r="AB946" s="6"/>
      <c r="AC946" s="6"/>
      <c r="AD946" s="7"/>
      <c r="AE946" s="8"/>
      <c r="AF946" s="6"/>
      <c r="AG946" s="6"/>
      <c r="AH946" s="6"/>
      <c r="AI946" s="6"/>
      <c r="AJ946" s="6"/>
      <c r="AK946" s="6"/>
      <c r="AL946" s="6"/>
      <c r="AM946" s="6"/>
      <c r="AN946" s="6"/>
      <c r="AO946" s="6"/>
      <c r="AP946" s="6"/>
      <c r="AQ946" s="6"/>
      <c r="AR946" s="6"/>
      <c r="AS946" s="6"/>
      <c r="AT946" s="6"/>
      <c r="AU946" s="6"/>
      <c r="AV946" s="6"/>
      <c r="AW946" s="6"/>
      <c r="AX946" s="6"/>
      <c r="AY946" s="6"/>
      <c r="AZ946" s="6"/>
      <c r="BA946" s="6"/>
      <c r="BB946" s="6"/>
      <c r="BC946" s="6"/>
      <c r="BD946" s="6"/>
      <c r="BE946" s="6"/>
      <c r="BF946" s="6"/>
      <c r="BG946" s="6"/>
      <c r="BH946" s="6"/>
      <c r="BI946" s="6"/>
      <c r="BJ946" s="6"/>
      <c r="BK946" s="6"/>
      <c r="BL946" s="6"/>
      <c r="BM946" s="6"/>
      <c r="BN946" s="6"/>
      <c r="BO946" s="6"/>
      <c r="BP946" s="6"/>
      <c r="BQ946" s="6"/>
      <c r="BR946" s="6"/>
      <c r="BS946" s="6"/>
      <c r="BT946" s="6"/>
      <c r="BU946" s="6"/>
      <c r="BV946" s="6"/>
      <c r="BW946" s="6"/>
      <c r="BX946" s="6"/>
      <c r="BY946" s="6"/>
      <c r="BZ946" s="6"/>
      <c r="CA946" s="6"/>
      <c r="CB946" s="6"/>
      <c r="CC946" s="6"/>
      <c r="CD946" s="6"/>
      <c r="CE946" s="6"/>
      <c r="CF946" s="6"/>
      <c r="CG946" s="6"/>
      <c r="CH946" s="6"/>
      <c r="CI946" s="6"/>
      <c r="CJ946" s="6"/>
      <c r="CK946" s="6"/>
      <c r="CL946" s="6"/>
    </row>
    <row r="947">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6"/>
      <c r="AA947" s="6"/>
      <c r="AB947" s="6"/>
      <c r="AC947" s="6"/>
      <c r="AD947" s="7"/>
      <c r="AE947" s="8"/>
      <c r="AF947" s="6"/>
      <c r="AG947" s="6"/>
      <c r="AH947" s="6"/>
      <c r="AI947" s="6"/>
      <c r="AJ947" s="6"/>
      <c r="AK947" s="6"/>
      <c r="AL947" s="6"/>
      <c r="AM947" s="6"/>
      <c r="AN947" s="6"/>
      <c r="AO947" s="6"/>
      <c r="AP947" s="6"/>
      <c r="AQ947" s="6"/>
      <c r="AR947" s="6"/>
      <c r="AS947" s="6"/>
      <c r="AT947" s="6"/>
      <c r="AU947" s="6"/>
      <c r="AV947" s="6"/>
      <c r="AW947" s="6"/>
      <c r="AX947" s="6"/>
      <c r="AY947" s="6"/>
      <c r="AZ947" s="6"/>
      <c r="BA947" s="6"/>
      <c r="BB947" s="6"/>
      <c r="BC947" s="6"/>
      <c r="BD947" s="6"/>
      <c r="BE947" s="6"/>
      <c r="BF947" s="6"/>
      <c r="BG947" s="6"/>
      <c r="BH947" s="6"/>
      <c r="BI947" s="6"/>
      <c r="BJ947" s="6"/>
      <c r="BK947" s="6"/>
      <c r="BL947" s="6"/>
      <c r="BM947" s="6"/>
      <c r="BN947" s="6"/>
      <c r="BO947" s="6"/>
      <c r="BP947" s="6"/>
      <c r="BQ947" s="6"/>
      <c r="BR947" s="6"/>
      <c r="BS947" s="6"/>
      <c r="BT947" s="6"/>
      <c r="BU947" s="6"/>
      <c r="BV947" s="6"/>
      <c r="BW947" s="6"/>
      <c r="BX947" s="6"/>
      <c r="BY947" s="6"/>
      <c r="BZ947" s="6"/>
      <c r="CA947" s="6"/>
      <c r="CB947" s="6"/>
      <c r="CC947" s="6"/>
      <c r="CD947" s="6"/>
      <c r="CE947" s="6"/>
      <c r="CF947" s="6"/>
      <c r="CG947" s="6"/>
      <c r="CH947" s="6"/>
      <c r="CI947" s="6"/>
      <c r="CJ947" s="6"/>
      <c r="CK947" s="6"/>
      <c r="CL947" s="6"/>
    </row>
    <row r="948">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6"/>
      <c r="AA948" s="6"/>
      <c r="AB948" s="6"/>
      <c r="AC948" s="6"/>
      <c r="AD948" s="7"/>
      <c r="AE948" s="8"/>
      <c r="AF948" s="6"/>
      <c r="AG948" s="6"/>
      <c r="AH948" s="6"/>
      <c r="AI948" s="6"/>
      <c r="AJ948" s="6"/>
      <c r="AK948" s="6"/>
      <c r="AL948" s="6"/>
      <c r="AM948" s="6"/>
      <c r="AN948" s="6"/>
      <c r="AO948" s="6"/>
      <c r="AP948" s="6"/>
      <c r="AQ948" s="6"/>
      <c r="AR948" s="6"/>
      <c r="AS948" s="6"/>
      <c r="AT948" s="6"/>
      <c r="AU948" s="6"/>
      <c r="AV948" s="6"/>
      <c r="AW948" s="6"/>
      <c r="AX948" s="6"/>
      <c r="AY948" s="6"/>
      <c r="AZ948" s="6"/>
      <c r="BA948" s="6"/>
      <c r="BB948" s="6"/>
      <c r="BC948" s="6"/>
      <c r="BD948" s="6"/>
      <c r="BE948" s="6"/>
      <c r="BF948" s="6"/>
      <c r="BG948" s="6"/>
      <c r="BH948" s="6"/>
      <c r="BI948" s="6"/>
      <c r="BJ948" s="6"/>
      <c r="BK948" s="6"/>
      <c r="BL948" s="6"/>
      <c r="BM948" s="6"/>
      <c r="BN948" s="6"/>
      <c r="BO948" s="6"/>
      <c r="BP948" s="6"/>
      <c r="BQ948" s="6"/>
      <c r="BR948" s="6"/>
      <c r="BS948" s="6"/>
      <c r="BT948" s="6"/>
      <c r="BU948" s="6"/>
      <c r="BV948" s="6"/>
      <c r="BW948" s="6"/>
      <c r="BX948" s="6"/>
      <c r="BY948" s="6"/>
      <c r="BZ948" s="6"/>
      <c r="CA948" s="6"/>
      <c r="CB948" s="6"/>
      <c r="CC948" s="6"/>
      <c r="CD948" s="6"/>
      <c r="CE948" s="6"/>
      <c r="CF948" s="6"/>
      <c r="CG948" s="6"/>
      <c r="CH948" s="6"/>
      <c r="CI948" s="6"/>
      <c r="CJ948" s="6"/>
      <c r="CK948" s="6"/>
      <c r="CL948" s="6"/>
    </row>
    <row r="949">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6"/>
      <c r="AA949" s="6"/>
      <c r="AB949" s="6"/>
      <c r="AC949" s="6"/>
      <c r="AD949" s="7"/>
      <c r="AE949" s="8"/>
      <c r="AF949" s="6"/>
      <c r="AG949" s="6"/>
      <c r="AH949" s="6"/>
      <c r="AI949" s="6"/>
      <c r="AJ949" s="6"/>
      <c r="AK949" s="6"/>
      <c r="AL949" s="6"/>
      <c r="AM949" s="6"/>
      <c r="AN949" s="6"/>
      <c r="AO949" s="6"/>
      <c r="AP949" s="6"/>
      <c r="AQ949" s="6"/>
      <c r="AR949" s="6"/>
      <c r="AS949" s="6"/>
      <c r="AT949" s="6"/>
      <c r="AU949" s="6"/>
      <c r="AV949" s="6"/>
      <c r="AW949" s="6"/>
      <c r="AX949" s="6"/>
      <c r="AY949" s="6"/>
      <c r="AZ949" s="6"/>
      <c r="BA949" s="6"/>
      <c r="BB949" s="6"/>
      <c r="BC949" s="6"/>
      <c r="BD949" s="6"/>
      <c r="BE949" s="6"/>
      <c r="BF949" s="6"/>
      <c r="BG949" s="6"/>
      <c r="BH949" s="6"/>
      <c r="BI949" s="6"/>
      <c r="BJ949" s="6"/>
      <c r="BK949" s="6"/>
      <c r="BL949" s="6"/>
      <c r="BM949" s="6"/>
      <c r="BN949" s="6"/>
      <c r="BO949" s="6"/>
      <c r="BP949" s="6"/>
      <c r="BQ949" s="6"/>
      <c r="BR949" s="6"/>
      <c r="BS949" s="6"/>
      <c r="BT949" s="6"/>
      <c r="BU949" s="6"/>
      <c r="BV949" s="6"/>
      <c r="BW949" s="6"/>
      <c r="BX949" s="6"/>
      <c r="BY949" s="6"/>
      <c r="BZ949" s="6"/>
      <c r="CA949" s="6"/>
      <c r="CB949" s="6"/>
      <c r="CC949" s="6"/>
      <c r="CD949" s="6"/>
      <c r="CE949" s="6"/>
      <c r="CF949" s="6"/>
      <c r="CG949" s="6"/>
      <c r="CH949" s="6"/>
      <c r="CI949" s="6"/>
      <c r="CJ949" s="6"/>
      <c r="CK949" s="6"/>
      <c r="CL949" s="6"/>
    </row>
    <row r="950">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6"/>
      <c r="AA950" s="6"/>
      <c r="AB950" s="6"/>
      <c r="AC950" s="6"/>
      <c r="AD950" s="7"/>
      <c r="AE950" s="8"/>
      <c r="AF950" s="6"/>
      <c r="AG950" s="6"/>
      <c r="AH950" s="6"/>
      <c r="AI950" s="6"/>
      <c r="AJ950" s="6"/>
      <c r="AK950" s="6"/>
      <c r="AL950" s="6"/>
      <c r="AM950" s="6"/>
      <c r="AN950" s="6"/>
      <c r="AO950" s="6"/>
      <c r="AP950" s="6"/>
      <c r="AQ950" s="6"/>
      <c r="AR950" s="6"/>
      <c r="AS950" s="6"/>
      <c r="AT950" s="6"/>
      <c r="AU950" s="6"/>
      <c r="AV950" s="6"/>
      <c r="AW950" s="6"/>
      <c r="AX950" s="6"/>
      <c r="AY950" s="6"/>
      <c r="AZ950" s="6"/>
      <c r="BA950" s="6"/>
      <c r="BB950" s="6"/>
      <c r="BC950" s="6"/>
      <c r="BD950" s="6"/>
      <c r="BE950" s="6"/>
      <c r="BF950" s="6"/>
      <c r="BG950" s="6"/>
      <c r="BH950" s="6"/>
      <c r="BI950" s="6"/>
      <c r="BJ950" s="6"/>
      <c r="BK950" s="6"/>
      <c r="BL950" s="6"/>
      <c r="BM950" s="6"/>
      <c r="BN950" s="6"/>
      <c r="BO950" s="6"/>
      <c r="BP950" s="6"/>
      <c r="BQ950" s="6"/>
      <c r="BR950" s="6"/>
      <c r="BS950" s="6"/>
      <c r="BT950" s="6"/>
      <c r="BU950" s="6"/>
      <c r="BV950" s="6"/>
      <c r="BW950" s="6"/>
      <c r="BX950" s="6"/>
      <c r="BY950" s="6"/>
      <c r="BZ950" s="6"/>
      <c r="CA950" s="6"/>
      <c r="CB950" s="6"/>
      <c r="CC950" s="6"/>
      <c r="CD950" s="6"/>
      <c r="CE950" s="6"/>
      <c r="CF950" s="6"/>
      <c r="CG950" s="6"/>
      <c r="CH950" s="6"/>
      <c r="CI950" s="6"/>
      <c r="CJ950" s="6"/>
      <c r="CK950" s="6"/>
      <c r="CL950" s="6"/>
    </row>
    <row r="951">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6"/>
      <c r="AA951" s="6"/>
      <c r="AB951" s="6"/>
      <c r="AC951" s="6"/>
      <c r="AD951" s="7"/>
      <c r="AE951" s="8"/>
      <c r="AF951" s="6"/>
      <c r="AG951" s="6"/>
      <c r="AH951" s="6"/>
      <c r="AI951" s="6"/>
      <c r="AJ951" s="6"/>
      <c r="AK951" s="6"/>
      <c r="AL951" s="6"/>
      <c r="AM951" s="6"/>
      <c r="AN951" s="6"/>
      <c r="AO951" s="6"/>
      <c r="AP951" s="6"/>
      <c r="AQ951" s="6"/>
      <c r="AR951" s="6"/>
      <c r="AS951" s="6"/>
      <c r="AT951" s="6"/>
      <c r="AU951" s="6"/>
      <c r="AV951" s="6"/>
      <c r="AW951" s="6"/>
      <c r="AX951" s="6"/>
      <c r="AY951" s="6"/>
      <c r="AZ951" s="6"/>
      <c r="BA951" s="6"/>
      <c r="BB951" s="6"/>
      <c r="BC951" s="6"/>
      <c r="BD951" s="6"/>
      <c r="BE951" s="6"/>
      <c r="BF951" s="6"/>
      <c r="BG951" s="6"/>
      <c r="BH951" s="6"/>
      <c r="BI951" s="6"/>
      <c r="BJ951" s="6"/>
      <c r="BK951" s="6"/>
      <c r="BL951" s="6"/>
      <c r="BM951" s="6"/>
      <c r="BN951" s="6"/>
      <c r="BO951" s="6"/>
      <c r="BP951" s="6"/>
      <c r="BQ951" s="6"/>
      <c r="BR951" s="6"/>
      <c r="BS951" s="6"/>
      <c r="BT951" s="6"/>
      <c r="BU951" s="6"/>
      <c r="BV951" s="6"/>
      <c r="BW951" s="6"/>
      <c r="BX951" s="6"/>
      <c r="BY951" s="6"/>
      <c r="BZ951" s="6"/>
      <c r="CA951" s="6"/>
      <c r="CB951" s="6"/>
      <c r="CC951" s="6"/>
      <c r="CD951" s="6"/>
      <c r="CE951" s="6"/>
      <c r="CF951" s="6"/>
      <c r="CG951" s="6"/>
      <c r="CH951" s="6"/>
      <c r="CI951" s="6"/>
      <c r="CJ951" s="6"/>
      <c r="CK951" s="6"/>
      <c r="CL951" s="6"/>
    </row>
    <row r="952">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6"/>
      <c r="AA952" s="6"/>
      <c r="AB952" s="6"/>
      <c r="AC952" s="6"/>
      <c r="AD952" s="7"/>
      <c r="AE952" s="8"/>
      <c r="AF952" s="6"/>
      <c r="AG952" s="6"/>
      <c r="AH952" s="6"/>
      <c r="AI952" s="6"/>
      <c r="AJ952" s="6"/>
      <c r="AK952" s="6"/>
      <c r="AL952" s="6"/>
      <c r="AM952" s="6"/>
      <c r="AN952" s="6"/>
      <c r="AO952" s="6"/>
      <c r="AP952" s="6"/>
      <c r="AQ952" s="6"/>
      <c r="AR952" s="6"/>
      <c r="AS952" s="6"/>
      <c r="AT952" s="6"/>
      <c r="AU952" s="6"/>
      <c r="AV952" s="6"/>
      <c r="AW952" s="6"/>
      <c r="AX952" s="6"/>
      <c r="AY952" s="6"/>
      <c r="AZ952" s="6"/>
      <c r="BA952" s="6"/>
      <c r="BB952" s="6"/>
      <c r="BC952" s="6"/>
      <c r="BD952" s="6"/>
      <c r="BE952" s="6"/>
      <c r="BF952" s="6"/>
      <c r="BG952" s="6"/>
      <c r="BH952" s="6"/>
      <c r="BI952" s="6"/>
      <c r="BJ952" s="6"/>
      <c r="BK952" s="6"/>
      <c r="BL952" s="6"/>
      <c r="BM952" s="6"/>
      <c r="BN952" s="6"/>
      <c r="BO952" s="6"/>
      <c r="BP952" s="6"/>
      <c r="BQ952" s="6"/>
      <c r="BR952" s="6"/>
      <c r="BS952" s="6"/>
      <c r="BT952" s="6"/>
      <c r="BU952" s="6"/>
      <c r="BV952" s="6"/>
      <c r="BW952" s="6"/>
      <c r="BX952" s="6"/>
      <c r="BY952" s="6"/>
      <c r="BZ952" s="6"/>
      <c r="CA952" s="6"/>
      <c r="CB952" s="6"/>
      <c r="CC952" s="6"/>
      <c r="CD952" s="6"/>
      <c r="CE952" s="6"/>
      <c r="CF952" s="6"/>
      <c r="CG952" s="6"/>
      <c r="CH952" s="6"/>
      <c r="CI952" s="6"/>
      <c r="CJ952" s="6"/>
      <c r="CK952" s="6"/>
      <c r="CL952" s="6"/>
    </row>
    <row r="953">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6"/>
      <c r="AA953" s="6"/>
      <c r="AB953" s="6"/>
      <c r="AC953" s="6"/>
      <c r="AD953" s="7"/>
      <c r="AE953" s="8"/>
      <c r="AF953" s="6"/>
      <c r="AG953" s="6"/>
      <c r="AH953" s="6"/>
      <c r="AI953" s="6"/>
      <c r="AJ953" s="6"/>
      <c r="AK953" s="6"/>
      <c r="AL953" s="6"/>
      <c r="AM953" s="6"/>
      <c r="AN953" s="6"/>
      <c r="AO953" s="6"/>
      <c r="AP953" s="6"/>
      <c r="AQ953" s="6"/>
      <c r="AR953" s="6"/>
      <c r="AS953" s="6"/>
      <c r="AT953" s="6"/>
      <c r="AU953" s="6"/>
      <c r="AV953" s="6"/>
      <c r="AW953" s="6"/>
      <c r="AX953" s="6"/>
      <c r="AY953" s="6"/>
      <c r="AZ953" s="6"/>
      <c r="BA953" s="6"/>
      <c r="BB953" s="6"/>
      <c r="BC953" s="6"/>
      <c r="BD953" s="6"/>
      <c r="BE953" s="6"/>
      <c r="BF953" s="6"/>
      <c r="BG953" s="6"/>
      <c r="BH953" s="6"/>
      <c r="BI953" s="6"/>
      <c r="BJ953" s="6"/>
      <c r="BK953" s="6"/>
      <c r="BL953" s="6"/>
      <c r="BM953" s="6"/>
      <c r="BN953" s="6"/>
      <c r="BO953" s="6"/>
      <c r="BP953" s="6"/>
      <c r="BQ953" s="6"/>
      <c r="BR953" s="6"/>
      <c r="BS953" s="6"/>
      <c r="BT953" s="6"/>
      <c r="BU953" s="6"/>
      <c r="BV953" s="6"/>
      <c r="BW953" s="6"/>
      <c r="BX953" s="6"/>
      <c r="BY953" s="6"/>
      <c r="BZ953" s="6"/>
      <c r="CA953" s="6"/>
      <c r="CB953" s="6"/>
      <c r="CC953" s="6"/>
      <c r="CD953" s="6"/>
      <c r="CE953" s="6"/>
      <c r="CF953" s="6"/>
      <c r="CG953" s="6"/>
      <c r="CH953" s="6"/>
      <c r="CI953" s="6"/>
      <c r="CJ953" s="6"/>
      <c r="CK953" s="6"/>
      <c r="CL953" s="6"/>
    </row>
    <row r="954">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6"/>
      <c r="AA954" s="6"/>
      <c r="AB954" s="6"/>
      <c r="AC954" s="6"/>
      <c r="AD954" s="7"/>
      <c r="AE954" s="8"/>
      <c r="AF954" s="6"/>
      <c r="AG954" s="6"/>
      <c r="AH954" s="6"/>
      <c r="AI954" s="6"/>
      <c r="AJ954" s="6"/>
      <c r="AK954" s="6"/>
      <c r="AL954" s="6"/>
      <c r="AM954" s="6"/>
      <c r="AN954" s="6"/>
      <c r="AO954" s="6"/>
      <c r="AP954" s="6"/>
      <c r="AQ954" s="6"/>
      <c r="AR954" s="6"/>
      <c r="AS954" s="6"/>
      <c r="AT954" s="6"/>
      <c r="AU954" s="6"/>
      <c r="AV954" s="6"/>
      <c r="AW954" s="6"/>
      <c r="AX954" s="6"/>
      <c r="AY954" s="6"/>
      <c r="AZ954" s="6"/>
      <c r="BA954" s="6"/>
      <c r="BB954" s="6"/>
      <c r="BC954" s="6"/>
      <c r="BD954" s="6"/>
      <c r="BE954" s="6"/>
      <c r="BF954" s="6"/>
      <c r="BG954" s="6"/>
      <c r="BH954" s="6"/>
      <c r="BI954" s="6"/>
      <c r="BJ954" s="6"/>
      <c r="BK954" s="6"/>
      <c r="BL954" s="6"/>
      <c r="BM954" s="6"/>
      <c r="BN954" s="6"/>
      <c r="BO954" s="6"/>
      <c r="BP954" s="6"/>
      <c r="BQ954" s="6"/>
      <c r="BR954" s="6"/>
      <c r="BS954" s="6"/>
      <c r="BT954" s="6"/>
      <c r="BU954" s="6"/>
      <c r="BV954" s="6"/>
      <c r="BW954" s="6"/>
      <c r="BX954" s="6"/>
      <c r="BY954" s="6"/>
      <c r="BZ954" s="6"/>
      <c r="CA954" s="6"/>
      <c r="CB954" s="6"/>
      <c r="CC954" s="6"/>
      <c r="CD954" s="6"/>
      <c r="CE954" s="6"/>
      <c r="CF954" s="6"/>
      <c r="CG954" s="6"/>
      <c r="CH954" s="6"/>
      <c r="CI954" s="6"/>
      <c r="CJ954" s="6"/>
      <c r="CK954" s="6"/>
      <c r="CL954" s="6"/>
    </row>
    <row r="955">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6"/>
      <c r="AA955" s="6"/>
      <c r="AB955" s="6"/>
      <c r="AC955" s="6"/>
      <c r="AD955" s="7"/>
      <c r="AE955" s="8"/>
      <c r="AF955" s="6"/>
      <c r="AG955" s="6"/>
      <c r="AH955" s="6"/>
      <c r="AI955" s="6"/>
      <c r="AJ955" s="6"/>
      <c r="AK955" s="6"/>
      <c r="AL955" s="6"/>
      <c r="AM955" s="6"/>
      <c r="AN955" s="6"/>
      <c r="AO955" s="6"/>
      <c r="AP955" s="6"/>
      <c r="AQ955" s="6"/>
      <c r="AR955" s="6"/>
      <c r="AS955" s="6"/>
      <c r="AT955" s="6"/>
      <c r="AU955" s="6"/>
      <c r="AV955" s="6"/>
      <c r="AW955" s="6"/>
      <c r="AX955" s="6"/>
      <c r="AY955" s="6"/>
      <c r="AZ955" s="6"/>
      <c r="BA955" s="6"/>
      <c r="BB955" s="6"/>
      <c r="BC955" s="6"/>
      <c r="BD955" s="6"/>
      <c r="BE955" s="6"/>
      <c r="BF955" s="6"/>
      <c r="BG955" s="6"/>
      <c r="BH955" s="6"/>
      <c r="BI955" s="6"/>
      <c r="BJ955" s="6"/>
      <c r="BK955" s="6"/>
      <c r="BL955" s="6"/>
      <c r="BM955" s="6"/>
      <c r="BN955" s="6"/>
      <c r="BO955" s="6"/>
      <c r="BP955" s="6"/>
      <c r="BQ955" s="6"/>
      <c r="BR955" s="6"/>
      <c r="BS955" s="6"/>
      <c r="BT955" s="6"/>
      <c r="BU955" s="6"/>
      <c r="BV955" s="6"/>
      <c r="BW955" s="6"/>
      <c r="BX955" s="6"/>
      <c r="BY955" s="6"/>
      <c r="BZ955" s="6"/>
      <c r="CA955" s="6"/>
      <c r="CB955" s="6"/>
      <c r="CC955" s="6"/>
      <c r="CD955" s="6"/>
      <c r="CE955" s="6"/>
      <c r="CF955" s="6"/>
      <c r="CG955" s="6"/>
      <c r="CH955" s="6"/>
      <c r="CI955" s="6"/>
      <c r="CJ955" s="6"/>
      <c r="CK955" s="6"/>
      <c r="CL955" s="6"/>
    </row>
    <row r="956">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6"/>
      <c r="AA956" s="6"/>
      <c r="AB956" s="6"/>
      <c r="AC956" s="6"/>
      <c r="AD956" s="7"/>
      <c r="AE956" s="8"/>
      <c r="AF956" s="6"/>
      <c r="AG956" s="6"/>
      <c r="AH956" s="6"/>
      <c r="AI956" s="6"/>
      <c r="AJ956" s="6"/>
      <c r="AK956" s="6"/>
      <c r="AL956" s="6"/>
      <c r="AM956" s="6"/>
      <c r="AN956" s="6"/>
      <c r="AO956" s="6"/>
      <c r="AP956" s="6"/>
      <c r="AQ956" s="6"/>
      <c r="AR956" s="6"/>
      <c r="AS956" s="6"/>
      <c r="AT956" s="6"/>
      <c r="AU956" s="6"/>
      <c r="AV956" s="6"/>
      <c r="AW956" s="6"/>
      <c r="AX956" s="6"/>
      <c r="AY956" s="6"/>
      <c r="AZ956" s="6"/>
      <c r="BA956" s="6"/>
      <c r="BB956" s="6"/>
      <c r="BC956" s="6"/>
      <c r="BD956" s="6"/>
      <c r="BE956" s="6"/>
      <c r="BF956" s="6"/>
      <c r="BG956" s="6"/>
      <c r="BH956" s="6"/>
      <c r="BI956" s="6"/>
      <c r="BJ956" s="6"/>
      <c r="BK956" s="6"/>
      <c r="BL956" s="6"/>
      <c r="BM956" s="6"/>
      <c r="BN956" s="6"/>
      <c r="BO956" s="6"/>
      <c r="BP956" s="6"/>
      <c r="BQ956" s="6"/>
      <c r="BR956" s="6"/>
      <c r="BS956" s="6"/>
      <c r="BT956" s="6"/>
      <c r="BU956" s="6"/>
      <c r="BV956" s="6"/>
      <c r="BW956" s="6"/>
      <c r="BX956" s="6"/>
      <c r="BY956" s="6"/>
      <c r="BZ956" s="6"/>
      <c r="CA956" s="6"/>
      <c r="CB956" s="6"/>
      <c r="CC956" s="6"/>
      <c r="CD956" s="6"/>
      <c r="CE956" s="6"/>
      <c r="CF956" s="6"/>
      <c r="CG956" s="6"/>
      <c r="CH956" s="6"/>
      <c r="CI956" s="6"/>
      <c r="CJ956" s="6"/>
      <c r="CK956" s="6"/>
      <c r="CL956" s="6"/>
    </row>
    <row r="957">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6"/>
      <c r="AA957" s="6"/>
      <c r="AB957" s="6"/>
      <c r="AC957" s="6"/>
      <c r="AD957" s="7"/>
      <c r="AE957" s="8"/>
      <c r="AF957" s="6"/>
      <c r="AG957" s="6"/>
      <c r="AH957" s="6"/>
      <c r="AI957" s="6"/>
      <c r="AJ957" s="6"/>
      <c r="AK957" s="6"/>
      <c r="AL957" s="6"/>
      <c r="AM957" s="6"/>
      <c r="AN957" s="6"/>
      <c r="AO957" s="6"/>
      <c r="AP957" s="6"/>
      <c r="AQ957" s="6"/>
      <c r="AR957" s="6"/>
      <c r="AS957" s="6"/>
      <c r="AT957" s="6"/>
      <c r="AU957" s="6"/>
      <c r="AV957" s="6"/>
      <c r="AW957" s="6"/>
      <c r="AX957" s="6"/>
      <c r="AY957" s="6"/>
      <c r="AZ957" s="6"/>
      <c r="BA957" s="6"/>
      <c r="BB957" s="6"/>
      <c r="BC957" s="6"/>
      <c r="BD957" s="6"/>
      <c r="BE957" s="6"/>
      <c r="BF957" s="6"/>
      <c r="BG957" s="6"/>
      <c r="BH957" s="6"/>
      <c r="BI957" s="6"/>
      <c r="BJ957" s="6"/>
      <c r="BK957" s="6"/>
      <c r="BL957" s="6"/>
      <c r="BM957" s="6"/>
      <c r="BN957" s="6"/>
      <c r="BO957" s="6"/>
      <c r="BP957" s="6"/>
      <c r="BQ957" s="6"/>
      <c r="BR957" s="6"/>
      <c r="BS957" s="6"/>
      <c r="BT957" s="6"/>
      <c r="BU957" s="6"/>
      <c r="BV957" s="6"/>
      <c r="BW957" s="6"/>
      <c r="BX957" s="6"/>
      <c r="BY957" s="6"/>
      <c r="BZ957" s="6"/>
      <c r="CA957" s="6"/>
      <c r="CB957" s="6"/>
      <c r="CC957" s="6"/>
      <c r="CD957" s="6"/>
      <c r="CE957" s="6"/>
      <c r="CF957" s="6"/>
      <c r="CG957" s="6"/>
      <c r="CH957" s="6"/>
      <c r="CI957" s="6"/>
      <c r="CJ957" s="6"/>
      <c r="CK957" s="6"/>
      <c r="CL957" s="6"/>
    </row>
    <row r="958">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6"/>
      <c r="AA958" s="6"/>
      <c r="AB958" s="6"/>
      <c r="AC958" s="6"/>
      <c r="AD958" s="7"/>
      <c r="AE958" s="8"/>
      <c r="AF958" s="6"/>
      <c r="AG958" s="6"/>
      <c r="AH958" s="6"/>
      <c r="AI958" s="6"/>
      <c r="AJ958" s="6"/>
      <c r="AK958" s="6"/>
      <c r="AL958" s="6"/>
      <c r="AM958" s="6"/>
      <c r="AN958" s="6"/>
      <c r="AO958" s="6"/>
      <c r="AP958" s="6"/>
      <c r="AQ958" s="6"/>
      <c r="AR958" s="6"/>
      <c r="AS958" s="6"/>
      <c r="AT958" s="6"/>
      <c r="AU958" s="6"/>
      <c r="AV958" s="6"/>
      <c r="AW958" s="6"/>
      <c r="AX958" s="6"/>
      <c r="AY958" s="6"/>
      <c r="AZ958" s="6"/>
      <c r="BA958" s="6"/>
      <c r="BB958" s="6"/>
      <c r="BC958" s="6"/>
      <c r="BD958" s="6"/>
      <c r="BE958" s="6"/>
      <c r="BF958" s="6"/>
      <c r="BG958" s="6"/>
      <c r="BH958" s="6"/>
      <c r="BI958" s="6"/>
      <c r="BJ958" s="6"/>
      <c r="BK958" s="6"/>
      <c r="BL958" s="6"/>
      <c r="BM958" s="6"/>
      <c r="BN958" s="6"/>
      <c r="BO958" s="6"/>
      <c r="BP958" s="6"/>
      <c r="BQ958" s="6"/>
      <c r="BR958" s="6"/>
      <c r="BS958" s="6"/>
      <c r="BT958" s="6"/>
      <c r="BU958" s="6"/>
      <c r="BV958" s="6"/>
      <c r="BW958" s="6"/>
      <c r="BX958" s="6"/>
      <c r="BY958" s="6"/>
      <c r="BZ958" s="6"/>
      <c r="CA958" s="6"/>
      <c r="CB958" s="6"/>
      <c r="CC958" s="6"/>
      <c r="CD958" s="6"/>
      <c r="CE958" s="6"/>
      <c r="CF958" s="6"/>
      <c r="CG958" s="6"/>
      <c r="CH958" s="6"/>
      <c r="CI958" s="6"/>
      <c r="CJ958" s="6"/>
      <c r="CK958" s="6"/>
      <c r="CL958" s="6"/>
    </row>
    <row r="959">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6"/>
      <c r="AA959" s="6"/>
      <c r="AB959" s="6"/>
      <c r="AC959" s="6"/>
      <c r="AD959" s="7"/>
      <c r="AE959" s="8"/>
      <c r="AF959" s="6"/>
      <c r="AG959" s="6"/>
      <c r="AH959" s="6"/>
      <c r="AI959" s="6"/>
      <c r="AJ959" s="6"/>
      <c r="AK959" s="6"/>
      <c r="AL959" s="6"/>
      <c r="AM959" s="6"/>
      <c r="AN959" s="6"/>
      <c r="AO959" s="6"/>
      <c r="AP959" s="6"/>
      <c r="AQ959" s="6"/>
      <c r="AR959" s="6"/>
      <c r="AS959" s="6"/>
      <c r="AT959" s="6"/>
      <c r="AU959" s="6"/>
      <c r="AV959" s="6"/>
      <c r="AW959" s="6"/>
      <c r="AX959" s="6"/>
      <c r="AY959" s="6"/>
      <c r="AZ959" s="6"/>
      <c r="BA959" s="6"/>
      <c r="BB959" s="6"/>
      <c r="BC959" s="6"/>
      <c r="BD959" s="6"/>
      <c r="BE959" s="6"/>
      <c r="BF959" s="6"/>
      <c r="BG959" s="6"/>
      <c r="BH959" s="6"/>
      <c r="BI959" s="6"/>
      <c r="BJ959" s="6"/>
      <c r="BK959" s="6"/>
      <c r="BL959" s="6"/>
      <c r="BM959" s="6"/>
      <c r="BN959" s="6"/>
      <c r="BO959" s="6"/>
      <c r="BP959" s="6"/>
      <c r="BQ959" s="6"/>
      <c r="BR959" s="6"/>
      <c r="BS959" s="6"/>
      <c r="BT959" s="6"/>
      <c r="BU959" s="6"/>
      <c r="BV959" s="6"/>
      <c r="BW959" s="6"/>
      <c r="BX959" s="6"/>
      <c r="BY959" s="6"/>
      <c r="BZ959" s="6"/>
      <c r="CA959" s="6"/>
      <c r="CB959" s="6"/>
      <c r="CC959" s="6"/>
      <c r="CD959" s="6"/>
      <c r="CE959" s="6"/>
      <c r="CF959" s="6"/>
      <c r="CG959" s="6"/>
      <c r="CH959" s="6"/>
      <c r="CI959" s="6"/>
      <c r="CJ959" s="6"/>
      <c r="CK959" s="6"/>
      <c r="CL959" s="6"/>
    </row>
    <row r="960">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6"/>
      <c r="AA960" s="6"/>
      <c r="AB960" s="6"/>
      <c r="AC960" s="6"/>
      <c r="AD960" s="7"/>
      <c r="AE960" s="8"/>
      <c r="AF960" s="6"/>
      <c r="AG960" s="6"/>
      <c r="AH960" s="6"/>
      <c r="AI960" s="6"/>
      <c r="AJ960" s="6"/>
      <c r="AK960" s="6"/>
      <c r="AL960" s="6"/>
      <c r="AM960" s="6"/>
      <c r="AN960" s="6"/>
      <c r="AO960" s="6"/>
      <c r="AP960" s="6"/>
      <c r="AQ960" s="6"/>
      <c r="AR960" s="6"/>
      <c r="AS960" s="6"/>
      <c r="AT960" s="6"/>
      <c r="AU960" s="6"/>
      <c r="AV960" s="6"/>
      <c r="AW960" s="6"/>
      <c r="AX960" s="6"/>
      <c r="AY960" s="6"/>
      <c r="AZ960" s="6"/>
      <c r="BA960" s="6"/>
      <c r="BB960" s="6"/>
      <c r="BC960" s="6"/>
      <c r="BD960" s="6"/>
      <c r="BE960" s="6"/>
      <c r="BF960" s="6"/>
      <c r="BG960" s="6"/>
      <c r="BH960" s="6"/>
      <c r="BI960" s="6"/>
      <c r="BJ960" s="6"/>
      <c r="BK960" s="6"/>
      <c r="BL960" s="6"/>
      <c r="BM960" s="6"/>
      <c r="BN960" s="6"/>
      <c r="BO960" s="6"/>
      <c r="BP960" s="6"/>
      <c r="BQ960" s="6"/>
      <c r="BR960" s="6"/>
      <c r="BS960" s="6"/>
      <c r="BT960" s="6"/>
      <c r="BU960" s="6"/>
      <c r="BV960" s="6"/>
      <c r="BW960" s="6"/>
      <c r="BX960" s="6"/>
      <c r="BY960" s="6"/>
      <c r="BZ960" s="6"/>
      <c r="CA960" s="6"/>
      <c r="CB960" s="6"/>
      <c r="CC960" s="6"/>
      <c r="CD960" s="6"/>
      <c r="CE960" s="6"/>
      <c r="CF960" s="6"/>
      <c r="CG960" s="6"/>
      <c r="CH960" s="6"/>
      <c r="CI960" s="6"/>
      <c r="CJ960" s="6"/>
      <c r="CK960" s="6"/>
      <c r="CL960" s="6"/>
    </row>
    <row r="961">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6"/>
      <c r="AA961" s="6"/>
      <c r="AB961" s="6"/>
      <c r="AC961" s="6"/>
      <c r="AD961" s="7"/>
      <c r="AE961" s="8"/>
      <c r="AF961" s="6"/>
      <c r="AG961" s="6"/>
      <c r="AH961" s="6"/>
      <c r="AI961" s="6"/>
      <c r="AJ961" s="6"/>
      <c r="AK961" s="6"/>
      <c r="AL961" s="6"/>
      <c r="AM961" s="6"/>
      <c r="AN961" s="6"/>
      <c r="AO961" s="6"/>
      <c r="AP961" s="6"/>
      <c r="AQ961" s="6"/>
      <c r="AR961" s="6"/>
      <c r="AS961" s="6"/>
      <c r="AT961" s="6"/>
      <c r="AU961" s="6"/>
      <c r="AV961" s="6"/>
      <c r="AW961" s="6"/>
      <c r="AX961" s="6"/>
      <c r="AY961" s="6"/>
      <c r="AZ961" s="6"/>
      <c r="BA961" s="6"/>
      <c r="BB961" s="6"/>
      <c r="BC961" s="6"/>
      <c r="BD961" s="6"/>
      <c r="BE961" s="6"/>
      <c r="BF961" s="6"/>
      <c r="BG961" s="6"/>
      <c r="BH961" s="6"/>
      <c r="BI961" s="6"/>
      <c r="BJ961" s="6"/>
      <c r="BK961" s="6"/>
      <c r="BL961" s="6"/>
      <c r="BM961" s="6"/>
      <c r="BN961" s="6"/>
      <c r="BO961" s="6"/>
      <c r="BP961" s="6"/>
      <c r="BQ961" s="6"/>
      <c r="BR961" s="6"/>
      <c r="BS961" s="6"/>
      <c r="BT961" s="6"/>
      <c r="BU961" s="6"/>
      <c r="BV961" s="6"/>
      <c r="BW961" s="6"/>
      <c r="BX961" s="6"/>
      <c r="BY961" s="6"/>
      <c r="BZ961" s="6"/>
      <c r="CA961" s="6"/>
      <c r="CB961" s="6"/>
      <c r="CC961" s="6"/>
      <c r="CD961" s="6"/>
      <c r="CE961" s="6"/>
      <c r="CF961" s="6"/>
      <c r="CG961" s="6"/>
      <c r="CH961" s="6"/>
      <c r="CI961" s="6"/>
      <c r="CJ961" s="6"/>
      <c r="CK961" s="6"/>
      <c r="CL961" s="6"/>
    </row>
    <row r="962">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6"/>
      <c r="AA962" s="6"/>
      <c r="AB962" s="6"/>
      <c r="AC962" s="6"/>
      <c r="AD962" s="7"/>
      <c r="AE962" s="8"/>
      <c r="AF962" s="6"/>
      <c r="AG962" s="6"/>
      <c r="AH962" s="6"/>
      <c r="AI962" s="6"/>
      <c r="AJ962" s="6"/>
      <c r="AK962" s="6"/>
      <c r="AL962" s="6"/>
      <c r="AM962" s="6"/>
      <c r="AN962" s="6"/>
      <c r="AO962" s="6"/>
      <c r="AP962" s="6"/>
      <c r="AQ962" s="6"/>
      <c r="AR962" s="6"/>
      <c r="AS962" s="6"/>
      <c r="AT962" s="6"/>
      <c r="AU962" s="6"/>
      <c r="AV962" s="6"/>
      <c r="AW962" s="6"/>
      <c r="AX962" s="6"/>
      <c r="AY962" s="6"/>
      <c r="AZ962" s="6"/>
      <c r="BA962" s="6"/>
      <c r="BB962" s="6"/>
      <c r="BC962" s="6"/>
      <c r="BD962" s="6"/>
      <c r="BE962" s="6"/>
      <c r="BF962" s="6"/>
      <c r="BG962" s="6"/>
      <c r="BH962" s="6"/>
      <c r="BI962" s="6"/>
      <c r="BJ962" s="6"/>
      <c r="BK962" s="6"/>
      <c r="BL962" s="6"/>
      <c r="BM962" s="6"/>
      <c r="BN962" s="6"/>
      <c r="BO962" s="6"/>
      <c r="BP962" s="6"/>
      <c r="BQ962" s="6"/>
      <c r="BR962" s="6"/>
      <c r="BS962" s="6"/>
      <c r="BT962" s="6"/>
      <c r="BU962" s="6"/>
      <c r="BV962" s="6"/>
      <c r="BW962" s="6"/>
      <c r="BX962" s="6"/>
      <c r="BY962" s="6"/>
      <c r="BZ962" s="6"/>
      <c r="CA962" s="6"/>
      <c r="CB962" s="6"/>
      <c r="CC962" s="6"/>
      <c r="CD962" s="6"/>
      <c r="CE962" s="6"/>
      <c r="CF962" s="6"/>
      <c r="CG962" s="6"/>
      <c r="CH962" s="6"/>
      <c r="CI962" s="6"/>
      <c r="CJ962" s="6"/>
      <c r="CK962" s="6"/>
      <c r="CL962" s="6"/>
    </row>
    <row r="963">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6"/>
      <c r="AA963" s="6"/>
      <c r="AB963" s="6"/>
      <c r="AC963" s="6"/>
      <c r="AD963" s="7"/>
      <c r="AE963" s="8"/>
      <c r="AF963" s="6"/>
      <c r="AG963" s="6"/>
      <c r="AH963" s="6"/>
      <c r="AI963" s="6"/>
      <c r="AJ963" s="6"/>
      <c r="AK963" s="6"/>
      <c r="AL963" s="6"/>
      <c r="AM963" s="6"/>
      <c r="AN963" s="6"/>
      <c r="AO963" s="6"/>
      <c r="AP963" s="6"/>
      <c r="AQ963" s="6"/>
      <c r="AR963" s="6"/>
      <c r="AS963" s="6"/>
      <c r="AT963" s="6"/>
      <c r="AU963" s="6"/>
      <c r="AV963" s="6"/>
      <c r="AW963" s="6"/>
      <c r="AX963" s="6"/>
      <c r="AY963" s="6"/>
      <c r="AZ963" s="6"/>
      <c r="BA963" s="6"/>
      <c r="BB963" s="6"/>
      <c r="BC963" s="6"/>
      <c r="BD963" s="6"/>
      <c r="BE963" s="6"/>
      <c r="BF963" s="6"/>
      <c r="BG963" s="6"/>
      <c r="BH963" s="6"/>
      <c r="BI963" s="6"/>
      <c r="BJ963" s="6"/>
      <c r="BK963" s="6"/>
      <c r="BL963" s="6"/>
      <c r="BM963" s="6"/>
      <c r="BN963" s="6"/>
      <c r="BO963" s="6"/>
      <c r="BP963" s="6"/>
      <c r="BQ963" s="6"/>
      <c r="BR963" s="6"/>
      <c r="BS963" s="6"/>
      <c r="BT963" s="6"/>
      <c r="BU963" s="6"/>
      <c r="BV963" s="6"/>
      <c r="BW963" s="6"/>
      <c r="BX963" s="6"/>
      <c r="BY963" s="6"/>
      <c r="BZ963" s="6"/>
      <c r="CA963" s="6"/>
      <c r="CB963" s="6"/>
      <c r="CC963" s="6"/>
      <c r="CD963" s="6"/>
      <c r="CE963" s="6"/>
      <c r="CF963" s="6"/>
      <c r="CG963" s="6"/>
      <c r="CH963" s="6"/>
      <c r="CI963" s="6"/>
      <c r="CJ963" s="6"/>
      <c r="CK963" s="6"/>
      <c r="CL963" s="6"/>
    </row>
    <row r="964">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6"/>
      <c r="AA964" s="6"/>
      <c r="AB964" s="6"/>
      <c r="AC964" s="6"/>
      <c r="AD964" s="7"/>
      <c r="AE964" s="8"/>
      <c r="AF964" s="6"/>
      <c r="AG964" s="6"/>
      <c r="AH964" s="6"/>
      <c r="AI964" s="6"/>
      <c r="AJ964" s="6"/>
      <c r="AK964" s="6"/>
      <c r="AL964" s="6"/>
      <c r="AM964" s="6"/>
      <c r="AN964" s="6"/>
      <c r="AO964" s="6"/>
      <c r="AP964" s="6"/>
      <c r="AQ964" s="6"/>
      <c r="AR964" s="6"/>
      <c r="AS964" s="6"/>
      <c r="AT964" s="6"/>
      <c r="AU964" s="6"/>
      <c r="AV964" s="6"/>
      <c r="AW964" s="6"/>
      <c r="AX964" s="6"/>
      <c r="AY964" s="6"/>
      <c r="AZ964" s="6"/>
      <c r="BA964" s="6"/>
      <c r="BB964" s="6"/>
      <c r="BC964" s="6"/>
      <c r="BD964" s="6"/>
      <c r="BE964" s="6"/>
      <c r="BF964" s="6"/>
      <c r="BG964" s="6"/>
      <c r="BH964" s="6"/>
      <c r="BI964" s="6"/>
      <c r="BJ964" s="6"/>
      <c r="BK964" s="6"/>
      <c r="BL964" s="6"/>
      <c r="BM964" s="6"/>
      <c r="BN964" s="6"/>
      <c r="BO964" s="6"/>
      <c r="BP964" s="6"/>
      <c r="BQ964" s="6"/>
      <c r="BR964" s="6"/>
      <c r="BS964" s="6"/>
      <c r="BT964" s="6"/>
      <c r="BU964" s="6"/>
      <c r="BV964" s="6"/>
      <c r="BW964" s="6"/>
      <c r="BX964" s="6"/>
      <c r="BY964" s="6"/>
      <c r="BZ964" s="6"/>
      <c r="CA964" s="6"/>
      <c r="CB964" s="6"/>
      <c r="CC964" s="6"/>
      <c r="CD964" s="6"/>
      <c r="CE964" s="6"/>
      <c r="CF964" s="6"/>
      <c r="CG964" s="6"/>
      <c r="CH964" s="6"/>
      <c r="CI964" s="6"/>
      <c r="CJ964" s="6"/>
      <c r="CK964" s="6"/>
      <c r="CL964" s="6"/>
    </row>
    <row r="965">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6"/>
      <c r="AA965" s="6"/>
      <c r="AB965" s="6"/>
      <c r="AC965" s="6"/>
      <c r="AD965" s="7"/>
      <c r="AE965" s="8"/>
      <c r="AF965" s="6"/>
      <c r="AG965" s="6"/>
      <c r="AH965" s="6"/>
      <c r="AI965" s="6"/>
      <c r="AJ965" s="6"/>
      <c r="AK965" s="6"/>
      <c r="AL965" s="6"/>
      <c r="AM965" s="6"/>
      <c r="AN965" s="6"/>
      <c r="AO965" s="6"/>
      <c r="AP965" s="6"/>
      <c r="AQ965" s="6"/>
      <c r="AR965" s="6"/>
      <c r="AS965" s="6"/>
      <c r="AT965" s="6"/>
      <c r="AU965" s="6"/>
      <c r="AV965" s="6"/>
      <c r="AW965" s="6"/>
      <c r="AX965" s="6"/>
      <c r="AY965" s="6"/>
      <c r="AZ965" s="6"/>
      <c r="BA965" s="6"/>
      <c r="BB965" s="6"/>
      <c r="BC965" s="6"/>
      <c r="BD965" s="6"/>
      <c r="BE965" s="6"/>
      <c r="BF965" s="6"/>
      <c r="BG965" s="6"/>
      <c r="BH965" s="6"/>
      <c r="BI965" s="6"/>
      <c r="BJ965" s="6"/>
      <c r="BK965" s="6"/>
      <c r="BL965" s="6"/>
      <c r="BM965" s="6"/>
      <c r="BN965" s="6"/>
      <c r="BO965" s="6"/>
      <c r="BP965" s="6"/>
      <c r="BQ965" s="6"/>
      <c r="BR965" s="6"/>
      <c r="BS965" s="6"/>
      <c r="BT965" s="6"/>
      <c r="BU965" s="6"/>
      <c r="BV965" s="6"/>
      <c r="BW965" s="6"/>
      <c r="BX965" s="6"/>
      <c r="BY965" s="6"/>
      <c r="BZ965" s="6"/>
      <c r="CA965" s="6"/>
      <c r="CB965" s="6"/>
      <c r="CC965" s="6"/>
      <c r="CD965" s="6"/>
      <c r="CE965" s="6"/>
      <c r="CF965" s="6"/>
      <c r="CG965" s="6"/>
      <c r="CH965" s="6"/>
      <c r="CI965" s="6"/>
      <c r="CJ965" s="6"/>
      <c r="CK965" s="6"/>
      <c r="CL965" s="6"/>
    </row>
    <row r="966">
      <c r="A966" s="6"/>
      <c r="B966" s="6"/>
      <c r="C966" s="6"/>
      <c r="D966" s="6"/>
      <c r="E966" s="6"/>
      <c r="F966" s="6"/>
      <c r="G966" s="6"/>
      <c r="H966" s="6"/>
      <c r="I966" s="6"/>
      <c r="J966" s="6"/>
      <c r="K966" s="6"/>
      <c r="L966" s="6"/>
      <c r="M966" s="6"/>
      <c r="N966" s="6"/>
      <c r="O966" s="6"/>
      <c r="P966" s="6"/>
      <c r="Q966" s="6"/>
      <c r="R966" s="6"/>
      <c r="S966" s="6"/>
      <c r="T966" s="6"/>
      <c r="U966" s="6"/>
      <c r="V966" s="6"/>
      <c r="W966" s="6"/>
      <c r="X966" s="6"/>
      <c r="Y966" s="6"/>
      <c r="Z966" s="6"/>
      <c r="AA966" s="6"/>
      <c r="AB966" s="6"/>
      <c r="AC966" s="6"/>
      <c r="AD966" s="7"/>
      <c r="AE966" s="8"/>
      <c r="AF966" s="6"/>
      <c r="AG966" s="6"/>
      <c r="AH966" s="6"/>
      <c r="AI966" s="6"/>
      <c r="AJ966" s="6"/>
      <c r="AK966" s="6"/>
      <c r="AL966" s="6"/>
      <c r="AM966" s="6"/>
      <c r="AN966" s="6"/>
      <c r="AO966" s="6"/>
      <c r="AP966" s="6"/>
      <c r="AQ966" s="6"/>
      <c r="AR966" s="6"/>
      <c r="AS966" s="6"/>
      <c r="AT966" s="6"/>
      <c r="AU966" s="6"/>
      <c r="AV966" s="6"/>
      <c r="AW966" s="6"/>
      <c r="AX966" s="6"/>
      <c r="AY966" s="6"/>
      <c r="AZ966" s="6"/>
      <c r="BA966" s="6"/>
      <c r="BB966" s="6"/>
      <c r="BC966" s="6"/>
      <c r="BD966" s="6"/>
      <c r="BE966" s="6"/>
      <c r="BF966" s="6"/>
      <c r="BG966" s="6"/>
      <c r="BH966" s="6"/>
      <c r="BI966" s="6"/>
      <c r="BJ966" s="6"/>
      <c r="BK966" s="6"/>
      <c r="BL966" s="6"/>
      <c r="BM966" s="6"/>
      <c r="BN966" s="6"/>
      <c r="BO966" s="6"/>
      <c r="BP966" s="6"/>
      <c r="BQ966" s="6"/>
      <c r="BR966" s="6"/>
      <c r="BS966" s="6"/>
      <c r="BT966" s="6"/>
      <c r="BU966" s="6"/>
      <c r="BV966" s="6"/>
      <c r="BW966" s="6"/>
      <c r="BX966" s="6"/>
      <c r="BY966" s="6"/>
      <c r="BZ966" s="6"/>
      <c r="CA966" s="6"/>
      <c r="CB966" s="6"/>
      <c r="CC966" s="6"/>
      <c r="CD966" s="6"/>
      <c r="CE966" s="6"/>
      <c r="CF966" s="6"/>
      <c r="CG966" s="6"/>
      <c r="CH966" s="6"/>
      <c r="CI966" s="6"/>
      <c r="CJ966" s="6"/>
      <c r="CK966" s="6"/>
      <c r="CL966" s="6"/>
    </row>
    <row r="967">
      <c r="A967" s="6"/>
      <c r="B967" s="6"/>
      <c r="C967" s="6"/>
      <c r="D967" s="6"/>
      <c r="E967" s="6"/>
      <c r="F967" s="6"/>
      <c r="G967" s="6"/>
      <c r="H967" s="6"/>
      <c r="I967" s="6"/>
      <c r="J967" s="6"/>
      <c r="K967" s="6"/>
      <c r="L967" s="6"/>
      <c r="M967" s="6"/>
      <c r="N967" s="6"/>
      <c r="O967" s="6"/>
      <c r="P967" s="6"/>
      <c r="Q967" s="6"/>
      <c r="R967" s="6"/>
      <c r="S967" s="6"/>
      <c r="T967" s="6"/>
      <c r="U967" s="6"/>
      <c r="V967" s="6"/>
      <c r="W967" s="6"/>
      <c r="X967" s="6"/>
      <c r="Y967" s="6"/>
      <c r="Z967" s="6"/>
      <c r="AA967" s="6"/>
      <c r="AB967" s="6"/>
      <c r="AC967" s="6"/>
      <c r="AD967" s="7"/>
      <c r="AE967" s="8"/>
      <c r="AF967" s="6"/>
      <c r="AG967" s="6"/>
      <c r="AH967" s="6"/>
      <c r="AI967" s="6"/>
      <c r="AJ967" s="6"/>
      <c r="AK967" s="6"/>
      <c r="AL967" s="6"/>
      <c r="AM967" s="6"/>
      <c r="AN967" s="6"/>
      <c r="AO967" s="6"/>
      <c r="AP967" s="6"/>
      <c r="AQ967" s="6"/>
      <c r="AR967" s="6"/>
      <c r="AS967" s="6"/>
      <c r="AT967" s="6"/>
      <c r="AU967" s="6"/>
      <c r="AV967" s="6"/>
      <c r="AW967" s="6"/>
      <c r="AX967" s="6"/>
      <c r="AY967" s="6"/>
      <c r="AZ967" s="6"/>
      <c r="BA967" s="6"/>
      <c r="BB967" s="6"/>
      <c r="BC967" s="6"/>
      <c r="BD967" s="6"/>
      <c r="BE967" s="6"/>
      <c r="BF967" s="6"/>
      <c r="BG967" s="6"/>
      <c r="BH967" s="6"/>
      <c r="BI967" s="6"/>
      <c r="BJ967" s="6"/>
      <c r="BK967" s="6"/>
      <c r="BL967" s="6"/>
      <c r="BM967" s="6"/>
      <c r="BN967" s="6"/>
      <c r="BO967" s="6"/>
      <c r="BP967" s="6"/>
      <c r="BQ967" s="6"/>
      <c r="BR967" s="6"/>
      <c r="BS967" s="6"/>
      <c r="BT967" s="6"/>
      <c r="BU967" s="6"/>
      <c r="BV967" s="6"/>
      <c r="BW967" s="6"/>
      <c r="BX967" s="6"/>
      <c r="BY967" s="6"/>
      <c r="BZ967" s="6"/>
      <c r="CA967" s="6"/>
      <c r="CB967" s="6"/>
      <c r="CC967" s="6"/>
      <c r="CD967" s="6"/>
      <c r="CE967" s="6"/>
      <c r="CF967" s="6"/>
      <c r="CG967" s="6"/>
      <c r="CH967" s="6"/>
      <c r="CI967" s="6"/>
      <c r="CJ967" s="6"/>
      <c r="CK967" s="6"/>
      <c r="CL967" s="6"/>
    </row>
    <row r="968">
      <c r="A968" s="6"/>
      <c r="B968" s="6"/>
      <c r="C968" s="6"/>
      <c r="D968" s="6"/>
      <c r="E968" s="6"/>
      <c r="F968" s="6"/>
      <c r="G968" s="6"/>
      <c r="H968" s="6"/>
      <c r="I968" s="6"/>
      <c r="J968" s="6"/>
      <c r="K968" s="6"/>
      <c r="L968" s="6"/>
      <c r="M968" s="6"/>
      <c r="N968" s="6"/>
      <c r="O968" s="6"/>
      <c r="P968" s="6"/>
      <c r="Q968" s="6"/>
      <c r="R968" s="6"/>
      <c r="S968" s="6"/>
      <c r="T968" s="6"/>
      <c r="U968" s="6"/>
      <c r="V968" s="6"/>
      <c r="W968" s="6"/>
      <c r="X968" s="6"/>
      <c r="Y968" s="6"/>
      <c r="Z968" s="6"/>
      <c r="AA968" s="6"/>
      <c r="AB968" s="6"/>
      <c r="AC968" s="6"/>
      <c r="AD968" s="7"/>
      <c r="AE968" s="8"/>
      <c r="AF968" s="6"/>
      <c r="AG968" s="6"/>
      <c r="AH968" s="6"/>
      <c r="AI968" s="6"/>
      <c r="AJ968" s="6"/>
      <c r="AK968" s="6"/>
      <c r="AL968" s="6"/>
      <c r="AM968" s="6"/>
      <c r="AN968" s="6"/>
      <c r="AO968" s="6"/>
      <c r="AP968" s="6"/>
      <c r="AQ968" s="6"/>
      <c r="AR968" s="6"/>
      <c r="AS968" s="6"/>
      <c r="AT968" s="6"/>
      <c r="AU968" s="6"/>
      <c r="AV968" s="6"/>
      <c r="AW968" s="6"/>
      <c r="AX968" s="6"/>
      <c r="AY968" s="6"/>
      <c r="AZ968" s="6"/>
      <c r="BA968" s="6"/>
      <c r="BB968" s="6"/>
      <c r="BC968" s="6"/>
      <c r="BD968" s="6"/>
      <c r="BE968" s="6"/>
      <c r="BF968" s="6"/>
      <c r="BG968" s="6"/>
      <c r="BH968" s="6"/>
      <c r="BI968" s="6"/>
      <c r="BJ968" s="6"/>
      <c r="BK968" s="6"/>
      <c r="BL968" s="6"/>
      <c r="BM968" s="6"/>
      <c r="BN968" s="6"/>
      <c r="BO968" s="6"/>
      <c r="BP968" s="6"/>
      <c r="BQ968" s="6"/>
      <c r="BR968" s="6"/>
      <c r="BS968" s="6"/>
      <c r="BT968" s="6"/>
      <c r="BU968" s="6"/>
      <c r="BV968" s="6"/>
      <c r="BW968" s="6"/>
      <c r="BX968" s="6"/>
      <c r="BY968" s="6"/>
      <c r="BZ968" s="6"/>
      <c r="CA968" s="6"/>
      <c r="CB968" s="6"/>
      <c r="CC968" s="6"/>
      <c r="CD968" s="6"/>
      <c r="CE968" s="6"/>
      <c r="CF968" s="6"/>
      <c r="CG968" s="6"/>
      <c r="CH968" s="6"/>
      <c r="CI968" s="6"/>
      <c r="CJ968" s="6"/>
      <c r="CK968" s="6"/>
      <c r="CL968" s="6"/>
    </row>
    <row r="969">
      <c r="A969" s="6"/>
      <c r="B969" s="6"/>
      <c r="C969" s="6"/>
      <c r="D969" s="6"/>
      <c r="E969" s="6"/>
      <c r="F969" s="6"/>
      <c r="G969" s="6"/>
      <c r="H969" s="6"/>
      <c r="I969" s="6"/>
      <c r="J969" s="6"/>
      <c r="K969" s="6"/>
      <c r="L969" s="6"/>
      <c r="M969" s="6"/>
      <c r="N969" s="6"/>
      <c r="O969" s="6"/>
      <c r="P969" s="6"/>
      <c r="Q969" s="6"/>
      <c r="R969" s="6"/>
      <c r="S969" s="6"/>
      <c r="T969" s="6"/>
      <c r="U969" s="6"/>
      <c r="V969" s="6"/>
      <c r="W969" s="6"/>
      <c r="X969" s="6"/>
      <c r="Y969" s="6"/>
      <c r="Z969" s="6"/>
      <c r="AA969" s="6"/>
      <c r="AB969" s="6"/>
      <c r="AC969" s="6"/>
      <c r="AD969" s="7"/>
      <c r="AE969" s="8"/>
      <c r="AF969" s="6"/>
      <c r="AG969" s="6"/>
      <c r="AH969" s="6"/>
      <c r="AI969" s="6"/>
      <c r="AJ969" s="6"/>
      <c r="AK969" s="6"/>
      <c r="AL969" s="6"/>
      <c r="AM969" s="6"/>
      <c r="AN969" s="6"/>
      <c r="AO969" s="6"/>
      <c r="AP969" s="6"/>
      <c r="AQ969" s="6"/>
      <c r="AR969" s="6"/>
      <c r="AS969" s="6"/>
      <c r="AT969" s="6"/>
      <c r="AU969" s="6"/>
      <c r="AV969" s="6"/>
      <c r="AW969" s="6"/>
      <c r="AX969" s="6"/>
      <c r="AY969" s="6"/>
      <c r="AZ969" s="6"/>
      <c r="BA969" s="6"/>
      <c r="BB969" s="6"/>
      <c r="BC969" s="6"/>
      <c r="BD969" s="6"/>
      <c r="BE969" s="6"/>
      <c r="BF969" s="6"/>
      <c r="BG969" s="6"/>
      <c r="BH969" s="6"/>
      <c r="BI969" s="6"/>
      <c r="BJ969" s="6"/>
      <c r="BK969" s="6"/>
      <c r="BL969" s="6"/>
      <c r="BM969" s="6"/>
      <c r="BN969" s="6"/>
      <c r="BO969" s="6"/>
      <c r="BP969" s="6"/>
      <c r="BQ969" s="6"/>
      <c r="BR969" s="6"/>
      <c r="BS969" s="6"/>
      <c r="BT969" s="6"/>
      <c r="BU969" s="6"/>
      <c r="BV969" s="6"/>
      <c r="BW969" s="6"/>
      <c r="BX969" s="6"/>
      <c r="BY969" s="6"/>
      <c r="BZ969" s="6"/>
      <c r="CA969" s="6"/>
      <c r="CB969" s="6"/>
      <c r="CC969" s="6"/>
      <c r="CD969" s="6"/>
      <c r="CE969" s="6"/>
      <c r="CF969" s="6"/>
      <c r="CG969" s="6"/>
      <c r="CH969" s="6"/>
      <c r="CI969" s="6"/>
      <c r="CJ969" s="6"/>
      <c r="CK969" s="6"/>
      <c r="CL969" s="6"/>
    </row>
    <row r="970">
      <c r="A970" s="6"/>
      <c r="B970" s="6"/>
      <c r="C970" s="6"/>
      <c r="D970" s="6"/>
      <c r="E970" s="6"/>
      <c r="F970" s="6"/>
      <c r="G970" s="6"/>
      <c r="H970" s="6"/>
      <c r="I970" s="6"/>
      <c r="J970" s="6"/>
      <c r="K970" s="6"/>
      <c r="L970" s="6"/>
      <c r="M970" s="6"/>
      <c r="N970" s="6"/>
      <c r="O970" s="6"/>
      <c r="P970" s="6"/>
      <c r="Q970" s="6"/>
      <c r="R970" s="6"/>
      <c r="S970" s="6"/>
      <c r="T970" s="6"/>
      <c r="U970" s="6"/>
      <c r="V970" s="6"/>
      <c r="W970" s="6"/>
      <c r="X970" s="6"/>
      <c r="Y970" s="6"/>
      <c r="Z970" s="6"/>
      <c r="AA970" s="6"/>
      <c r="AB970" s="6"/>
      <c r="AC970" s="6"/>
      <c r="AD970" s="7"/>
      <c r="AE970" s="8"/>
      <c r="AF970" s="6"/>
      <c r="AG970" s="6"/>
      <c r="AH970" s="6"/>
      <c r="AI970" s="6"/>
      <c r="AJ970" s="6"/>
      <c r="AK970" s="6"/>
      <c r="AL970" s="6"/>
      <c r="AM970" s="6"/>
      <c r="AN970" s="6"/>
      <c r="AO970" s="6"/>
      <c r="AP970" s="6"/>
      <c r="AQ970" s="6"/>
      <c r="AR970" s="6"/>
      <c r="AS970" s="6"/>
      <c r="AT970" s="6"/>
      <c r="AU970" s="6"/>
      <c r="AV970" s="6"/>
      <c r="AW970" s="6"/>
      <c r="AX970" s="6"/>
      <c r="AY970" s="6"/>
      <c r="AZ970" s="6"/>
      <c r="BA970" s="6"/>
      <c r="BB970" s="6"/>
      <c r="BC970" s="6"/>
      <c r="BD970" s="6"/>
      <c r="BE970" s="6"/>
      <c r="BF970" s="6"/>
      <c r="BG970" s="6"/>
      <c r="BH970" s="6"/>
      <c r="BI970" s="6"/>
      <c r="BJ970" s="6"/>
      <c r="BK970" s="6"/>
      <c r="BL970" s="6"/>
      <c r="BM970" s="6"/>
      <c r="BN970" s="6"/>
      <c r="BO970" s="6"/>
      <c r="BP970" s="6"/>
      <c r="BQ970" s="6"/>
      <c r="BR970" s="6"/>
      <c r="BS970" s="6"/>
      <c r="BT970" s="6"/>
      <c r="BU970" s="6"/>
      <c r="BV970" s="6"/>
      <c r="BW970" s="6"/>
      <c r="BX970" s="6"/>
      <c r="BY970" s="6"/>
      <c r="BZ970" s="6"/>
      <c r="CA970" s="6"/>
      <c r="CB970" s="6"/>
      <c r="CC970" s="6"/>
      <c r="CD970" s="6"/>
      <c r="CE970" s="6"/>
      <c r="CF970" s="6"/>
      <c r="CG970" s="6"/>
      <c r="CH970" s="6"/>
      <c r="CI970" s="6"/>
      <c r="CJ970" s="6"/>
      <c r="CK970" s="6"/>
      <c r="CL970" s="6"/>
    </row>
    <row r="971">
      <c r="A971" s="6"/>
      <c r="B971" s="6"/>
      <c r="C971" s="6"/>
      <c r="D971" s="6"/>
      <c r="E971" s="6"/>
      <c r="F971" s="6"/>
      <c r="G971" s="6"/>
      <c r="H971" s="6"/>
      <c r="I971" s="6"/>
      <c r="J971" s="6"/>
      <c r="K971" s="6"/>
      <c r="L971" s="6"/>
      <c r="M971" s="6"/>
      <c r="N971" s="6"/>
      <c r="O971" s="6"/>
      <c r="P971" s="6"/>
      <c r="Q971" s="6"/>
      <c r="R971" s="6"/>
      <c r="S971" s="6"/>
      <c r="T971" s="6"/>
      <c r="U971" s="6"/>
      <c r="V971" s="6"/>
      <c r="W971" s="6"/>
      <c r="X971" s="6"/>
      <c r="Y971" s="6"/>
      <c r="Z971" s="6"/>
      <c r="AA971" s="6"/>
      <c r="AB971" s="6"/>
      <c r="AC971" s="6"/>
      <c r="AD971" s="7"/>
      <c r="AE971" s="8"/>
      <c r="AF971" s="6"/>
      <c r="AG971" s="6"/>
      <c r="AH971" s="6"/>
      <c r="AI971" s="6"/>
      <c r="AJ971" s="6"/>
      <c r="AK971" s="6"/>
      <c r="AL971" s="6"/>
      <c r="AM971" s="6"/>
      <c r="AN971" s="6"/>
      <c r="AO971" s="6"/>
      <c r="AP971" s="6"/>
      <c r="AQ971" s="6"/>
      <c r="AR971" s="6"/>
      <c r="AS971" s="6"/>
      <c r="AT971" s="6"/>
      <c r="AU971" s="6"/>
      <c r="AV971" s="6"/>
      <c r="AW971" s="6"/>
      <c r="AX971" s="6"/>
      <c r="AY971" s="6"/>
      <c r="AZ971" s="6"/>
      <c r="BA971" s="6"/>
      <c r="BB971" s="6"/>
      <c r="BC971" s="6"/>
      <c r="BD971" s="6"/>
      <c r="BE971" s="6"/>
      <c r="BF971" s="6"/>
      <c r="BG971" s="6"/>
      <c r="BH971" s="6"/>
      <c r="BI971" s="6"/>
      <c r="BJ971" s="6"/>
      <c r="BK971" s="6"/>
      <c r="BL971" s="6"/>
      <c r="BM971" s="6"/>
      <c r="BN971" s="6"/>
      <c r="BO971" s="6"/>
      <c r="BP971" s="6"/>
      <c r="BQ971" s="6"/>
      <c r="BR971" s="6"/>
      <c r="BS971" s="6"/>
      <c r="BT971" s="6"/>
      <c r="BU971" s="6"/>
      <c r="BV971" s="6"/>
      <c r="BW971" s="6"/>
      <c r="BX971" s="6"/>
      <c r="BY971" s="6"/>
      <c r="BZ971" s="6"/>
      <c r="CA971" s="6"/>
      <c r="CB971" s="6"/>
      <c r="CC971" s="6"/>
      <c r="CD971" s="6"/>
      <c r="CE971" s="6"/>
      <c r="CF971" s="6"/>
      <c r="CG971" s="6"/>
      <c r="CH971" s="6"/>
      <c r="CI971" s="6"/>
      <c r="CJ971" s="6"/>
      <c r="CK971" s="6"/>
      <c r="CL971" s="6"/>
    </row>
    <row r="972">
      <c r="A972" s="6"/>
      <c r="B972" s="6"/>
      <c r="C972" s="6"/>
      <c r="D972" s="6"/>
      <c r="E972" s="6"/>
      <c r="F972" s="6"/>
      <c r="G972" s="6"/>
      <c r="H972" s="6"/>
      <c r="I972" s="6"/>
      <c r="J972" s="6"/>
      <c r="K972" s="6"/>
      <c r="L972" s="6"/>
      <c r="M972" s="6"/>
      <c r="N972" s="6"/>
      <c r="O972" s="6"/>
      <c r="P972" s="6"/>
      <c r="Q972" s="6"/>
      <c r="R972" s="6"/>
      <c r="S972" s="6"/>
      <c r="T972" s="6"/>
      <c r="U972" s="6"/>
      <c r="V972" s="6"/>
      <c r="W972" s="6"/>
      <c r="X972" s="6"/>
      <c r="Y972" s="6"/>
      <c r="Z972" s="6"/>
      <c r="AA972" s="6"/>
      <c r="AB972" s="6"/>
      <c r="AC972" s="6"/>
      <c r="AD972" s="7"/>
      <c r="AE972" s="8"/>
      <c r="AF972" s="6"/>
      <c r="AG972" s="6"/>
      <c r="AH972" s="6"/>
      <c r="AI972" s="6"/>
      <c r="AJ972" s="6"/>
      <c r="AK972" s="6"/>
      <c r="AL972" s="6"/>
      <c r="AM972" s="6"/>
      <c r="AN972" s="6"/>
      <c r="AO972" s="6"/>
      <c r="AP972" s="6"/>
      <c r="AQ972" s="6"/>
      <c r="AR972" s="6"/>
      <c r="AS972" s="6"/>
      <c r="AT972" s="6"/>
      <c r="AU972" s="6"/>
      <c r="AV972" s="6"/>
      <c r="AW972" s="6"/>
      <c r="AX972" s="6"/>
      <c r="AY972" s="6"/>
      <c r="AZ972" s="6"/>
      <c r="BA972" s="6"/>
      <c r="BB972" s="6"/>
      <c r="BC972" s="6"/>
      <c r="BD972" s="6"/>
      <c r="BE972" s="6"/>
      <c r="BF972" s="6"/>
      <c r="BG972" s="6"/>
      <c r="BH972" s="6"/>
      <c r="BI972" s="6"/>
      <c r="BJ972" s="6"/>
      <c r="BK972" s="6"/>
      <c r="BL972" s="6"/>
      <c r="BM972" s="6"/>
      <c r="BN972" s="6"/>
      <c r="BO972" s="6"/>
      <c r="BP972" s="6"/>
      <c r="BQ972" s="6"/>
      <c r="BR972" s="6"/>
      <c r="BS972" s="6"/>
      <c r="BT972" s="6"/>
      <c r="BU972" s="6"/>
      <c r="BV972" s="6"/>
      <c r="BW972" s="6"/>
      <c r="BX972" s="6"/>
      <c r="BY972" s="6"/>
      <c r="BZ972" s="6"/>
      <c r="CA972" s="6"/>
      <c r="CB972" s="6"/>
      <c r="CC972" s="6"/>
      <c r="CD972" s="6"/>
      <c r="CE972" s="6"/>
      <c r="CF972" s="6"/>
      <c r="CG972" s="6"/>
      <c r="CH972" s="6"/>
      <c r="CI972" s="6"/>
      <c r="CJ972" s="6"/>
      <c r="CK972" s="6"/>
      <c r="CL972" s="6"/>
    </row>
    <row r="973">
      <c r="A973" s="6"/>
      <c r="B973" s="6"/>
      <c r="C973" s="6"/>
      <c r="D973" s="6"/>
      <c r="E973" s="6"/>
      <c r="F973" s="6"/>
      <c r="G973" s="6"/>
      <c r="H973" s="6"/>
      <c r="I973" s="6"/>
      <c r="J973" s="6"/>
      <c r="K973" s="6"/>
      <c r="L973" s="6"/>
      <c r="M973" s="6"/>
      <c r="N973" s="6"/>
      <c r="O973" s="6"/>
      <c r="P973" s="6"/>
      <c r="Q973" s="6"/>
      <c r="R973" s="6"/>
      <c r="S973" s="6"/>
      <c r="T973" s="6"/>
      <c r="U973" s="6"/>
      <c r="V973" s="6"/>
      <c r="W973" s="6"/>
      <c r="X973" s="6"/>
      <c r="Y973" s="6"/>
      <c r="Z973" s="6"/>
      <c r="AA973" s="6"/>
      <c r="AB973" s="6"/>
      <c r="AC973" s="6"/>
      <c r="AD973" s="7"/>
      <c r="AE973" s="8"/>
      <c r="AF973" s="6"/>
      <c r="AG973" s="6"/>
      <c r="AH973" s="6"/>
      <c r="AI973" s="6"/>
      <c r="AJ973" s="6"/>
      <c r="AK973" s="6"/>
      <c r="AL973" s="6"/>
      <c r="AM973" s="6"/>
      <c r="AN973" s="6"/>
      <c r="AO973" s="6"/>
      <c r="AP973" s="6"/>
      <c r="AQ973" s="6"/>
      <c r="AR973" s="6"/>
      <c r="AS973" s="6"/>
      <c r="AT973" s="6"/>
      <c r="AU973" s="6"/>
      <c r="AV973" s="6"/>
      <c r="AW973" s="6"/>
      <c r="AX973" s="6"/>
      <c r="AY973" s="6"/>
      <c r="AZ973" s="6"/>
      <c r="BA973" s="6"/>
      <c r="BB973" s="6"/>
      <c r="BC973" s="6"/>
      <c r="BD973" s="6"/>
      <c r="BE973" s="6"/>
      <c r="BF973" s="6"/>
      <c r="BG973" s="6"/>
      <c r="BH973" s="6"/>
      <c r="BI973" s="6"/>
      <c r="BJ973" s="6"/>
      <c r="BK973" s="6"/>
      <c r="BL973" s="6"/>
      <c r="BM973" s="6"/>
      <c r="BN973" s="6"/>
      <c r="BO973" s="6"/>
      <c r="BP973" s="6"/>
      <c r="BQ973" s="6"/>
      <c r="BR973" s="6"/>
      <c r="BS973" s="6"/>
      <c r="BT973" s="6"/>
      <c r="BU973" s="6"/>
      <c r="BV973" s="6"/>
      <c r="BW973" s="6"/>
      <c r="BX973" s="6"/>
      <c r="BY973" s="6"/>
      <c r="BZ973" s="6"/>
      <c r="CA973" s="6"/>
      <c r="CB973" s="6"/>
      <c r="CC973" s="6"/>
      <c r="CD973" s="6"/>
      <c r="CE973" s="6"/>
      <c r="CF973" s="6"/>
      <c r="CG973" s="6"/>
      <c r="CH973" s="6"/>
      <c r="CI973" s="6"/>
      <c r="CJ973" s="6"/>
      <c r="CK973" s="6"/>
      <c r="CL973" s="6"/>
    </row>
    <row r="974">
      <c r="A974" s="6"/>
      <c r="B974" s="6"/>
      <c r="C974" s="6"/>
      <c r="D974" s="6"/>
      <c r="E974" s="6"/>
      <c r="F974" s="6"/>
      <c r="G974" s="6"/>
      <c r="H974" s="6"/>
      <c r="I974" s="6"/>
      <c r="J974" s="6"/>
      <c r="K974" s="6"/>
      <c r="L974" s="6"/>
      <c r="M974" s="6"/>
      <c r="N974" s="6"/>
      <c r="O974" s="6"/>
      <c r="P974" s="6"/>
      <c r="Q974" s="6"/>
      <c r="R974" s="6"/>
      <c r="S974" s="6"/>
      <c r="T974" s="6"/>
      <c r="U974" s="6"/>
      <c r="V974" s="6"/>
      <c r="W974" s="6"/>
      <c r="X974" s="6"/>
      <c r="Y974" s="6"/>
      <c r="Z974" s="6"/>
      <c r="AA974" s="6"/>
      <c r="AB974" s="6"/>
      <c r="AC974" s="6"/>
      <c r="AD974" s="7"/>
      <c r="AE974" s="8"/>
      <c r="AF974" s="6"/>
      <c r="AG974" s="6"/>
      <c r="AH974" s="6"/>
      <c r="AI974" s="6"/>
      <c r="AJ974" s="6"/>
      <c r="AK974" s="6"/>
      <c r="AL974" s="6"/>
      <c r="AM974" s="6"/>
      <c r="AN974" s="6"/>
      <c r="AO974" s="6"/>
      <c r="AP974" s="6"/>
      <c r="AQ974" s="6"/>
      <c r="AR974" s="6"/>
      <c r="AS974" s="6"/>
      <c r="AT974" s="6"/>
      <c r="AU974" s="6"/>
      <c r="AV974" s="6"/>
      <c r="AW974" s="6"/>
      <c r="AX974" s="6"/>
      <c r="AY974" s="6"/>
      <c r="AZ974" s="6"/>
      <c r="BA974" s="6"/>
      <c r="BB974" s="6"/>
      <c r="BC974" s="6"/>
      <c r="BD974" s="6"/>
      <c r="BE974" s="6"/>
      <c r="BF974" s="6"/>
      <c r="BG974" s="6"/>
      <c r="BH974" s="6"/>
      <c r="BI974" s="6"/>
      <c r="BJ974" s="6"/>
      <c r="BK974" s="6"/>
      <c r="BL974" s="6"/>
      <c r="BM974" s="6"/>
      <c r="BN974" s="6"/>
      <c r="BO974" s="6"/>
      <c r="BP974" s="6"/>
      <c r="BQ974" s="6"/>
      <c r="BR974" s="6"/>
      <c r="BS974" s="6"/>
      <c r="BT974" s="6"/>
      <c r="BU974" s="6"/>
      <c r="BV974" s="6"/>
      <c r="BW974" s="6"/>
      <c r="BX974" s="6"/>
      <c r="BY974" s="6"/>
      <c r="BZ974" s="6"/>
      <c r="CA974" s="6"/>
      <c r="CB974" s="6"/>
      <c r="CC974" s="6"/>
      <c r="CD974" s="6"/>
      <c r="CE974" s="6"/>
      <c r="CF974" s="6"/>
      <c r="CG974" s="6"/>
      <c r="CH974" s="6"/>
      <c r="CI974" s="6"/>
      <c r="CJ974" s="6"/>
      <c r="CK974" s="6"/>
      <c r="CL974" s="6"/>
    </row>
    <row r="975">
      <c r="A975" s="6"/>
      <c r="B975" s="6"/>
      <c r="C975" s="6"/>
      <c r="D975" s="6"/>
      <c r="E975" s="6"/>
      <c r="F975" s="6"/>
      <c r="G975" s="6"/>
      <c r="H975" s="6"/>
      <c r="I975" s="6"/>
      <c r="J975" s="6"/>
      <c r="K975" s="6"/>
      <c r="L975" s="6"/>
      <c r="M975" s="6"/>
      <c r="N975" s="6"/>
      <c r="O975" s="6"/>
      <c r="P975" s="6"/>
      <c r="Q975" s="6"/>
      <c r="R975" s="6"/>
      <c r="S975" s="6"/>
      <c r="T975" s="6"/>
      <c r="U975" s="6"/>
      <c r="V975" s="6"/>
      <c r="W975" s="6"/>
      <c r="X975" s="6"/>
      <c r="Y975" s="6"/>
      <c r="Z975" s="6"/>
      <c r="AA975" s="6"/>
      <c r="AB975" s="6"/>
      <c r="AC975" s="6"/>
      <c r="AD975" s="7"/>
      <c r="AE975" s="8"/>
      <c r="AF975" s="6"/>
      <c r="AG975" s="6"/>
      <c r="AH975" s="6"/>
      <c r="AI975" s="6"/>
      <c r="AJ975" s="6"/>
      <c r="AK975" s="6"/>
      <c r="AL975" s="6"/>
      <c r="AM975" s="6"/>
      <c r="AN975" s="6"/>
      <c r="AO975" s="6"/>
      <c r="AP975" s="6"/>
      <c r="AQ975" s="6"/>
      <c r="AR975" s="6"/>
      <c r="AS975" s="6"/>
      <c r="AT975" s="6"/>
      <c r="AU975" s="6"/>
      <c r="AV975" s="6"/>
      <c r="AW975" s="6"/>
      <c r="AX975" s="6"/>
      <c r="AY975" s="6"/>
      <c r="AZ975" s="6"/>
      <c r="BA975" s="6"/>
      <c r="BB975" s="6"/>
      <c r="BC975" s="6"/>
      <c r="BD975" s="6"/>
      <c r="BE975" s="6"/>
      <c r="BF975" s="6"/>
      <c r="BG975" s="6"/>
      <c r="BH975" s="6"/>
      <c r="BI975" s="6"/>
      <c r="BJ975" s="6"/>
      <c r="BK975" s="6"/>
      <c r="BL975" s="6"/>
      <c r="BM975" s="6"/>
      <c r="BN975" s="6"/>
      <c r="BO975" s="6"/>
      <c r="BP975" s="6"/>
      <c r="BQ975" s="6"/>
      <c r="BR975" s="6"/>
      <c r="BS975" s="6"/>
      <c r="BT975" s="6"/>
      <c r="BU975" s="6"/>
      <c r="BV975" s="6"/>
      <c r="BW975" s="6"/>
      <c r="BX975" s="6"/>
      <c r="BY975" s="6"/>
      <c r="BZ975" s="6"/>
      <c r="CA975" s="6"/>
      <c r="CB975" s="6"/>
      <c r="CC975" s="6"/>
      <c r="CD975" s="6"/>
      <c r="CE975" s="6"/>
      <c r="CF975" s="6"/>
      <c r="CG975" s="6"/>
      <c r="CH975" s="6"/>
      <c r="CI975" s="6"/>
      <c r="CJ975" s="6"/>
      <c r="CK975" s="6"/>
      <c r="CL975" s="6"/>
    </row>
    <row r="976">
      <c r="A976" s="6"/>
      <c r="B976" s="6"/>
      <c r="C976" s="6"/>
      <c r="D976" s="6"/>
      <c r="E976" s="6"/>
      <c r="F976" s="6"/>
      <c r="G976" s="6"/>
      <c r="H976" s="6"/>
      <c r="I976" s="6"/>
      <c r="J976" s="6"/>
      <c r="K976" s="6"/>
      <c r="L976" s="6"/>
      <c r="M976" s="6"/>
      <c r="N976" s="6"/>
      <c r="O976" s="6"/>
      <c r="P976" s="6"/>
      <c r="Q976" s="6"/>
      <c r="R976" s="6"/>
      <c r="S976" s="6"/>
      <c r="T976" s="6"/>
      <c r="U976" s="6"/>
      <c r="V976" s="6"/>
      <c r="W976" s="6"/>
      <c r="X976" s="6"/>
      <c r="Y976" s="6"/>
      <c r="Z976" s="6"/>
      <c r="AA976" s="6"/>
      <c r="AB976" s="6"/>
      <c r="AC976" s="6"/>
      <c r="AD976" s="7"/>
      <c r="AE976" s="8"/>
      <c r="AF976" s="6"/>
      <c r="AG976" s="6"/>
      <c r="AH976" s="6"/>
      <c r="AI976" s="6"/>
      <c r="AJ976" s="6"/>
      <c r="AK976" s="6"/>
      <c r="AL976" s="6"/>
      <c r="AM976" s="6"/>
      <c r="AN976" s="6"/>
      <c r="AO976" s="6"/>
      <c r="AP976" s="6"/>
      <c r="AQ976" s="6"/>
      <c r="AR976" s="6"/>
      <c r="AS976" s="6"/>
      <c r="AT976" s="6"/>
      <c r="AU976" s="6"/>
      <c r="AV976" s="6"/>
      <c r="AW976" s="6"/>
      <c r="AX976" s="6"/>
      <c r="AY976" s="6"/>
      <c r="AZ976" s="6"/>
      <c r="BA976" s="6"/>
      <c r="BB976" s="6"/>
      <c r="BC976" s="6"/>
      <c r="BD976" s="6"/>
      <c r="BE976" s="6"/>
      <c r="BF976" s="6"/>
      <c r="BG976" s="6"/>
      <c r="BH976" s="6"/>
      <c r="BI976" s="6"/>
      <c r="BJ976" s="6"/>
      <c r="BK976" s="6"/>
      <c r="BL976" s="6"/>
      <c r="BM976" s="6"/>
      <c r="BN976" s="6"/>
      <c r="BO976" s="6"/>
      <c r="BP976" s="6"/>
      <c r="BQ976" s="6"/>
      <c r="BR976" s="6"/>
      <c r="BS976" s="6"/>
      <c r="BT976" s="6"/>
      <c r="BU976" s="6"/>
      <c r="BV976" s="6"/>
      <c r="BW976" s="6"/>
      <c r="BX976" s="6"/>
      <c r="BY976" s="6"/>
      <c r="BZ976" s="6"/>
      <c r="CA976" s="6"/>
      <c r="CB976" s="6"/>
      <c r="CC976" s="6"/>
      <c r="CD976" s="6"/>
      <c r="CE976" s="6"/>
      <c r="CF976" s="6"/>
      <c r="CG976" s="6"/>
      <c r="CH976" s="6"/>
      <c r="CI976" s="6"/>
      <c r="CJ976" s="6"/>
      <c r="CK976" s="6"/>
      <c r="CL976" s="6"/>
    </row>
    <row r="977">
      <c r="A977" s="6"/>
      <c r="B977" s="6"/>
      <c r="C977" s="6"/>
      <c r="D977" s="6"/>
      <c r="E977" s="6"/>
      <c r="F977" s="6"/>
      <c r="G977" s="6"/>
      <c r="H977" s="6"/>
      <c r="I977" s="6"/>
      <c r="J977" s="6"/>
      <c r="K977" s="6"/>
      <c r="L977" s="6"/>
      <c r="M977" s="6"/>
      <c r="N977" s="6"/>
      <c r="O977" s="6"/>
      <c r="P977" s="6"/>
      <c r="Q977" s="6"/>
      <c r="R977" s="6"/>
      <c r="S977" s="6"/>
      <c r="T977" s="6"/>
      <c r="U977" s="6"/>
      <c r="V977" s="6"/>
      <c r="W977" s="6"/>
      <c r="X977" s="6"/>
      <c r="Y977" s="6"/>
      <c r="Z977" s="6"/>
      <c r="AA977" s="6"/>
      <c r="AB977" s="6"/>
      <c r="AC977" s="6"/>
      <c r="AD977" s="7"/>
      <c r="AE977" s="8"/>
      <c r="AF977" s="6"/>
      <c r="AG977" s="6"/>
      <c r="AH977" s="6"/>
      <c r="AI977" s="6"/>
      <c r="AJ977" s="6"/>
      <c r="AK977" s="6"/>
      <c r="AL977" s="6"/>
      <c r="AM977" s="6"/>
      <c r="AN977" s="6"/>
      <c r="AO977" s="6"/>
      <c r="AP977" s="6"/>
      <c r="AQ977" s="6"/>
      <c r="AR977" s="6"/>
      <c r="AS977" s="6"/>
      <c r="AT977" s="6"/>
      <c r="AU977" s="6"/>
      <c r="AV977" s="6"/>
      <c r="AW977" s="6"/>
      <c r="AX977" s="6"/>
      <c r="AY977" s="6"/>
      <c r="AZ977" s="6"/>
      <c r="BA977" s="6"/>
      <c r="BB977" s="6"/>
      <c r="BC977" s="6"/>
      <c r="BD977" s="6"/>
      <c r="BE977" s="6"/>
      <c r="BF977" s="6"/>
      <c r="BG977" s="6"/>
      <c r="BH977" s="6"/>
      <c r="BI977" s="6"/>
      <c r="BJ977" s="6"/>
      <c r="BK977" s="6"/>
      <c r="BL977" s="6"/>
      <c r="BM977" s="6"/>
      <c r="BN977" s="6"/>
      <c r="BO977" s="6"/>
      <c r="BP977" s="6"/>
      <c r="BQ977" s="6"/>
      <c r="BR977" s="6"/>
      <c r="BS977" s="6"/>
      <c r="BT977" s="6"/>
      <c r="BU977" s="6"/>
      <c r="BV977" s="6"/>
      <c r="BW977" s="6"/>
      <c r="BX977" s="6"/>
      <c r="BY977" s="6"/>
      <c r="BZ977" s="6"/>
      <c r="CA977" s="6"/>
      <c r="CB977" s="6"/>
      <c r="CC977" s="6"/>
      <c r="CD977" s="6"/>
      <c r="CE977" s="6"/>
      <c r="CF977" s="6"/>
      <c r="CG977" s="6"/>
      <c r="CH977" s="6"/>
      <c r="CI977" s="6"/>
      <c r="CJ977" s="6"/>
      <c r="CK977" s="6"/>
      <c r="CL977" s="6"/>
    </row>
    <row r="978">
      <c r="A978" s="6"/>
      <c r="B978" s="6"/>
      <c r="C978" s="6"/>
      <c r="D978" s="6"/>
      <c r="E978" s="6"/>
      <c r="F978" s="6"/>
      <c r="G978" s="6"/>
      <c r="H978" s="6"/>
      <c r="I978" s="6"/>
      <c r="J978" s="6"/>
      <c r="K978" s="6"/>
      <c r="L978" s="6"/>
      <c r="M978" s="6"/>
      <c r="N978" s="6"/>
      <c r="O978" s="6"/>
      <c r="P978" s="6"/>
      <c r="Q978" s="6"/>
      <c r="R978" s="6"/>
      <c r="S978" s="6"/>
      <c r="T978" s="6"/>
      <c r="U978" s="6"/>
      <c r="V978" s="6"/>
      <c r="W978" s="6"/>
      <c r="X978" s="6"/>
      <c r="Y978" s="6"/>
      <c r="Z978" s="6"/>
      <c r="AA978" s="6"/>
      <c r="AB978" s="6"/>
      <c r="AC978" s="6"/>
      <c r="AD978" s="7"/>
      <c r="AE978" s="8"/>
      <c r="AF978" s="6"/>
      <c r="AG978" s="6"/>
      <c r="AH978" s="6"/>
      <c r="AI978" s="6"/>
      <c r="AJ978" s="6"/>
      <c r="AK978" s="6"/>
      <c r="AL978" s="6"/>
      <c r="AM978" s="6"/>
      <c r="AN978" s="6"/>
      <c r="AO978" s="6"/>
      <c r="AP978" s="6"/>
      <c r="AQ978" s="6"/>
      <c r="AR978" s="6"/>
      <c r="AS978" s="6"/>
      <c r="AT978" s="6"/>
      <c r="AU978" s="6"/>
      <c r="AV978" s="6"/>
      <c r="AW978" s="6"/>
      <c r="AX978" s="6"/>
      <c r="AY978" s="6"/>
      <c r="AZ978" s="6"/>
      <c r="BA978" s="6"/>
      <c r="BB978" s="6"/>
      <c r="BC978" s="6"/>
      <c r="BD978" s="6"/>
      <c r="BE978" s="6"/>
      <c r="BF978" s="6"/>
      <c r="BG978" s="6"/>
      <c r="BH978" s="6"/>
      <c r="BI978" s="6"/>
      <c r="BJ978" s="6"/>
      <c r="BK978" s="6"/>
      <c r="BL978" s="6"/>
      <c r="BM978" s="6"/>
      <c r="BN978" s="6"/>
      <c r="BO978" s="6"/>
      <c r="BP978" s="6"/>
      <c r="BQ978" s="6"/>
      <c r="BR978" s="6"/>
      <c r="BS978" s="6"/>
      <c r="BT978" s="6"/>
      <c r="BU978" s="6"/>
      <c r="BV978" s="6"/>
      <c r="BW978" s="6"/>
      <c r="BX978" s="6"/>
      <c r="BY978" s="6"/>
      <c r="BZ978" s="6"/>
      <c r="CA978" s="6"/>
      <c r="CB978" s="6"/>
      <c r="CC978" s="6"/>
      <c r="CD978" s="6"/>
      <c r="CE978" s="6"/>
      <c r="CF978" s="6"/>
      <c r="CG978" s="6"/>
      <c r="CH978" s="6"/>
      <c r="CI978" s="6"/>
      <c r="CJ978" s="6"/>
      <c r="CK978" s="6"/>
      <c r="CL978" s="6"/>
    </row>
    <row r="979">
      <c r="A979" s="6"/>
      <c r="B979" s="6"/>
      <c r="C979" s="6"/>
      <c r="D979" s="6"/>
      <c r="E979" s="6"/>
      <c r="F979" s="6"/>
      <c r="G979" s="6"/>
      <c r="H979" s="6"/>
      <c r="I979" s="6"/>
      <c r="J979" s="6"/>
      <c r="K979" s="6"/>
      <c r="L979" s="6"/>
      <c r="M979" s="6"/>
      <c r="N979" s="6"/>
      <c r="O979" s="6"/>
      <c r="P979" s="6"/>
      <c r="Q979" s="6"/>
      <c r="R979" s="6"/>
      <c r="S979" s="6"/>
      <c r="T979" s="6"/>
      <c r="U979" s="6"/>
      <c r="V979" s="6"/>
      <c r="W979" s="6"/>
      <c r="X979" s="6"/>
      <c r="Y979" s="6"/>
      <c r="Z979" s="6"/>
      <c r="AA979" s="6"/>
      <c r="AB979" s="6"/>
      <c r="AC979" s="6"/>
      <c r="AD979" s="7"/>
      <c r="AE979" s="8"/>
      <c r="AF979" s="6"/>
      <c r="AG979" s="6"/>
      <c r="AH979" s="6"/>
      <c r="AI979" s="6"/>
      <c r="AJ979" s="6"/>
      <c r="AK979" s="6"/>
      <c r="AL979" s="6"/>
      <c r="AM979" s="6"/>
      <c r="AN979" s="6"/>
      <c r="AO979" s="6"/>
      <c r="AP979" s="6"/>
      <c r="AQ979" s="6"/>
      <c r="AR979" s="6"/>
      <c r="AS979" s="6"/>
      <c r="AT979" s="6"/>
      <c r="AU979" s="6"/>
      <c r="AV979" s="6"/>
      <c r="AW979" s="6"/>
      <c r="AX979" s="6"/>
      <c r="AY979" s="6"/>
      <c r="AZ979" s="6"/>
      <c r="BA979" s="6"/>
      <c r="BB979" s="6"/>
      <c r="BC979" s="6"/>
      <c r="BD979" s="6"/>
      <c r="BE979" s="6"/>
      <c r="BF979" s="6"/>
      <c r="BG979" s="6"/>
      <c r="BH979" s="6"/>
      <c r="BI979" s="6"/>
      <c r="BJ979" s="6"/>
      <c r="BK979" s="6"/>
      <c r="BL979" s="6"/>
      <c r="BM979" s="6"/>
      <c r="BN979" s="6"/>
      <c r="BO979" s="6"/>
      <c r="BP979" s="6"/>
      <c r="BQ979" s="6"/>
      <c r="BR979" s="6"/>
      <c r="BS979" s="6"/>
      <c r="BT979" s="6"/>
      <c r="BU979" s="6"/>
      <c r="BV979" s="6"/>
      <c r="BW979" s="6"/>
      <c r="BX979" s="6"/>
      <c r="BY979" s="6"/>
      <c r="BZ979" s="6"/>
      <c r="CA979" s="6"/>
      <c r="CB979" s="6"/>
      <c r="CC979" s="6"/>
      <c r="CD979" s="6"/>
      <c r="CE979" s="6"/>
      <c r="CF979" s="6"/>
      <c r="CG979" s="6"/>
      <c r="CH979" s="6"/>
      <c r="CI979" s="6"/>
      <c r="CJ979" s="6"/>
      <c r="CK979" s="6"/>
      <c r="CL979" s="6"/>
    </row>
    <row r="980">
      <c r="A980" s="6"/>
      <c r="B980" s="6"/>
      <c r="C980" s="6"/>
      <c r="D980" s="6"/>
      <c r="E980" s="6"/>
      <c r="F980" s="6"/>
      <c r="G980" s="6"/>
      <c r="H980" s="6"/>
      <c r="I980" s="6"/>
      <c r="J980" s="6"/>
      <c r="K980" s="6"/>
      <c r="L980" s="6"/>
      <c r="M980" s="6"/>
      <c r="N980" s="6"/>
      <c r="O980" s="6"/>
      <c r="P980" s="6"/>
      <c r="Q980" s="6"/>
      <c r="R980" s="6"/>
      <c r="S980" s="6"/>
      <c r="T980" s="6"/>
      <c r="U980" s="6"/>
      <c r="V980" s="6"/>
      <c r="W980" s="6"/>
      <c r="X980" s="6"/>
      <c r="Y980" s="6"/>
      <c r="Z980" s="6"/>
      <c r="AA980" s="6"/>
      <c r="AB980" s="6"/>
      <c r="AC980" s="6"/>
      <c r="AD980" s="7"/>
      <c r="AE980" s="8"/>
      <c r="AF980" s="6"/>
      <c r="AG980" s="6"/>
      <c r="AH980" s="6"/>
      <c r="AI980" s="6"/>
      <c r="AJ980" s="6"/>
      <c r="AK980" s="6"/>
      <c r="AL980" s="6"/>
      <c r="AM980" s="6"/>
      <c r="AN980" s="6"/>
      <c r="AO980" s="6"/>
      <c r="AP980" s="6"/>
      <c r="AQ980" s="6"/>
      <c r="AR980" s="6"/>
      <c r="AS980" s="6"/>
      <c r="AT980" s="6"/>
      <c r="AU980" s="6"/>
      <c r="AV980" s="6"/>
      <c r="AW980" s="6"/>
      <c r="AX980" s="6"/>
      <c r="AY980" s="6"/>
      <c r="AZ980" s="6"/>
      <c r="BA980" s="6"/>
      <c r="BB980" s="6"/>
      <c r="BC980" s="6"/>
      <c r="BD980" s="6"/>
      <c r="BE980" s="6"/>
      <c r="BF980" s="6"/>
      <c r="BG980" s="6"/>
      <c r="BH980" s="6"/>
      <c r="BI980" s="6"/>
      <c r="BJ980" s="6"/>
      <c r="BK980" s="6"/>
      <c r="BL980" s="6"/>
      <c r="BM980" s="6"/>
      <c r="BN980" s="6"/>
      <c r="BO980" s="6"/>
      <c r="BP980" s="6"/>
      <c r="BQ980" s="6"/>
      <c r="BR980" s="6"/>
      <c r="BS980" s="6"/>
      <c r="BT980" s="6"/>
      <c r="BU980" s="6"/>
      <c r="BV980" s="6"/>
      <c r="BW980" s="6"/>
      <c r="BX980" s="6"/>
      <c r="BY980" s="6"/>
      <c r="BZ980" s="6"/>
      <c r="CA980" s="6"/>
      <c r="CB980" s="6"/>
      <c r="CC980" s="6"/>
      <c r="CD980" s="6"/>
      <c r="CE980" s="6"/>
      <c r="CF980" s="6"/>
      <c r="CG980" s="6"/>
      <c r="CH980" s="6"/>
      <c r="CI980" s="6"/>
      <c r="CJ980" s="6"/>
      <c r="CK980" s="6"/>
      <c r="CL980" s="6"/>
    </row>
    <row r="981">
      <c r="A981" s="6"/>
      <c r="B981" s="6"/>
      <c r="C981" s="6"/>
      <c r="D981" s="6"/>
      <c r="E981" s="6"/>
      <c r="F981" s="6"/>
      <c r="G981" s="6"/>
      <c r="H981" s="6"/>
      <c r="I981" s="6"/>
      <c r="J981" s="6"/>
      <c r="K981" s="6"/>
      <c r="L981" s="6"/>
      <c r="M981" s="6"/>
      <c r="N981" s="6"/>
      <c r="O981" s="6"/>
      <c r="P981" s="6"/>
      <c r="Q981" s="6"/>
      <c r="R981" s="6"/>
      <c r="S981" s="6"/>
      <c r="T981" s="6"/>
      <c r="U981" s="6"/>
      <c r="V981" s="6"/>
      <c r="W981" s="6"/>
      <c r="X981" s="6"/>
      <c r="Y981" s="6"/>
      <c r="Z981" s="6"/>
      <c r="AA981" s="6"/>
      <c r="AB981" s="6"/>
      <c r="AC981" s="6"/>
      <c r="AD981" s="7"/>
      <c r="AE981" s="8"/>
      <c r="AF981" s="6"/>
      <c r="AG981" s="6"/>
      <c r="AH981" s="6"/>
      <c r="AI981" s="6"/>
      <c r="AJ981" s="6"/>
      <c r="AK981" s="6"/>
      <c r="AL981" s="6"/>
      <c r="AM981" s="6"/>
      <c r="AN981" s="6"/>
      <c r="AO981" s="6"/>
      <c r="AP981" s="6"/>
      <c r="AQ981" s="6"/>
      <c r="AR981" s="6"/>
      <c r="AS981" s="6"/>
      <c r="AT981" s="6"/>
      <c r="AU981" s="6"/>
      <c r="AV981" s="6"/>
      <c r="AW981" s="6"/>
      <c r="AX981" s="6"/>
      <c r="AY981" s="6"/>
      <c r="AZ981" s="6"/>
      <c r="BA981" s="6"/>
      <c r="BB981" s="6"/>
      <c r="BC981" s="6"/>
      <c r="BD981" s="6"/>
      <c r="BE981" s="6"/>
      <c r="BF981" s="6"/>
      <c r="BG981" s="6"/>
      <c r="BH981" s="6"/>
      <c r="BI981" s="6"/>
      <c r="BJ981" s="6"/>
      <c r="BK981" s="6"/>
      <c r="BL981" s="6"/>
      <c r="BM981" s="6"/>
      <c r="BN981" s="6"/>
      <c r="BO981" s="6"/>
      <c r="BP981" s="6"/>
      <c r="BQ981" s="6"/>
      <c r="BR981" s="6"/>
      <c r="BS981" s="6"/>
      <c r="BT981" s="6"/>
      <c r="BU981" s="6"/>
      <c r="BV981" s="6"/>
      <c r="BW981" s="6"/>
      <c r="BX981" s="6"/>
      <c r="BY981" s="6"/>
      <c r="BZ981" s="6"/>
      <c r="CA981" s="6"/>
      <c r="CB981" s="6"/>
      <c r="CC981" s="6"/>
      <c r="CD981" s="6"/>
      <c r="CE981" s="6"/>
      <c r="CF981" s="6"/>
      <c r="CG981" s="6"/>
      <c r="CH981" s="6"/>
      <c r="CI981" s="6"/>
      <c r="CJ981" s="6"/>
      <c r="CK981" s="6"/>
      <c r="CL981" s="6"/>
    </row>
    <row r="982">
      <c r="A982" s="6"/>
      <c r="B982" s="6"/>
      <c r="C982" s="6"/>
      <c r="D982" s="6"/>
      <c r="E982" s="6"/>
      <c r="F982" s="6"/>
      <c r="G982" s="6"/>
      <c r="H982" s="6"/>
      <c r="I982" s="6"/>
      <c r="J982" s="6"/>
      <c r="K982" s="6"/>
      <c r="L982" s="6"/>
      <c r="M982" s="6"/>
      <c r="N982" s="6"/>
      <c r="O982" s="6"/>
      <c r="P982" s="6"/>
      <c r="Q982" s="6"/>
      <c r="R982" s="6"/>
      <c r="S982" s="6"/>
      <c r="T982" s="6"/>
      <c r="U982" s="6"/>
      <c r="V982" s="6"/>
      <c r="W982" s="6"/>
      <c r="X982" s="6"/>
      <c r="Y982" s="6"/>
      <c r="Z982" s="6"/>
      <c r="AA982" s="6"/>
      <c r="AB982" s="6"/>
      <c r="AC982" s="6"/>
      <c r="AD982" s="7"/>
      <c r="AE982" s="8"/>
      <c r="AF982" s="6"/>
      <c r="AG982" s="6"/>
      <c r="AH982" s="6"/>
      <c r="AI982" s="6"/>
      <c r="AJ982" s="6"/>
      <c r="AK982" s="6"/>
      <c r="AL982" s="6"/>
      <c r="AM982" s="6"/>
      <c r="AN982" s="6"/>
      <c r="AO982" s="6"/>
      <c r="AP982" s="6"/>
      <c r="AQ982" s="6"/>
      <c r="AR982" s="6"/>
      <c r="AS982" s="6"/>
      <c r="AT982" s="6"/>
      <c r="AU982" s="6"/>
      <c r="AV982" s="6"/>
      <c r="AW982" s="6"/>
      <c r="AX982" s="6"/>
      <c r="AY982" s="6"/>
      <c r="AZ982" s="6"/>
      <c r="BA982" s="6"/>
      <c r="BB982" s="6"/>
      <c r="BC982" s="6"/>
      <c r="BD982" s="6"/>
      <c r="BE982" s="6"/>
      <c r="BF982" s="6"/>
      <c r="BG982" s="6"/>
      <c r="BH982" s="6"/>
      <c r="BI982" s="6"/>
      <c r="BJ982" s="6"/>
      <c r="BK982" s="6"/>
      <c r="BL982" s="6"/>
      <c r="BM982" s="6"/>
      <c r="BN982" s="6"/>
      <c r="BO982" s="6"/>
      <c r="BP982" s="6"/>
      <c r="BQ982" s="6"/>
      <c r="BR982" s="6"/>
      <c r="BS982" s="6"/>
      <c r="BT982" s="6"/>
      <c r="BU982" s="6"/>
      <c r="BV982" s="6"/>
      <c r="BW982" s="6"/>
      <c r="BX982" s="6"/>
      <c r="BY982" s="6"/>
      <c r="BZ982" s="6"/>
      <c r="CA982" s="6"/>
      <c r="CB982" s="6"/>
      <c r="CC982" s="6"/>
      <c r="CD982" s="6"/>
      <c r="CE982" s="6"/>
      <c r="CF982" s="6"/>
      <c r="CG982" s="6"/>
      <c r="CH982" s="6"/>
      <c r="CI982" s="6"/>
      <c r="CJ982" s="6"/>
      <c r="CK982" s="6"/>
      <c r="CL982" s="6"/>
    </row>
    <row r="983">
      <c r="A983" s="6"/>
      <c r="B983" s="6"/>
      <c r="C983" s="6"/>
      <c r="D983" s="6"/>
      <c r="E983" s="6"/>
      <c r="F983" s="6"/>
      <c r="G983" s="6"/>
      <c r="H983" s="6"/>
      <c r="I983" s="6"/>
      <c r="J983" s="6"/>
      <c r="K983" s="6"/>
      <c r="L983" s="6"/>
      <c r="M983" s="6"/>
      <c r="N983" s="6"/>
      <c r="O983" s="6"/>
      <c r="P983" s="6"/>
      <c r="Q983" s="6"/>
      <c r="R983" s="6"/>
      <c r="S983" s="6"/>
      <c r="T983" s="6"/>
      <c r="U983" s="6"/>
      <c r="V983" s="6"/>
      <c r="W983" s="6"/>
      <c r="X983" s="6"/>
      <c r="Y983" s="6"/>
      <c r="Z983" s="6"/>
      <c r="AA983" s="6"/>
      <c r="AB983" s="6"/>
      <c r="AC983" s="6"/>
      <c r="AD983" s="7"/>
      <c r="AE983" s="8"/>
      <c r="AF983" s="6"/>
      <c r="AG983" s="6"/>
      <c r="AH983" s="6"/>
      <c r="AI983" s="6"/>
      <c r="AJ983" s="6"/>
      <c r="AK983" s="6"/>
      <c r="AL983" s="6"/>
      <c r="AM983" s="6"/>
      <c r="AN983" s="6"/>
      <c r="AO983" s="6"/>
      <c r="AP983" s="6"/>
      <c r="AQ983" s="6"/>
      <c r="AR983" s="6"/>
      <c r="AS983" s="6"/>
      <c r="AT983" s="6"/>
      <c r="AU983" s="6"/>
      <c r="AV983" s="6"/>
      <c r="AW983" s="6"/>
      <c r="AX983" s="6"/>
      <c r="AY983" s="6"/>
      <c r="AZ983" s="6"/>
      <c r="BA983" s="6"/>
      <c r="BB983" s="6"/>
      <c r="BC983" s="6"/>
      <c r="BD983" s="6"/>
      <c r="BE983" s="6"/>
      <c r="BF983" s="6"/>
      <c r="BG983" s="6"/>
      <c r="BH983" s="6"/>
      <c r="BI983" s="6"/>
      <c r="BJ983" s="6"/>
      <c r="BK983" s="6"/>
      <c r="BL983" s="6"/>
      <c r="BM983" s="6"/>
      <c r="BN983" s="6"/>
      <c r="BO983" s="6"/>
      <c r="BP983" s="6"/>
      <c r="BQ983" s="6"/>
      <c r="BR983" s="6"/>
      <c r="BS983" s="6"/>
      <c r="BT983" s="6"/>
      <c r="BU983" s="6"/>
      <c r="BV983" s="6"/>
      <c r="BW983" s="6"/>
      <c r="BX983" s="6"/>
      <c r="BY983" s="6"/>
      <c r="BZ983" s="6"/>
      <c r="CA983" s="6"/>
      <c r="CB983" s="6"/>
      <c r="CC983" s="6"/>
      <c r="CD983" s="6"/>
      <c r="CE983" s="6"/>
      <c r="CF983" s="6"/>
      <c r="CG983" s="6"/>
      <c r="CH983" s="6"/>
      <c r="CI983" s="6"/>
      <c r="CJ983" s="6"/>
      <c r="CK983" s="6"/>
      <c r="CL983" s="6"/>
    </row>
    <row r="984">
      <c r="A984" s="6"/>
      <c r="B984" s="6"/>
      <c r="C984" s="6"/>
      <c r="D984" s="6"/>
      <c r="E984" s="6"/>
      <c r="F984" s="6"/>
      <c r="G984" s="6"/>
      <c r="H984" s="6"/>
      <c r="I984" s="6"/>
      <c r="J984" s="6"/>
      <c r="K984" s="6"/>
      <c r="L984" s="6"/>
      <c r="M984" s="6"/>
      <c r="N984" s="6"/>
      <c r="O984" s="6"/>
      <c r="P984" s="6"/>
      <c r="Q984" s="6"/>
      <c r="R984" s="6"/>
      <c r="S984" s="6"/>
      <c r="T984" s="6"/>
      <c r="U984" s="6"/>
      <c r="V984" s="6"/>
      <c r="W984" s="6"/>
      <c r="X984" s="6"/>
      <c r="Y984" s="6"/>
      <c r="Z984" s="6"/>
      <c r="AA984" s="6"/>
      <c r="AB984" s="6"/>
      <c r="AC984" s="6"/>
      <c r="AD984" s="7"/>
      <c r="AE984" s="8"/>
      <c r="AF984" s="6"/>
      <c r="AG984" s="6"/>
      <c r="AH984" s="6"/>
      <c r="AI984" s="6"/>
      <c r="AJ984" s="6"/>
      <c r="AK984" s="6"/>
      <c r="AL984" s="6"/>
      <c r="AM984" s="6"/>
      <c r="AN984" s="6"/>
      <c r="AO984" s="6"/>
      <c r="AP984" s="6"/>
      <c r="AQ984" s="6"/>
      <c r="AR984" s="6"/>
      <c r="AS984" s="6"/>
      <c r="AT984" s="6"/>
      <c r="AU984" s="6"/>
      <c r="AV984" s="6"/>
      <c r="AW984" s="6"/>
      <c r="AX984" s="6"/>
      <c r="AY984" s="6"/>
      <c r="AZ984" s="6"/>
      <c r="BA984" s="6"/>
      <c r="BB984" s="6"/>
      <c r="BC984" s="6"/>
      <c r="BD984" s="6"/>
      <c r="BE984" s="6"/>
      <c r="BF984" s="6"/>
      <c r="BG984" s="6"/>
      <c r="BH984" s="6"/>
      <c r="BI984" s="6"/>
      <c r="BJ984" s="6"/>
      <c r="BK984" s="6"/>
      <c r="BL984" s="6"/>
      <c r="BM984" s="6"/>
      <c r="BN984" s="6"/>
      <c r="BO984" s="6"/>
      <c r="BP984" s="6"/>
      <c r="BQ984" s="6"/>
      <c r="BR984" s="6"/>
      <c r="BS984" s="6"/>
      <c r="BT984" s="6"/>
      <c r="BU984" s="6"/>
      <c r="BV984" s="6"/>
      <c r="BW984" s="6"/>
      <c r="BX984" s="6"/>
      <c r="BY984" s="6"/>
      <c r="BZ984" s="6"/>
      <c r="CA984" s="6"/>
      <c r="CB984" s="6"/>
      <c r="CC984" s="6"/>
      <c r="CD984" s="6"/>
      <c r="CE984" s="6"/>
      <c r="CF984" s="6"/>
      <c r="CG984" s="6"/>
      <c r="CH984" s="6"/>
      <c r="CI984" s="6"/>
      <c r="CJ984" s="6"/>
      <c r="CK984" s="6"/>
      <c r="CL984" s="6"/>
    </row>
    <row r="985">
      <c r="A985" s="6"/>
      <c r="B985" s="6"/>
      <c r="C985" s="6"/>
      <c r="D985" s="6"/>
      <c r="E985" s="6"/>
      <c r="F985" s="6"/>
      <c r="G985" s="6"/>
      <c r="H985" s="6"/>
      <c r="I985" s="6"/>
      <c r="J985" s="6"/>
      <c r="K985" s="6"/>
      <c r="L985" s="6"/>
      <c r="M985" s="6"/>
      <c r="N985" s="6"/>
      <c r="O985" s="6"/>
      <c r="P985" s="6"/>
      <c r="Q985" s="6"/>
      <c r="R985" s="6"/>
      <c r="S985" s="6"/>
      <c r="T985" s="6"/>
      <c r="U985" s="6"/>
      <c r="V985" s="6"/>
      <c r="W985" s="6"/>
      <c r="X985" s="6"/>
      <c r="Y985" s="6"/>
      <c r="Z985" s="6"/>
      <c r="AA985" s="6"/>
      <c r="AB985" s="6"/>
      <c r="AC985" s="6"/>
      <c r="AD985" s="7"/>
      <c r="AE985" s="8"/>
      <c r="AF985" s="6"/>
      <c r="AG985" s="6"/>
      <c r="AH985" s="6"/>
      <c r="AI985" s="6"/>
      <c r="AJ985" s="6"/>
      <c r="AK985" s="6"/>
      <c r="AL985" s="6"/>
      <c r="AM985" s="6"/>
      <c r="AN985" s="6"/>
      <c r="AO985" s="6"/>
      <c r="AP985" s="6"/>
      <c r="AQ985" s="6"/>
      <c r="AR985" s="6"/>
      <c r="AS985" s="6"/>
      <c r="AT985" s="6"/>
      <c r="AU985" s="6"/>
      <c r="AV985" s="6"/>
      <c r="AW985" s="6"/>
      <c r="AX985" s="6"/>
      <c r="AY985" s="6"/>
      <c r="AZ985" s="6"/>
      <c r="BA985" s="6"/>
      <c r="BB985" s="6"/>
      <c r="BC985" s="6"/>
      <c r="BD985" s="6"/>
      <c r="BE985" s="6"/>
      <c r="BF985" s="6"/>
      <c r="BG985" s="6"/>
      <c r="BH985" s="6"/>
      <c r="BI985" s="6"/>
      <c r="BJ985" s="6"/>
      <c r="BK985" s="6"/>
      <c r="BL985" s="6"/>
      <c r="BM985" s="6"/>
      <c r="BN985" s="6"/>
      <c r="BO985" s="6"/>
      <c r="BP985" s="6"/>
      <c r="BQ985" s="6"/>
      <c r="BR985" s="6"/>
      <c r="BS985" s="6"/>
      <c r="BT985" s="6"/>
      <c r="BU985" s="6"/>
      <c r="BV985" s="6"/>
      <c r="BW985" s="6"/>
      <c r="BX985" s="6"/>
      <c r="BY985" s="6"/>
      <c r="BZ985" s="6"/>
      <c r="CA985" s="6"/>
      <c r="CB985" s="6"/>
      <c r="CC985" s="6"/>
      <c r="CD985" s="6"/>
      <c r="CE985" s="6"/>
      <c r="CF985" s="6"/>
      <c r="CG985" s="6"/>
      <c r="CH985" s="6"/>
      <c r="CI985" s="6"/>
      <c r="CJ985" s="6"/>
      <c r="CK985" s="6"/>
      <c r="CL985" s="6"/>
    </row>
    <row r="986">
      <c r="A986" s="6"/>
      <c r="B986" s="6"/>
      <c r="C986" s="6"/>
      <c r="D986" s="6"/>
      <c r="E986" s="6"/>
      <c r="F986" s="6"/>
      <c r="G986" s="6"/>
      <c r="H986" s="6"/>
      <c r="I986" s="6"/>
      <c r="J986" s="6"/>
      <c r="K986" s="6"/>
      <c r="L986" s="6"/>
      <c r="M986" s="6"/>
      <c r="N986" s="6"/>
      <c r="O986" s="6"/>
      <c r="P986" s="6"/>
      <c r="Q986" s="6"/>
      <c r="R986" s="6"/>
      <c r="S986" s="6"/>
      <c r="T986" s="6"/>
      <c r="U986" s="6"/>
      <c r="V986" s="6"/>
      <c r="W986" s="6"/>
      <c r="X986" s="6"/>
      <c r="Y986" s="6"/>
      <c r="Z986" s="6"/>
      <c r="AA986" s="6"/>
      <c r="AB986" s="6"/>
      <c r="AC986" s="6"/>
      <c r="AD986" s="7"/>
      <c r="AE986" s="8"/>
      <c r="AF986" s="6"/>
      <c r="AG986" s="6"/>
      <c r="AH986" s="6"/>
      <c r="AI986" s="6"/>
      <c r="AJ986" s="6"/>
      <c r="AK986" s="6"/>
      <c r="AL986" s="6"/>
      <c r="AM986" s="6"/>
      <c r="AN986" s="6"/>
      <c r="AO986" s="6"/>
      <c r="AP986" s="6"/>
      <c r="AQ986" s="6"/>
      <c r="AR986" s="6"/>
      <c r="AS986" s="6"/>
      <c r="AT986" s="6"/>
      <c r="AU986" s="6"/>
      <c r="AV986" s="6"/>
      <c r="AW986" s="6"/>
      <c r="AX986" s="6"/>
      <c r="AY986" s="6"/>
      <c r="AZ986" s="6"/>
      <c r="BA986" s="6"/>
      <c r="BB986" s="6"/>
      <c r="BC986" s="6"/>
      <c r="BD986" s="6"/>
      <c r="BE986" s="6"/>
      <c r="BF986" s="6"/>
      <c r="BG986" s="6"/>
      <c r="BH986" s="6"/>
      <c r="BI986" s="6"/>
      <c r="BJ986" s="6"/>
      <c r="BK986" s="6"/>
      <c r="BL986" s="6"/>
      <c r="BM986" s="6"/>
      <c r="BN986" s="6"/>
      <c r="BO986" s="6"/>
      <c r="BP986" s="6"/>
      <c r="BQ986" s="6"/>
      <c r="BR986" s="6"/>
      <c r="BS986" s="6"/>
      <c r="BT986" s="6"/>
      <c r="BU986" s="6"/>
      <c r="BV986" s="6"/>
      <c r="BW986" s="6"/>
      <c r="BX986" s="6"/>
      <c r="BY986" s="6"/>
      <c r="BZ986" s="6"/>
      <c r="CA986" s="6"/>
      <c r="CB986" s="6"/>
      <c r="CC986" s="6"/>
      <c r="CD986" s="6"/>
      <c r="CE986" s="6"/>
      <c r="CF986" s="6"/>
      <c r="CG986" s="6"/>
      <c r="CH986" s="6"/>
      <c r="CI986" s="6"/>
      <c r="CJ986" s="6"/>
      <c r="CK986" s="6"/>
      <c r="CL986" s="6"/>
    </row>
    <row r="987">
      <c r="A987" s="6"/>
      <c r="B987" s="6"/>
      <c r="C987" s="6"/>
      <c r="D987" s="6"/>
      <c r="E987" s="6"/>
      <c r="F987" s="6"/>
      <c r="G987" s="6"/>
      <c r="H987" s="6"/>
      <c r="I987" s="6"/>
      <c r="J987" s="6"/>
      <c r="K987" s="6"/>
      <c r="L987" s="6"/>
      <c r="M987" s="6"/>
      <c r="N987" s="6"/>
      <c r="O987" s="6"/>
      <c r="P987" s="6"/>
      <c r="Q987" s="6"/>
      <c r="R987" s="6"/>
      <c r="S987" s="6"/>
      <c r="T987" s="6"/>
      <c r="U987" s="6"/>
      <c r="V987" s="6"/>
      <c r="W987" s="6"/>
      <c r="X987" s="6"/>
      <c r="Y987" s="6"/>
      <c r="Z987" s="6"/>
      <c r="AA987" s="6"/>
      <c r="AB987" s="6"/>
      <c r="AC987" s="6"/>
      <c r="AD987" s="7"/>
      <c r="AE987" s="8"/>
      <c r="AF987" s="6"/>
      <c r="AG987" s="6"/>
      <c r="AH987" s="6"/>
      <c r="AI987" s="6"/>
      <c r="AJ987" s="6"/>
      <c r="AK987" s="6"/>
      <c r="AL987" s="6"/>
      <c r="AM987" s="6"/>
      <c r="AN987" s="6"/>
      <c r="AO987" s="6"/>
      <c r="AP987" s="6"/>
      <c r="AQ987" s="6"/>
      <c r="AR987" s="6"/>
      <c r="AS987" s="6"/>
      <c r="AT987" s="6"/>
      <c r="AU987" s="6"/>
      <c r="AV987" s="6"/>
      <c r="AW987" s="6"/>
      <c r="AX987" s="6"/>
      <c r="AY987" s="6"/>
      <c r="AZ987" s="6"/>
      <c r="BA987" s="6"/>
      <c r="BB987" s="6"/>
      <c r="BC987" s="6"/>
      <c r="BD987" s="6"/>
      <c r="BE987" s="6"/>
      <c r="BF987" s="6"/>
      <c r="BG987" s="6"/>
      <c r="BH987" s="6"/>
      <c r="BI987" s="6"/>
      <c r="BJ987" s="6"/>
      <c r="BK987" s="6"/>
      <c r="BL987" s="6"/>
      <c r="BM987" s="6"/>
      <c r="BN987" s="6"/>
      <c r="BO987" s="6"/>
      <c r="BP987" s="6"/>
      <c r="BQ987" s="6"/>
      <c r="BR987" s="6"/>
      <c r="BS987" s="6"/>
      <c r="BT987" s="6"/>
      <c r="BU987" s="6"/>
      <c r="BV987" s="6"/>
      <c r="BW987" s="6"/>
      <c r="BX987" s="6"/>
      <c r="BY987" s="6"/>
      <c r="BZ987" s="6"/>
      <c r="CA987" s="6"/>
      <c r="CB987" s="6"/>
      <c r="CC987" s="6"/>
      <c r="CD987" s="6"/>
      <c r="CE987" s="6"/>
      <c r="CF987" s="6"/>
      <c r="CG987" s="6"/>
      <c r="CH987" s="6"/>
      <c r="CI987" s="6"/>
      <c r="CJ987" s="6"/>
      <c r="CK987" s="6"/>
      <c r="CL987" s="6"/>
    </row>
    <row r="988">
      <c r="A988" s="6"/>
      <c r="B988" s="6"/>
      <c r="C988" s="6"/>
      <c r="D988" s="6"/>
      <c r="E988" s="6"/>
      <c r="F988" s="6"/>
      <c r="G988" s="6"/>
      <c r="H988" s="6"/>
      <c r="I988" s="6"/>
      <c r="J988" s="6"/>
      <c r="K988" s="6"/>
      <c r="L988" s="6"/>
      <c r="M988" s="6"/>
      <c r="N988" s="6"/>
      <c r="O988" s="6"/>
      <c r="P988" s="6"/>
      <c r="Q988" s="6"/>
      <c r="R988" s="6"/>
      <c r="S988" s="6"/>
      <c r="T988" s="6"/>
      <c r="U988" s="6"/>
      <c r="V988" s="6"/>
      <c r="W988" s="6"/>
      <c r="X988" s="6"/>
      <c r="Y988" s="6"/>
      <c r="Z988" s="6"/>
      <c r="AA988" s="6"/>
      <c r="AB988" s="6"/>
      <c r="AC988" s="6"/>
      <c r="AD988" s="7"/>
      <c r="AE988" s="8"/>
      <c r="AF988" s="6"/>
      <c r="AG988" s="6"/>
      <c r="AH988" s="6"/>
      <c r="AI988" s="6"/>
      <c r="AJ988" s="6"/>
      <c r="AK988" s="6"/>
      <c r="AL988" s="6"/>
      <c r="AM988" s="6"/>
      <c r="AN988" s="6"/>
      <c r="AO988" s="6"/>
      <c r="AP988" s="6"/>
      <c r="AQ988" s="6"/>
      <c r="AR988" s="6"/>
      <c r="AS988" s="6"/>
      <c r="AT988" s="6"/>
      <c r="AU988" s="6"/>
      <c r="AV988" s="6"/>
      <c r="AW988" s="6"/>
      <c r="AX988" s="6"/>
      <c r="AY988" s="6"/>
      <c r="AZ988" s="6"/>
      <c r="BA988" s="6"/>
      <c r="BB988" s="6"/>
      <c r="BC988" s="6"/>
      <c r="BD988" s="6"/>
      <c r="BE988" s="6"/>
      <c r="BF988" s="6"/>
      <c r="BG988" s="6"/>
      <c r="BH988" s="6"/>
      <c r="BI988" s="6"/>
      <c r="BJ988" s="6"/>
      <c r="BK988" s="6"/>
      <c r="BL988" s="6"/>
      <c r="BM988" s="6"/>
      <c r="BN988" s="6"/>
      <c r="BO988" s="6"/>
      <c r="BP988" s="6"/>
      <c r="BQ988" s="6"/>
      <c r="BR988" s="6"/>
      <c r="BS988" s="6"/>
      <c r="BT988" s="6"/>
      <c r="BU988" s="6"/>
      <c r="BV988" s="6"/>
      <c r="BW988" s="6"/>
      <c r="BX988" s="6"/>
      <c r="BY988" s="6"/>
      <c r="BZ988" s="6"/>
      <c r="CA988" s="6"/>
      <c r="CB988" s="6"/>
      <c r="CC988" s="6"/>
      <c r="CD988" s="6"/>
      <c r="CE988" s="6"/>
      <c r="CF988" s="6"/>
      <c r="CG988" s="6"/>
      <c r="CH988" s="6"/>
      <c r="CI988" s="6"/>
      <c r="CJ988" s="6"/>
      <c r="CK988" s="6"/>
      <c r="CL988" s="6"/>
    </row>
    <row r="989">
      <c r="A989" s="6"/>
      <c r="B989" s="6"/>
      <c r="C989" s="6"/>
      <c r="D989" s="6"/>
      <c r="E989" s="6"/>
      <c r="F989" s="6"/>
      <c r="G989" s="6"/>
      <c r="H989" s="6"/>
      <c r="I989" s="6"/>
      <c r="J989" s="6"/>
      <c r="K989" s="6"/>
      <c r="L989" s="6"/>
      <c r="M989" s="6"/>
      <c r="N989" s="6"/>
      <c r="O989" s="6"/>
      <c r="P989" s="6"/>
      <c r="Q989" s="6"/>
      <c r="R989" s="6"/>
      <c r="S989" s="6"/>
      <c r="T989" s="6"/>
      <c r="U989" s="6"/>
      <c r="V989" s="6"/>
      <c r="W989" s="6"/>
      <c r="X989" s="6"/>
      <c r="Y989" s="6"/>
      <c r="Z989" s="6"/>
      <c r="AA989" s="6"/>
      <c r="AB989" s="6"/>
      <c r="AC989" s="6"/>
      <c r="AD989" s="7"/>
      <c r="AE989" s="8"/>
      <c r="AF989" s="6"/>
      <c r="AG989" s="6"/>
      <c r="AH989" s="6"/>
      <c r="AI989" s="6"/>
      <c r="AJ989" s="6"/>
      <c r="AK989" s="6"/>
      <c r="AL989" s="6"/>
      <c r="AM989" s="6"/>
      <c r="AN989" s="6"/>
      <c r="AO989" s="6"/>
      <c r="AP989" s="6"/>
      <c r="AQ989" s="6"/>
      <c r="AR989" s="6"/>
      <c r="AS989" s="6"/>
      <c r="AT989" s="6"/>
      <c r="AU989" s="6"/>
      <c r="AV989" s="6"/>
      <c r="AW989" s="6"/>
      <c r="AX989" s="6"/>
      <c r="AY989" s="6"/>
      <c r="AZ989" s="6"/>
      <c r="BA989" s="6"/>
      <c r="BB989" s="6"/>
      <c r="BC989" s="6"/>
      <c r="BD989" s="6"/>
      <c r="BE989" s="6"/>
      <c r="BF989" s="6"/>
      <c r="BG989" s="6"/>
      <c r="BH989" s="6"/>
      <c r="BI989" s="6"/>
      <c r="BJ989" s="6"/>
      <c r="BK989" s="6"/>
      <c r="BL989" s="6"/>
      <c r="BM989" s="6"/>
      <c r="BN989" s="6"/>
      <c r="BO989" s="6"/>
      <c r="BP989" s="6"/>
      <c r="BQ989" s="6"/>
      <c r="BR989" s="6"/>
      <c r="BS989" s="6"/>
      <c r="BT989" s="6"/>
      <c r="BU989" s="6"/>
      <c r="BV989" s="6"/>
      <c r="BW989" s="6"/>
      <c r="BX989" s="6"/>
      <c r="BY989" s="6"/>
      <c r="BZ989" s="6"/>
      <c r="CA989" s="6"/>
      <c r="CB989" s="6"/>
      <c r="CC989" s="6"/>
      <c r="CD989" s="6"/>
      <c r="CE989" s="6"/>
      <c r="CF989" s="6"/>
      <c r="CG989" s="6"/>
      <c r="CH989" s="6"/>
      <c r="CI989" s="6"/>
      <c r="CJ989" s="6"/>
      <c r="CK989" s="6"/>
      <c r="CL989" s="6"/>
    </row>
    <row r="990">
      <c r="A990" s="6"/>
      <c r="B990" s="6"/>
      <c r="C990" s="6"/>
      <c r="D990" s="6"/>
      <c r="E990" s="6"/>
      <c r="F990" s="6"/>
      <c r="G990" s="6"/>
      <c r="H990" s="6"/>
      <c r="I990" s="6"/>
      <c r="J990" s="6"/>
      <c r="K990" s="6"/>
      <c r="L990" s="6"/>
      <c r="M990" s="6"/>
      <c r="N990" s="6"/>
      <c r="O990" s="6"/>
      <c r="P990" s="6"/>
      <c r="Q990" s="6"/>
      <c r="R990" s="6"/>
      <c r="S990" s="6"/>
      <c r="T990" s="6"/>
      <c r="U990" s="6"/>
      <c r="V990" s="6"/>
      <c r="W990" s="6"/>
      <c r="X990" s="6"/>
      <c r="Y990" s="6"/>
      <c r="Z990" s="6"/>
      <c r="AA990" s="6"/>
      <c r="AB990" s="6"/>
      <c r="AC990" s="6"/>
      <c r="AD990" s="7"/>
      <c r="AE990" s="8"/>
      <c r="AF990" s="6"/>
      <c r="AG990" s="6"/>
      <c r="AH990" s="6"/>
      <c r="AI990" s="6"/>
      <c r="AJ990" s="6"/>
      <c r="AK990" s="6"/>
      <c r="AL990" s="6"/>
      <c r="AM990" s="6"/>
      <c r="AN990" s="6"/>
      <c r="AO990" s="6"/>
      <c r="AP990" s="6"/>
      <c r="AQ990" s="6"/>
      <c r="AR990" s="6"/>
      <c r="AS990" s="6"/>
      <c r="AT990" s="6"/>
      <c r="AU990" s="6"/>
      <c r="AV990" s="6"/>
      <c r="AW990" s="6"/>
      <c r="AX990" s="6"/>
      <c r="AY990" s="6"/>
      <c r="AZ990" s="6"/>
      <c r="BA990" s="6"/>
      <c r="BB990" s="6"/>
      <c r="BC990" s="6"/>
      <c r="BD990" s="6"/>
      <c r="BE990" s="6"/>
      <c r="BF990" s="6"/>
      <c r="BG990" s="6"/>
      <c r="BH990" s="6"/>
      <c r="BI990" s="6"/>
      <c r="BJ990" s="6"/>
      <c r="BK990" s="6"/>
      <c r="BL990" s="6"/>
      <c r="BM990" s="6"/>
      <c r="BN990" s="6"/>
      <c r="BO990" s="6"/>
      <c r="BP990" s="6"/>
      <c r="BQ990" s="6"/>
      <c r="BR990" s="6"/>
      <c r="BS990" s="6"/>
      <c r="BT990" s="6"/>
      <c r="BU990" s="6"/>
      <c r="BV990" s="6"/>
      <c r="BW990" s="6"/>
      <c r="BX990" s="6"/>
      <c r="BY990" s="6"/>
      <c r="BZ990" s="6"/>
      <c r="CA990" s="6"/>
      <c r="CB990" s="6"/>
      <c r="CC990" s="6"/>
      <c r="CD990" s="6"/>
      <c r="CE990" s="6"/>
      <c r="CF990" s="6"/>
      <c r="CG990" s="6"/>
      <c r="CH990" s="6"/>
      <c r="CI990" s="6"/>
      <c r="CJ990" s="6"/>
      <c r="CK990" s="6"/>
      <c r="CL990" s="6"/>
    </row>
    <row r="991">
      <c r="A991" s="6"/>
      <c r="B991" s="6"/>
      <c r="C991" s="6"/>
      <c r="D991" s="6"/>
      <c r="E991" s="6"/>
      <c r="F991" s="6"/>
      <c r="G991" s="6"/>
      <c r="H991" s="6"/>
      <c r="I991" s="6"/>
      <c r="J991" s="6"/>
      <c r="K991" s="6"/>
      <c r="L991" s="6"/>
      <c r="M991" s="6"/>
      <c r="N991" s="6"/>
      <c r="O991" s="6"/>
      <c r="P991" s="6"/>
      <c r="Q991" s="6"/>
      <c r="R991" s="6"/>
      <c r="S991" s="6"/>
      <c r="T991" s="6"/>
      <c r="U991" s="6"/>
      <c r="V991" s="6"/>
      <c r="W991" s="6"/>
      <c r="X991" s="6"/>
      <c r="Y991" s="6"/>
      <c r="Z991" s="6"/>
      <c r="AA991" s="6"/>
      <c r="AB991" s="6"/>
      <c r="AC991" s="6"/>
      <c r="AD991" s="7"/>
      <c r="AE991" s="8"/>
      <c r="AF991" s="6"/>
      <c r="AG991" s="6"/>
      <c r="AH991" s="6"/>
      <c r="AI991" s="6"/>
      <c r="AJ991" s="6"/>
      <c r="AK991" s="6"/>
      <c r="AL991" s="6"/>
      <c r="AM991" s="6"/>
      <c r="AN991" s="6"/>
      <c r="AO991" s="6"/>
      <c r="AP991" s="6"/>
      <c r="AQ991" s="6"/>
      <c r="AR991" s="6"/>
      <c r="AS991" s="6"/>
      <c r="AT991" s="6"/>
      <c r="AU991" s="6"/>
      <c r="AV991" s="6"/>
      <c r="AW991" s="6"/>
      <c r="AX991" s="6"/>
      <c r="AY991" s="6"/>
      <c r="AZ991" s="6"/>
      <c r="BA991" s="6"/>
      <c r="BB991" s="6"/>
      <c r="BC991" s="6"/>
      <c r="BD991" s="6"/>
      <c r="BE991" s="6"/>
      <c r="BF991" s="6"/>
      <c r="BG991" s="6"/>
      <c r="BH991" s="6"/>
      <c r="BI991" s="6"/>
      <c r="BJ991" s="6"/>
      <c r="BK991" s="6"/>
      <c r="BL991" s="6"/>
      <c r="BM991" s="6"/>
      <c r="BN991" s="6"/>
      <c r="BO991" s="6"/>
      <c r="BP991" s="6"/>
      <c r="BQ991" s="6"/>
      <c r="BR991" s="6"/>
      <c r="BS991" s="6"/>
      <c r="BT991" s="6"/>
      <c r="BU991" s="6"/>
      <c r="BV991" s="6"/>
      <c r="BW991" s="6"/>
      <c r="BX991" s="6"/>
      <c r="BY991" s="6"/>
      <c r="BZ991" s="6"/>
      <c r="CA991" s="6"/>
      <c r="CB991" s="6"/>
      <c r="CC991" s="6"/>
      <c r="CD991" s="6"/>
      <c r="CE991" s="6"/>
      <c r="CF991" s="6"/>
      <c r="CG991" s="6"/>
      <c r="CH991" s="6"/>
      <c r="CI991" s="6"/>
      <c r="CJ991" s="6"/>
      <c r="CK991" s="6"/>
      <c r="CL991" s="6"/>
    </row>
    <row r="992">
      <c r="A992" s="6"/>
      <c r="B992" s="6"/>
      <c r="C992" s="6"/>
      <c r="D992" s="6"/>
      <c r="E992" s="6"/>
      <c r="F992" s="6"/>
      <c r="G992" s="6"/>
      <c r="H992" s="6"/>
      <c r="I992" s="6"/>
      <c r="J992" s="6"/>
      <c r="K992" s="6"/>
      <c r="L992" s="6"/>
      <c r="M992" s="6"/>
      <c r="N992" s="6"/>
      <c r="O992" s="6"/>
      <c r="P992" s="6"/>
      <c r="Q992" s="6"/>
      <c r="R992" s="6"/>
      <c r="S992" s="6"/>
      <c r="T992" s="6"/>
      <c r="U992" s="6"/>
      <c r="V992" s="6"/>
      <c r="W992" s="6"/>
      <c r="X992" s="6"/>
      <c r="Y992" s="6"/>
      <c r="Z992" s="6"/>
      <c r="AA992" s="6"/>
      <c r="AB992" s="6"/>
      <c r="AC992" s="6"/>
      <c r="AD992" s="7"/>
      <c r="AE992" s="8"/>
      <c r="AF992" s="6"/>
      <c r="AG992" s="6"/>
      <c r="AH992" s="6"/>
      <c r="AI992" s="6"/>
      <c r="AJ992" s="6"/>
      <c r="AK992" s="6"/>
      <c r="AL992" s="6"/>
      <c r="AM992" s="6"/>
      <c r="AN992" s="6"/>
      <c r="AO992" s="6"/>
      <c r="AP992" s="6"/>
      <c r="AQ992" s="6"/>
      <c r="AR992" s="6"/>
      <c r="AS992" s="6"/>
      <c r="AT992" s="6"/>
      <c r="AU992" s="6"/>
      <c r="AV992" s="6"/>
      <c r="AW992" s="6"/>
      <c r="AX992" s="6"/>
      <c r="AY992" s="6"/>
      <c r="AZ992" s="6"/>
      <c r="BA992" s="6"/>
      <c r="BB992" s="6"/>
      <c r="BC992" s="6"/>
      <c r="BD992" s="6"/>
      <c r="BE992" s="6"/>
      <c r="BF992" s="6"/>
      <c r="BG992" s="6"/>
      <c r="BH992" s="6"/>
      <c r="BI992" s="6"/>
      <c r="BJ992" s="6"/>
      <c r="BK992" s="6"/>
      <c r="BL992" s="6"/>
      <c r="BM992" s="6"/>
      <c r="BN992" s="6"/>
      <c r="BO992" s="6"/>
      <c r="BP992" s="6"/>
      <c r="BQ992" s="6"/>
      <c r="BR992" s="6"/>
      <c r="BS992" s="6"/>
      <c r="BT992" s="6"/>
      <c r="BU992" s="6"/>
      <c r="BV992" s="6"/>
      <c r="BW992" s="6"/>
      <c r="BX992" s="6"/>
      <c r="BY992" s="6"/>
      <c r="BZ992" s="6"/>
      <c r="CA992" s="6"/>
      <c r="CB992" s="6"/>
      <c r="CC992" s="6"/>
      <c r="CD992" s="6"/>
      <c r="CE992" s="6"/>
      <c r="CF992" s="6"/>
      <c r="CG992" s="6"/>
      <c r="CH992" s="6"/>
      <c r="CI992" s="6"/>
      <c r="CJ992" s="6"/>
      <c r="CK992" s="6"/>
      <c r="CL992" s="6"/>
    </row>
    <row r="993">
      <c r="A993" s="6"/>
      <c r="B993" s="6"/>
      <c r="C993" s="6"/>
      <c r="D993" s="6"/>
      <c r="E993" s="6"/>
      <c r="F993" s="6"/>
      <c r="G993" s="6"/>
      <c r="H993" s="6"/>
      <c r="I993" s="6"/>
      <c r="J993" s="6"/>
      <c r="K993" s="6"/>
      <c r="L993" s="6"/>
      <c r="M993" s="6"/>
      <c r="N993" s="6"/>
      <c r="O993" s="6"/>
      <c r="P993" s="6"/>
      <c r="Q993" s="6"/>
      <c r="R993" s="6"/>
      <c r="S993" s="6"/>
      <c r="T993" s="6"/>
      <c r="U993" s="6"/>
      <c r="V993" s="6"/>
      <c r="W993" s="6"/>
      <c r="X993" s="6"/>
      <c r="Y993" s="6"/>
      <c r="Z993" s="6"/>
      <c r="AA993" s="6"/>
      <c r="AB993" s="6"/>
      <c r="AC993" s="6"/>
      <c r="AD993" s="7"/>
      <c r="AE993" s="8"/>
      <c r="AF993" s="6"/>
      <c r="AG993" s="6"/>
      <c r="AH993" s="6"/>
      <c r="AI993" s="6"/>
      <c r="AJ993" s="6"/>
      <c r="AK993" s="6"/>
      <c r="AL993" s="6"/>
      <c r="AM993" s="6"/>
      <c r="AN993" s="6"/>
      <c r="AO993" s="6"/>
      <c r="AP993" s="6"/>
      <c r="AQ993" s="6"/>
      <c r="AR993" s="6"/>
      <c r="AS993" s="6"/>
      <c r="AT993" s="6"/>
      <c r="AU993" s="6"/>
      <c r="AV993" s="6"/>
      <c r="AW993" s="6"/>
      <c r="AX993" s="6"/>
      <c r="AY993" s="6"/>
      <c r="AZ993" s="6"/>
      <c r="BA993" s="6"/>
      <c r="BB993" s="6"/>
      <c r="BC993" s="6"/>
      <c r="BD993" s="6"/>
      <c r="BE993" s="6"/>
      <c r="BF993" s="6"/>
      <c r="BG993" s="6"/>
      <c r="BH993" s="6"/>
      <c r="BI993" s="6"/>
      <c r="BJ993" s="6"/>
      <c r="BK993" s="6"/>
      <c r="BL993" s="6"/>
      <c r="BM993" s="6"/>
      <c r="BN993" s="6"/>
      <c r="BO993" s="6"/>
      <c r="BP993" s="6"/>
      <c r="BQ993" s="6"/>
      <c r="BR993" s="6"/>
      <c r="BS993" s="6"/>
      <c r="BT993" s="6"/>
      <c r="BU993" s="6"/>
      <c r="BV993" s="6"/>
      <c r="BW993" s="6"/>
      <c r="BX993" s="6"/>
      <c r="BY993" s="6"/>
      <c r="BZ993" s="6"/>
      <c r="CA993" s="6"/>
      <c r="CB993" s="6"/>
      <c r="CC993" s="6"/>
      <c r="CD993" s="6"/>
      <c r="CE993" s="6"/>
      <c r="CF993" s="6"/>
      <c r="CG993" s="6"/>
      <c r="CH993" s="6"/>
      <c r="CI993" s="6"/>
      <c r="CJ993" s="6"/>
      <c r="CK993" s="6"/>
      <c r="CL993" s="6"/>
    </row>
    <row r="994">
      <c r="A994" s="6"/>
      <c r="B994" s="6"/>
      <c r="C994" s="6"/>
      <c r="D994" s="6"/>
      <c r="E994" s="6"/>
      <c r="F994" s="6"/>
      <c r="G994" s="6"/>
      <c r="H994" s="6"/>
      <c r="I994" s="6"/>
      <c r="J994" s="6"/>
      <c r="K994" s="6"/>
      <c r="L994" s="6"/>
      <c r="M994" s="6"/>
      <c r="N994" s="6"/>
      <c r="O994" s="6"/>
      <c r="P994" s="6"/>
      <c r="Q994" s="6"/>
      <c r="R994" s="6"/>
      <c r="S994" s="6"/>
      <c r="T994" s="6"/>
      <c r="U994" s="6"/>
      <c r="V994" s="6"/>
      <c r="W994" s="6"/>
      <c r="X994" s="6"/>
      <c r="Y994" s="6"/>
      <c r="Z994" s="6"/>
      <c r="AA994" s="6"/>
      <c r="AB994" s="6"/>
      <c r="AC994" s="6"/>
      <c r="AD994" s="7"/>
      <c r="AE994" s="8"/>
      <c r="AF994" s="6"/>
      <c r="AG994" s="6"/>
      <c r="AH994" s="6"/>
      <c r="AI994" s="6"/>
      <c r="AJ994" s="6"/>
      <c r="AK994" s="6"/>
      <c r="AL994" s="6"/>
      <c r="AM994" s="6"/>
      <c r="AN994" s="6"/>
      <c r="AO994" s="6"/>
      <c r="AP994" s="6"/>
      <c r="AQ994" s="6"/>
      <c r="AR994" s="6"/>
      <c r="AS994" s="6"/>
      <c r="AT994" s="6"/>
      <c r="AU994" s="6"/>
      <c r="AV994" s="6"/>
      <c r="AW994" s="6"/>
      <c r="AX994" s="6"/>
      <c r="AY994" s="6"/>
      <c r="AZ994" s="6"/>
      <c r="BA994" s="6"/>
      <c r="BB994" s="6"/>
      <c r="BC994" s="6"/>
      <c r="BD994" s="6"/>
      <c r="BE994" s="6"/>
      <c r="BF994" s="6"/>
      <c r="BG994" s="6"/>
      <c r="BH994" s="6"/>
      <c r="BI994" s="6"/>
      <c r="BJ994" s="6"/>
      <c r="BK994" s="6"/>
      <c r="BL994" s="6"/>
      <c r="BM994" s="6"/>
      <c r="BN994" s="6"/>
      <c r="BO994" s="6"/>
      <c r="BP994" s="6"/>
      <c r="BQ994" s="6"/>
      <c r="BR994" s="6"/>
      <c r="BS994" s="6"/>
      <c r="BT994" s="6"/>
      <c r="BU994" s="6"/>
      <c r="BV994" s="6"/>
      <c r="BW994" s="6"/>
      <c r="BX994" s="6"/>
      <c r="BY994" s="6"/>
      <c r="BZ994" s="6"/>
      <c r="CA994" s="6"/>
      <c r="CB994" s="6"/>
      <c r="CC994" s="6"/>
      <c r="CD994" s="6"/>
      <c r="CE994" s="6"/>
      <c r="CF994" s="6"/>
      <c r="CG994" s="6"/>
      <c r="CH994" s="6"/>
      <c r="CI994" s="6"/>
      <c r="CJ994" s="6"/>
      <c r="CK994" s="6"/>
      <c r="CL994" s="6"/>
    </row>
    <row r="995">
      <c r="A995" s="6"/>
      <c r="B995" s="6"/>
      <c r="C995" s="6"/>
      <c r="D995" s="6"/>
      <c r="E995" s="6"/>
      <c r="F995" s="6"/>
      <c r="G995" s="6"/>
      <c r="H995" s="6"/>
      <c r="I995" s="6"/>
      <c r="J995" s="6"/>
      <c r="K995" s="6"/>
      <c r="L995" s="6"/>
      <c r="M995" s="6"/>
      <c r="N995" s="6"/>
      <c r="O995" s="6"/>
      <c r="P995" s="6"/>
      <c r="Q995" s="6"/>
      <c r="R995" s="6"/>
      <c r="S995" s="6"/>
      <c r="T995" s="6"/>
      <c r="U995" s="6"/>
      <c r="V995" s="6"/>
      <c r="W995" s="6"/>
      <c r="X995" s="6"/>
      <c r="Y995" s="6"/>
      <c r="Z995" s="6"/>
      <c r="AA995" s="6"/>
      <c r="AB995" s="6"/>
      <c r="AC995" s="6"/>
      <c r="AD995" s="7"/>
      <c r="AE995" s="8"/>
      <c r="AF995" s="6"/>
      <c r="AG995" s="6"/>
      <c r="AH995" s="6"/>
      <c r="AI995" s="6"/>
      <c r="AJ995" s="6"/>
      <c r="AK995" s="6"/>
      <c r="AL995" s="6"/>
      <c r="AM995" s="6"/>
      <c r="AN995" s="6"/>
      <c r="AO995" s="6"/>
      <c r="AP995" s="6"/>
      <c r="AQ995" s="6"/>
      <c r="AR995" s="6"/>
      <c r="AS995" s="6"/>
      <c r="AT995" s="6"/>
      <c r="AU995" s="6"/>
      <c r="AV995" s="6"/>
      <c r="AW995" s="6"/>
      <c r="AX995" s="6"/>
      <c r="AY995" s="6"/>
      <c r="AZ995" s="6"/>
      <c r="BA995" s="6"/>
      <c r="BB995" s="6"/>
      <c r="BC995" s="6"/>
      <c r="BD995" s="6"/>
      <c r="BE995" s="6"/>
      <c r="BF995" s="6"/>
      <c r="BG995" s="6"/>
      <c r="BH995" s="6"/>
      <c r="BI995" s="6"/>
      <c r="BJ995" s="6"/>
      <c r="BK995" s="6"/>
      <c r="BL995" s="6"/>
      <c r="BM995" s="6"/>
      <c r="BN995" s="6"/>
      <c r="BO995" s="6"/>
      <c r="BP995" s="6"/>
      <c r="BQ995" s="6"/>
      <c r="BR995" s="6"/>
      <c r="BS995" s="6"/>
      <c r="BT995" s="6"/>
      <c r="BU995" s="6"/>
      <c r="BV995" s="6"/>
      <c r="BW995" s="6"/>
      <c r="BX995" s="6"/>
      <c r="BY995" s="6"/>
      <c r="BZ995" s="6"/>
      <c r="CA995" s="6"/>
      <c r="CB995" s="6"/>
      <c r="CC995" s="6"/>
      <c r="CD995" s="6"/>
      <c r="CE995" s="6"/>
      <c r="CF995" s="6"/>
      <c r="CG995" s="6"/>
      <c r="CH995" s="6"/>
      <c r="CI995" s="6"/>
      <c r="CJ995" s="6"/>
      <c r="CK995" s="6"/>
      <c r="CL995" s="6"/>
    </row>
    <row r="996">
      <c r="A996" s="6"/>
      <c r="B996" s="6"/>
      <c r="C996" s="6"/>
      <c r="D996" s="6"/>
      <c r="E996" s="6"/>
      <c r="F996" s="6"/>
      <c r="G996" s="6"/>
      <c r="H996" s="6"/>
      <c r="I996" s="6"/>
      <c r="J996" s="6"/>
      <c r="K996" s="6"/>
      <c r="L996" s="6"/>
      <c r="M996" s="6"/>
      <c r="N996" s="6"/>
      <c r="O996" s="6"/>
      <c r="P996" s="6"/>
      <c r="Q996" s="6"/>
      <c r="R996" s="6"/>
      <c r="S996" s="6"/>
      <c r="T996" s="6"/>
      <c r="U996" s="6"/>
      <c r="V996" s="6"/>
      <c r="W996" s="6"/>
      <c r="X996" s="6"/>
      <c r="Y996" s="6"/>
      <c r="Z996" s="6"/>
      <c r="AA996" s="6"/>
      <c r="AB996" s="6"/>
      <c r="AC996" s="6"/>
      <c r="AD996" s="7"/>
      <c r="AE996" s="8"/>
      <c r="AF996" s="6"/>
      <c r="AG996" s="6"/>
      <c r="AH996" s="6"/>
      <c r="AI996" s="6"/>
      <c r="AJ996" s="6"/>
      <c r="AK996" s="6"/>
      <c r="AL996" s="6"/>
      <c r="AM996" s="6"/>
      <c r="AN996" s="6"/>
      <c r="AO996" s="6"/>
      <c r="AP996" s="6"/>
      <c r="AQ996" s="6"/>
      <c r="AR996" s="6"/>
      <c r="AS996" s="6"/>
      <c r="AT996" s="6"/>
      <c r="AU996" s="6"/>
      <c r="AV996" s="6"/>
      <c r="AW996" s="6"/>
      <c r="AX996" s="6"/>
      <c r="AY996" s="6"/>
      <c r="AZ996" s="6"/>
      <c r="BA996" s="6"/>
      <c r="BB996" s="6"/>
      <c r="BC996" s="6"/>
      <c r="BD996" s="6"/>
      <c r="BE996" s="6"/>
      <c r="BF996" s="6"/>
      <c r="BG996" s="6"/>
      <c r="BH996" s="6"/>
      <c r="BI996" s="6"/>
      <c r="BJ996" s="6"/>
      <c r="BK996" s="6"/>
      <c r="BL996" s="6"/>
      <c r="BM996" s="6"/>
      <c r="BN996" s="6"/>
      <c r="BO996" s="6"/>
      <c r="BP996" s="6"/>
      <c r="BQ996" s="6"/>
      <c r="BR996" s="6"/>
      <c r="BS996" s="6"/>
      <c r="BT996" s="6"/>
      <c r="BU996" s="6"/>
      <c r="BV996" s="6"/>
      <c r="BW996" s="6"/>
      <c r="BX996" s="6"/>
      <c r="BY996" s="6"/>
      <c r="BZ996" s="6"/>
      <c r="CA996" s="6"/>
      <c r="CB996" s="6"/>
      <c r="CC996" s="6"/>
      <c r="CD996" s="6"/>
      <c r="CE996" s="6"/>
      <c r="CF996" s="6"/>
      <c r="CG996" s="6"/>
      <c r="CH996" s="6"/>
      <c r="CI996" s="6"/>
      <c r="CJ996" s="6"/>
      <c r="CK996" s="6"/>
      <c r="CL996" s="6"/>
    </row>
    <row r="997">
      <c r="A997" s="6"/>
      <c r="B997" s="6"/>
      <c r="C997" s="6"/>
      <c r="D997" s="6"/>
      <c r="E997" s="6"/>
      <c r="F997" s="6"/>
      <c r="G997" s="6"/>
      <c r="H997" s="6"/>
      <c r="I997" s="6"/>
      <c r="J997" s="6"/>
      <c r="K997" s="6"/>
      <c r="L997" s="6"/>
      <c r="M997" s="6"/>
      <c r="N997" s="6"/>
      <c r="O997" s="6"/>
      <c r="P997" s="6"/>
      <c r="Q997" s="6"/>
      <c r="R997" s="6"/>
      <c r="S997" s="6"/>
      <c r="T997" s="6"/>
      <c r="U997" s="6"/>
      <c r="V997" s="6"/>
      <c r="W997" s="6"/>
      <c r="X997" s="6"/>
      <c r="Y997" s="6"/>
      <c r="Z997" s="6"/>
      <c r="AA997" s="6"/>
      <c r="AB997" s="6"/>
      <c r="AC997" s="6"/>
      <c r="AD997" s="7"/>
      <c r="AE997" s="8"/>
      <c r="AF997" s="6"/>
      <c r="AG997" s="6"/>
      <c r="AH997" s="6"/>
      <c r="AI997" s="6"/>
      <c r="AJ997" s="6"/>
      <c r="AK997" s="6"/>
      <c r="AL997" s="6"/>
      <c r="AM997" s="6"/>
      <c r="AN997" s="6"/>
      <c r="AO997" s="6"/>
      <c r="AP997" s="6"/>
      <c r="AQ997" s="6"/>
      <c r="AR997" s="6"/>
      <c r="AS997" s="6"/>
      <c r="AT997" s="6"/>
      <c r="AU997" s="6"/>
      <c r="AV997" s="6"/>
      <c r="AW997" s="6"/>
      <c r="AX997" s="6"/>
      <c r="AY997" s="6"/>
      <c r="AZ997" s="6"/>
      <c r="BA997" s="6"/>
      <c r="BB997" s="6"/>
      <c r="BC997" s="6"/>
      <c r="BD997" s="6"/>
      <c r="BE997" s="6"/>
      <c r="BF997" s="6"/>
      <c r="BG997" s="6"/>
      <c r="BH997" s="6"/>
      <c r="BI997" s="6"/>
      <c r="BJ997" s="6"/>
      <c r="BK997" s="6"/>
      <c r="BL997" s="6"/>
      <c r="BM997" s="6"/>
      <c r="BN997" s="6"/>
      <c r="BO997" s="6"/>
      <c r="BP997" s="6"/>
      <c r="BQ997" s="6"/>
      <c r="BR997" s="6"/>
      <c r="BS997" s="6"/>
      <c r="BT997" s="6"/>
      <c r="BU997" s="6"/>
      <c r="BV997" s="6"/>
      <c r="BW997" s="6"/>
      <c r="BX997" s="6"/>
      <c r="BY997" s="6"/>
      <c r="BZ997" s="6"/>
      <c r="CA997" s="6"/>
      <c r="CB997" s="6"/>
      <c r="CC997" s="6"/>
      <c r="CD997" s="6"/>
      <c r="CE997" s="6"/>
      <c r="CF997" s="6"/>
      <c r="CG997" s="6"/>
      <c r="CH997" s="6"/>
      <c r="CI997" s="6"/>
      <c r="CJ997" s="6"/>
      <c r="CK997" s="6"/>
      <c r="CL997" s="6"/>
    </row>
    <row r="998">
      <c r="A998" s="6"/>
      <c r="B998" s="6"/>
      <c r="C998" s="6"/>
      <c r="D998" s="6"/>
      <c r="E998" s="6"/>
      <c r="F998" s="6"/>
      <c r="G998" s="6"/>
      <c r="H998" s="6"/>
      <c r="I998" s="6"/>
      <c r="J998" s="6"/>
      <c r="K998" s="6"/>
      <c r="L998" s="6"/>
      <c r="M998" s="6"/>
      <c r="N998" s="6"/>
      <c r="O998" s="6"/>
      <c r="P998" s="6"/>
      <c r="Q998" s="6"/>
      <c r="R998" s="6"/>
      <c r="S998" s="6"/>
      <c r="T998" s="6"/>
      <c r="U998" s="6"/>
      <c r="V998" s="6"/>
      <c r="W998" s="6"/>
      <c r="X998" s="6"/>
      <c r="Y998" s="6"/>
      <c r="Z998" s="6"/>
      <c r="AA998" s="6"/>
      <c r="AB998" s="6"/>
      <c r="AC998" s="6"/>
      <c r="AD998" s="7"/>
      <c r="AE998" s="8"/>
      <c r="AF998" s="6"/>
      <c r="AG998" s="6"/>
      <c r="AH998" s="6"/>
      <c r="AI998" s="6"/>
      <c r="AJ998" s="6"/>
      <c r="AK998" s="6"/>
      <c r="AL998" s="6"/>
      <c r="AM998" s="6"/>
      <c r="AN998" s="6"/>
      <c r="AO998" s="6"/>
      <c r="AP998" s="6"/>
      <c r="AQ998" s="6"/>
      <c r="AR998" s="6"/>
      <c r="AS998" s="6"/>
      <c r="AT998" s="6"/>
      <c r="AU998" s="6"/>
      <c r="AV998" s="6"/>
      <c r="AW998" s="6"/>
      <c r="AX998" s="6"/>
      <c r="AY998" s="6"/>
      <c r="AZ998" s="6"/>
      <c r="BA998" s="6"/>
      <c r="BB998" s="6"/>
      <c r="BC998" s="6"/>
      <c r="BD998" s="6"/>
      <c r="BE998" s="6"/>
      <c r="BF998" s="6"/>
      <c r="BG998" s="6"/>
      <c r="BH998" s="6"/>
      <c r="BI998" s="6"/>
      <c r="BJ998" s="6"/>
      <c r="BK998" s="6"/>
      <c r="BL998" s="6"/>
      <c r="BM998" s="6"/>
      <c r="BN998" s="6"/>
      <c r="BO998" s="6"/>
      <c r="BP998" s="6"/>
      <c r="BQ998" s="6"/>
      <c r="BR998" s="6"/>
      <c r="BS998" s="6"/>
      <c r="BT998" s="6"/>
      <c r="BU998" s="6"/>
      <c r="BV998" s="6"/>
      <c r="BW998" s="6"/>
      <c r="BX998" s="6"/>
      <c r="BY998" s="6"/>
      <c r="BZ998" s="6"/>
      <c r="CA998" s="6"/>
      <c r="CB998" s="6"/>
      <c r="CC998" s="6"/>
      <c r="CD998" s="6"/>
      <c r="CE998" s="6"/>
      <c r="CF998" s="6"/>
      <c r="CG998" s="6"/>
      <c r="CH998" s="6"/>
      <c r="CI998" s="6"/>
      <c r="CJ998" s="6"/>
      <c r="CK998" s="6"/>
      <c r="CL998" s="6"/>
    </row>
    <row r="999">
      <c r="A999" s="6"/>
      <c r="B999" s="6"/>
      <c r="C999" s="6"/>
      <c r="D999" s="6"/>
      <c r="E999" s="6"/>
      <c r="F999" s="6"/>
      <c r="G999" s="6"/>
      <c r="H999" s="6"/>
      <c r="I999" s="6"/>
      <c r="J999" s="6"/>
      <c r="K999" s="6"/>
      <c r="L999" s="6"/>
      <c r="M999" s="6"/>
      <c r="N999" s="6"/>
      <c r="O999" s="6"/>
      <c r="P999" s="6"/>
      <c r="Q999" s="6"/>
      <c r="R999" s="6"/>
      <c r="S999" s="6"/>
      <c r="T999" s="6"/>
      <c r="U999" s="6"/>
      <c r="V999" s="6"/>
      <c r="W999" s="6"/>
      <c r="X999" s="6"/>
      <c r="Y999" s="6"/>
      <c r="Z999" s="6"/>
      <c r="AA999" s="6"/>
      <c r="AB999" s="6"/>
      <c r="AC999" s="6"/>
      <c r="AD999" s="7"/>
      <c r="AE999" s="8"/>
      <c r="AF999" s="6"/>
      <c r="AG999" s="6"/>
      <c r="AH999" s="6"/>
      <c r="AI999" s="6"/>
      <c r="AJ999" s="6"/>
      <c r="AK999" s="6"/>
      <c r="AL999" s="6"/>
      <c r="AM999" s="6"/>
      <c r="AN999" s="6"/>
      <c r="AO999" s="6"/>
      <c r="AP999" s="6"/>
      <c r="AQ999" s="6"/>
      <c r="AR999" s="6"/>
      <c r="AS999" s="6"/>
      <c r="AT999" s="6"/>
      <c r="AU999" s="6"/>
      <c r="AV999" s="6"/>
      <c r="AW999" s="6"/>
      <c r="AX999" s="6"/>
      <c r="AY999" s="6"/>
      <c r="AZ999" s="6"/>
      <c r="BA999" s="6"/>
      <c r="BB999" s="6"/>
      <c r="BC999" s="6"/>
      <c r="BD999" s="6"/>
      <c r="BE999" s="6"/>
      <c r="BF999" s="6"/>
      <c r="BG999" s="6"/>
      <c r="BH999" s="6"/>
      <c r="BI999" s="6"/>
      <c r="BJ999" s="6"/>
      <c r="BK999" s="6"/>
      <c r="BL999" s="6"/>
      <c r="BM999" s="6"/>
      <c r="BN999" s="6"/>
      <c r="BO999" s="6"/>
      <c r="BP999" s="6"/>
      <c r="BQ999" s="6"/>
      <c r="BR999" s="6"/>
      <c r="BS999" s="6"/>
      <c r="BT999" s="6"/>
      <c r="BU999" s="6"/>
      <c r="BV999" s="6"/>
      <c r="BW999" s="6"/>
      <c r="BX999" s="6"/>
      <c r="BY999" s="6"/>
      <c r="BZ999" s="6"/>
      <c r="CA999" s="6"/>
      <c r="CB999" s="6"/>
      <c r="CC999" s="6"/>
      <c r="CD999" s="6"/>
      <c r="CE999" s="6"/>
      <c r="CF999" s="6"/>
      <c r="CG999" s="6"/>
      <c r="CH999" s="6"/>
      <c r="CI999" s="6"/>
      <c r="CJ999" s="6"/>
      <c r="CK999" s="6"/>
      <c r="CL999" s="6"/>
    </row>
    <row r="1000">
      <c r="A1000" s="6"/>
      <c r="B1000" s="6"/>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c r="AA1000" s="6"/>
      <c r="AB1000" s="6"/>
      <c r="AC1000" s="6"/>
      <c r="AD1000" s="7"/>
      <c r="AE1000" s="8"/>
      <c r="AF1000" s="6"/>
      <c r="AG1000" s="6"/>
      <c r="AH1000" s="6"/>
      <c r="AI1000" s="6"/>
      <c r="AJ1000" s="6"/>
      <c r="AK1000" s="6"/>
      <c r="AL1000" s="6"/>
      <c r="AM1000" s="6"/>
      <c r="AN1000" s="6"/>
      <c r="AO1000" s="6"/>
      <c r="AP1000" s="6"/>
      <c r="AQ1000" s="6"/>
      <c r="AR1000" s="6"/>
      <c r="AS1000" s="6"/>
      <c r="AT1000" s="6"/>
      <c r="AU1000" s="6"/>
      <c r="AV1000" s="6"/>
      <c r="AW1000" s="6"/>
      <c r="AX1000" s="6"/>
      <c r="AY1000" s="6"/>
      <c r="AZ1000" s="6"/>
      <c r="BA1000" s="6"/>
      <c r="BB1000" s="6"/>
      <c r="BC1000" s="6"/>
      <c r="BD1000" s="6"/>
      <c r="BE1000" s="6"/>
      <c r="BF1000" s="6"/>
      <c r="BG1000" s="6"/>
      <c r="BH1000" s="6"/>
      <c r="BI1000" s="6"/>
      <c r="BJ1000" s="6"/>
      <c r="BK1000" s="6"/>
      <c r="BL1000" s="6"/>
      <c r="BM1000" s="6"/>
      <c r="BN1000" s="6"/>
      <c r="BO1000" s="6"/>
      <c r="BP1000" s="6"/>
      <c r="BQ1000" s="6"/>
      <c r="BR1000" s="6"/>
      <c r="BS1000" s="6"/>
      <c r="BT1000" s="6"/>
      <c r="BU1000" s="6"/>
      <c r="BV1000" s="6"/>
      <c r="BW1000" s="6"/>
      <c r="BX1000" s="6"/>
      <c r="BY1000" s="6"/>
      <c r="BZ1000" s="6"/>
      <c r="CA1000" s="6"/>
      <c r="CB1000" s="6"/>
      <c r="CC1000" s="6"/>
      <c r="CD1000" s="6"/>
      <c r="CE1000" s="6"/>
      <c r="CF1000" s="6"/>
      <c r="CG1000" s="6"/>
      <c r="CH1000" s="6"/>
      <c r="CI1000" s="6"/>
      <c r="CJ1000" s="6"/>
      <c r="CK1000" s="6"/>
      <c r="CL1000" s="6"/>
    </row>
    <row r="1001">
      <c r="A1001" s="6"/>
      <c r="B1001" s="6"/>
      <c r="C1001" s="6"/>
      <c r="D1001" s="6"/>
      <c r="E1001" s="6"/>
      <c r="F1001" s="6"/>
      <c r="G1001" s="6"/>
      <c r="H1001" s="6"/>
      <c r="I1001" s="6"/>
      <c r="J1001" s="6"/>
      <c r="K1001" s="6"/>
      <c r="L1001" s="6"/>
      <c r="M1001" s="6"/>
      <c r="N1001" s="6"/>
      <c r="O1001" s="6"/>
      <c r="P1001" s="6"/>
      <c r="Q1001" s="6"/>
      <c r="R1001" s="6"/>
      <c r="S1001" s="6"/>
      <c r="T1001" s="6"/>
      <c r="U1001" s="6"/>
      <c r="V1001" s="6"/>
      <c r="W1001" s="6"/>
      <c r="X1001" s="6"/>
      <c r="Y1001" s="6"/>
      <c r="Z1001" s="6"/>
      <c r="AA1001" s="6"/>
      <c r="AB1001" s="6"/>
      <c r="AC1001" s="6"/>
      <c r="AD1001" s="7"/>
      <c r="AE1001" s="8"/>
      <c r="AF1001" s="6"/>
      <c r="AG1001" s="6"/>
      <c r="AH1001" s="6"/>
      <c r="AI1001" s="6"/>
      <c r="AJ1001" s="6"/>
      <c r="AK1001" s="6"/>
      <c r="AL1001" s="6"/>
      <c r="AM1001" s="6"/>
      <c r="AN1001" s="6"/>
      <c r="AO1001" s="6"/>
      <c r="AP1001" s="6"/>
      <c r="AQ1001" s="6"/>
      <c r="AR1001" s="6"/>
      <c r="AS1001" s="6"/>
      <c r="AT1001" s="6"/>
      <c r="AU1001" s="6"/>
      <c r="AV1001" s="6"/>
      <c r="AW1001" s="6"/>
      <c r="AX1001" s="6"/>
      <c r="AY1001" s="6"/>
      <c r="AZ1001" s="6"/>
      <c r="BA1001" s="6"/>
      <c r="BB1001" s="6"/>
      <c r="BC1001" s="6"/>
      <c r="BD1001" s="6"/>
      <c r="BE1001" s="6"/>
      <c r="BF1001" s="6"/>
      <c r="BG1001" s="6"/>
      <c r="BH1001" s="6"/>
      <c r="BI1001" s="6"/>
      <c r="BJ1001" s="6"/>
      <c r="BK1001" s="6"/>
      <c r="BL1001" s="6"/>
      <c r="BM1001" s="6"/>
      <c r="BN1001" s="6"/>
      <c r="BO1001" s="6"/>
      <c r="BP1001" s="6"/>
      <c r="BQ1001" s="6"/>
      <c r="BR1001" s="6"/>
      <c r="BS1001" s="6"/>
      <c r="BT1001" s="6"/>
      <c r="BU1001" s="6"/>
      <c r="BV1001" s="6"/>
      <c r="BW1001" s="6"/>
      <c r="BX1001" s="6"/>
      <c r="BY1001" s="6"/>
      <c r="BZ1001" s="6"/>
      <c r="CA1001" s="6"/>
      <c r="CB1001" s="6"/>
      <c r="CC1001" s="6"/>
      <c r="CD1001" s="6"/>
      <c r="CE1001" s="6"/>
      <c r="CF1001" s="6"/>
      <c r="CG1001" s="6"/>
      <c r="CH1001" s="6"/>
      <c r="CI1001" s="6"/>
      <c r="CJ1001" s="6"/>
      <c r="CK1001" s="6"/>
      <c r="CL1001" s="6"/>
    </row>
    <row r="1002">
      <c r="A1002" s="6"/>
      <c r="B1002" s="6"/>
      <c r="C1002" s="6"/>
      <c r="D1002" s="6"/>
      <c r="E1002" s="6"/>
      <c r="F1002" s="6"/>
      <c r="G1002" s="6"/>
      <c r="H1002" s="6"/>
      <c r="I1002" s="6"/>
      <c r="J1002" s="6"/>
      <c r="K1002" s="6"/>
      <c r="L1002" s="6"/>
      <c r="M1002" s="6"/>
      <c r="N1002" s="6"/>
      <c r="O1002" s="6"/>
      <c r="P1002" s="6"/>
      <c r="Q1002" s="6"/>
      <c r="R1002" s="6"/>
      <c r="S1002" s="6"/>
      <c r="T1002" s="6"/>
      <c r="U1002" s="6"/>
      <c r="V1002" s="6"/>
      <c r="W1002" s="6"/>
      <c r="X1002" s="6"/>
      <c r="Y1002" s="6"/>
      <c r="Z1002" s="6"/>
      <c r="AA1002" s="6"/>
      <c r="AB1002" s="6"/>
      <c r="AC1002" s="6"/>
      <c r="AD1002" s="7"/>
      <c r="AE1002" s="8"/>
      <c r="AF1002" s="6"/>
      <c r="AG1002" s="6"/>
      <c r="AH1002" s="6"/>
      <c r="AI1002" s="6"/>
      <c r="AJ1002" s="6"/>
      <c r="AK1002" s="6"/>
      <c r="AL1002" s="6"/>
      <c r="AM1002" s="6"/>
      <c r="AN1002" s="6"/>
      <c r="AO1002" s="6"/>
      <c r="AP1002" s="6"/>
      <c r="AQ1002" s="6"/>
      <c r="AR1002" s="6"/>
      <c r="AS1002" s="6"/>
      <c r="AT1002" s="6"/>
      <c r="AU1002" s="6"/>
      <c r="AV1002" s="6"/>
      <c r="AW1002" s="6"/>
      <c r="AX1002" s="6"/>
      <c r="AY1002" s="6"/>
      <c r="AZ1002" s="6"/>
      <c r="BA1002" s="6"/>
      <c r="BB1002" s="6"/>
      <c r="BC1002" s="6"/>
      <c r="BD1002" s="6"/>
      <c r="BE1002" s="6"/>
      <c r="BF1002" s="6"/>
      <c r="BG1002" s="6"/>
      <c r="BH1002" s="6"/>
      <c r="BI1002" s="6"/>
      <c r="BJ1002" s="6"/>
      <c r="BK1002" s="6"/>
      <c r="BL1002" s="6"/>
      <c r="BM1002" s="6"/>
      <c r="BN1002" s="6"/>
      <c r="BO1002" s="6"/>
      <c r="BP1002" s="6"/>
      <c r="BQ1002" s="6"/>
      <c r="BR1002" s="6"/>
      <c r="BS1002" s="6"/>
      <c r="BT1002" s="6"/>
      <c r="BU1002" s="6"/>
      <c r="BV1002" s="6"/>
      <c r="BW1002" s="6"/>
      <c r="BX1002" s="6"/>
      <c r="BY1002" s="6"/>
      <c r="BZ1002" s="6"/>
      <c r="CA1002" s="6"/>
      <c r="CB1002" s="6"/>
      <c r="CC1002" s="6"/>
      <c r="CD1002" s="6"/>
      <c r="CE1002" s="6"/>
      <c r="CF1002" s="6"/>
      <c r="CG1002" s="6"/>
      <c r="CH1002" s="6"/>
      <c r="CI1002" s="6"/>
      <c r="CJ1002" s="6"/>
      <c r="CK1002" s="6"/>
      <c r="CL1002" s="6"/>
    </row>
  </sheetData>
  <hyperlinks>
    <hyperlink r:id="rId1" ref="CA3"/>
    <hyperlink r:id="rId2" ref="CA4"/>
    <hyperlink r:id="rId3" ref="CA5"/>
    <hyperlink r:id="rId4" ref="CA6"/>
    <hyperlink r:id="rId5" ref="CA7"/>
    <hyperlink r:id="rId6" ref="CA8"/>
    <hyperlink r:id="rId7" ref="CA9"/>
    <hyperlink r:id="rId8" ref="CA10"/>
    <hyperlink r:id="rId9" ref="CA11"/>
    <hyperlink r:id="rId10" ref="CA12"/>
    <hyperlink r:id="rId11" ref="CA13"/>
    <hyperlink r:id="rId12" ref="CA14"/>
    <hyperlink r:id="rId13" ref="CA15"/>
    <hyperlink r:id="rId14" ref="CA16"/>
    <hyperlink r:id="rId15" ref="CA17"/>
    <hyperlink r:id="rId16" ref="CA18"/>
    <hyperlink r:id="rId17" ref="CA19"/>
    <hyperlink r:id="rId18" ref="CA20"/>
    <hyperlink r:id="rId19" ref="CA21"/>
    <hyperlink r:id="rId20" ref="CA22"/>
    <hyperlink r:id="rId21" ref="CA23"/>
    <hyperlink r:id="rId22" ref="CA25"/>
    <hyperlink r:id="rId23" ref="BX26"/>
    <hyperlink r:id="rId24" ref="CA26"/>
    <hyperlink r:id="rId25" ref="BX27"/>
    <hyperlink r:id="rId26" ref="CA27"/>
    <hyperlink r:id="rId27" ref="CA28"/>
    <hyperlink r:id="rId28" ref="CA29"/>
    <hyperlink r:id="rId29" ref="CA30"/>
    <hyperlink r:id="rId30" ref="CA31"/>
    <hyperlink r:id="rId31" ref="CA32"/>
    <hyperlink r:id="rId32" ref="CA33"/>
    <hyperlink r:id="rId33" ref="CA34"/>
    <hyperlink r:id="rId34" ref="CA35"/>
    <hyperlink r:id="rId35" ref="CA36"/>
    <hyperlink r:id="rId36" ref="CA37"/>
    <hyperlink r:id="rId37" ref="CA38"/>
    <hyperlink r:id="rId38" ref="CA39"/>
    <hyperlink r:id="rId39" ref="CA40"/>
    <hyperlink r:id="rId40" ref="CA41"/>
    <hyperlink r:id="rId41" ref="CA42"/>
    <hyperlink r:id="rId42" ref="CA43"/>
    <hyperlink r:id="rId43" ref="CA44"/>
    <hyperlink r:id="rId44" ref="CA45"/>
    <hyperlink r:id="rId45" ref="CA46"/>
    <hyperlink r:id="rId46" ref="CA47"/>
    <hyperlink r:id="rId47" ref="CA48"/>
    <hyperlink r:id="rId48" ref="CA51"/>
    <hyperlink r:id="rId49" ref="CA52"/>
    <hyperlink r:id="rId50" ref="CA53"/>
    <hyperlink r:id="rId51" ref="CA54"/>
    <hyperlink r:id="rId52" ref="CA55"/>
    <hyperlink r:id="rId53" ref="CA56"/>
    <hyperlink r:id="rId54" ref="CA57"/>
    <hyperlink r:id="rId55" ref="CA58"/>
    <hyperlink r:id="rId56" ref="CA59"/>
    <hyperlink r:id="rId57" ref="CA60"/>
    <hyperlink r:id="rId58" ref="CA61"/>
    <hyperlink r:id="rId59" ref="CA62"/>
    <hyperlink r:id="rId60" ref="CA63"/>
    <hyperlink r:id="rId61" ref="CA64"/>
    <hyperlink r:id="rId62" ref="CA65"/>
    <hyperlink r:id="rId63" ref="CA66"/>
    <hyperlink r:id="rId64" location="sammy" ref="BX68"/>
    <hyperlink r:id="rId65" ref="CA68"/>
    <hyperlink r:id="rId66" ref="CA69"/>
    <hyperlink r:id="rId67" ref="CA70"/>
    <hyperlink r:id="rId68" ref="CA71"/>
    <hyperlink r:id="rId69" ref="CA72"/>
    <hyperlink r:id="rId70" ref="CA73"/>
    <hyperlink r:id="rId71" ref="CA74"/>
    <hyperlink r:id="rId72" ref="CA75"/>
    <hyperlink r:id="rId73" ref="CA76"/>
    <hyperlink r:id="rId74" ref="CA77"/>
    <hyperlink r:id="rId75" ref="CA78"/>
    <hyperlink r:id="rId76" ref="CA79"/>
    <hyperlink r:id="rId77" ref="CA80"/>
    <hyperlink r:id="rId78" ref="CA81"/>
    <hyperlink r:id="rId79" ref="CA82"/>
    <hyperlink r:id="rId80" ref="CA83"/>
    <hyperlink r:id="rId81" ref="CA84"/>
    <hyperlink r:id="rId82" ref="CA85"/>
    <hyperlink r:id="rId83" ref="CA86"/>
    <hyperlink r:id="rId84" ref="CA87"/>
    <hyperlink r:id="rId85" ref="CA88"/>
    <hyperlink r:id="rId86" ref="CA89"/>
    <hyperlink r:id="rId87" ref="CA90"/>
    <hyperlink r:id="rId88" ref="CA91"/>
    <hyperlink r:id="rId89" ref="CA92"/>
    <hyperlink r:id="rId90" ref="CA93"/>
    <hyperlink r:id="rId91" ref="CA94"/>
    <hyperlink r:id="rId92" ref="CA96"/>
    <hyperlink r:id="rId93" ref="CA97"/>
    <hyperlink r:id="rId94" ref="CA99"/>
    <hyperlink r:id="rId95" ref="CA100"/>
    <hyperlink r:id="rId96" ref="CA101"/>
    <hyperlink r:id="rId97" ref="CA102"/>
    <hyperlink r:id="rId98" ref="CA103"/>
    <hyperlink r:id="rId99" ref="CA104"/>
    <hyperlink r:id="rId100" ref="CA105"/>
    <hyperlink r:id="rId101" ref="CA106"/>
    <hyperlink r:id="rId102" ref="CA107"/>
    <hyperlink r:id="rId103" ref="CA108"/>
    <hyperlink r:id="rId104" ref="CA109"/>
    <hyperlink r:id="rId105" ref="CA110"/>
    <hyperlink r:id="rId106" ref="CA111"/>
    <hyperlink r:id="rId107" ref="CA112"/>
    <hyperlink r:id="rId108" ref="CA113"/>
    <hyperlink r:id="rId109" ref="CA114"/>
    <hyperlink r:id="rId110" ref="CA115"/>
    <hyperlink r:id="rId111" ref="CA116"/>
    <hyperlink r:id="rId112" ref="CA117"/>
    <hyperlink r:id="rId113" ref="CA118"/>
    <hyperlink r:id="rId114" ref="CA119"/>
    <hyperlink r:id="rId115" ref="CA120"/>
    <hyperlink r:id="rId116" ref="CA121"/>
    <hyperlink r:id="rId117" ref="CA122"/>
    <hyperlink r:id="rId118" ref="CA123"/>
    <hyperlink r:id="rId119" ref="CA124"/>
    <hyperlink r:id="rId120" ref="CA125"/>
    <hyperlink r:id="rId121" ref="CA126"/>
    <hyperlink r:id="rId122" ref="CA127"/>
    <hyperlink r:id="rId123" ref="CA128"/>
    <hyperlink r:id="rId124" ref="CA129"/>
    <hyperlink r:id="rId125" ref="CA130"/>
    <hyperlink r:id="rId126" ref="CA132"/>
    <hyperlink r:id="rId127" ref="CA133"/>
    <hyperlink r:id="rId128" ref="CA134"/>
    <hyperlink r:id="rId129" ref="CA135"/>
    <hyperlink r:id="rId130" ref="CA136"/>
    <hyperlink r:id="rId131" ref="CA137"/>
    <hyperlink r:id="rId132" ref="CA138"/>
    <hyperlink r:id="rId133" ref="CA139"/>
    <hyperlink r:id="rId134" ref="CA140"/>
    <hyperlink r:id="rId135" ref="CA141"/>
    <hyperlink r:id="rId136" ref="CA142"/>
    <hyperlink r:id="rId137" ref="CA143"/>
    <hyperlink r:id="rId138" ref="CA144"/>
    <hyperlink r:id="rId139" ref="CA145"/>
    <hyperlink r:id="rId140" ref="CA146"/>
    <hyperlink r:id="rId141" ref="CA147"/>
    <hyperlink r:id="rId142" ref="CA148"/>
    <hyperlink r:id="rId143" ref="CA151"/>
    <hyperlink r:id="rId144" ref="CA152"/>
    <hyperlink r:id="rId145" ref="CA153"/>
    <hyperlink r:id="rId146" ref="CA154"/>
    <hyperlink r:id="rId147" ref="CA155"/>
    <hyperlink r:id="rId148" ref="CA156"/>
    <hyperlink r:id="rId149" ref="CA158"/>
    <hyperlink r:id="rId150" ref="AH159"/>
    <hyperlink r:id="rId151" ref="CA159"/>
    <hyperlink r:id="rId152" ref="CA160"/>
    <hyperlink r:id="rId153" ref="CA161"/>
    <hyperlink r:id="rId154" ref="CA162"/>
    <hyperlink r:id="rId155" ref="CA163"/>
    <hyperlink r:id="rId156" ref="CA164"/>
    <hyperlink r:id="rId157" ref="CA165"/>
    <hyperlink r:id="rId158" ref="CA166"/>
    <hyperlink r:id="rId159" ref="CA167"/>
    <hyperlink r:id="rId160" ref="CA168"/>
    <hyperlink r:id="rId161" ref="CA169"/>
    <hyperlink r:id="rId162" ref="CA170"/>
    <hyperlink r:id="rId163" ref="CA171"/>
    <hyperlink r:id="rId164" ref="CA172"/>
    <hyperlink r:id="rId165" ref="CA173"/>
    <hyperlink r:id="rId166" ref="CA174"/>
    <hyperlink r:id="rId167" ref="CA175"/>
    <hyperlink r:id="rId168" ref="CA176"/>
    <hyperlink r:id="rId169" ref="CA177"/>
    <hyperlink r:id="rId170" ref="CA178"/>
    <hyperlink r:id="rId171" ref="CA179"/>
    <hyperlink r:id="rId172" ref="CA180"/>
    <hyperlink r:id="rId173" ref="CA181"/>
    <hyperlink r:id="rId174" ref="CA182"/>
    <hyperlink r:id="rId175" ref="CA183"/>
    <hyperlink r:id="rId176" ref="CA184"/>
    <hyperlink r:id="rId177" ref="CA185"/>
    <hyperlink r:id="rId178" ref="CA186"/>
    <hyperlink r:id="rId179" ref="CA187"/>
  </hyperlinks>
  <drawing r:id="rId180"/>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13"/>
  </cols>
  <sheetData>
    <row r="1">
      <c r="A1" s="29" t="s">
        <v>1766</v>
      </c>
      <c r="B1" s="30"/>
      <c r="C1" s="30"/>
      <c r="D1" s="30"/>
      <c r="E1" s="30"/>
      <c r="F1" s="30"/>
      <c r="G1" s="30"/>
      <c r="H1" s="30"/>
      <c r="I1" s="30"/>
      <c r="J1" s="30"/>
      <c r="K1" s="30"/>
      <c r="L1" s="30"/>
      <c r="M1" s="30"/>
      <c r="N1" s="30"/>
      <c r="O1" s="30"/>
      <c r="P1" s="30"/>
      <c r="Q1" s="30"/>
      <c r="R1" s="30"/>
      <c r="S1" s="30"/>
      <c r="T1" s="30"/>
      <c r="U1" s="30"/>
      <c r="V1" s="30"/>
      <c r="W1" s="30"/>
      <c r="X1" s="30"/>
      <c r="Y1" s="30"/>
      <c r="Z1" s="30"/>
    </row>
    <row r="2">
      <c r="A2" s="31" t="s">
        <v>1767</v>
      </c>
      <c r="B2" s="32"/>
    </row>
    <row r="3">
      <c r="A3" s="31" t="s">
        <v>1768</v>
      </c>
      <c r="B3" s="32"/>
    </row>
    <row r="4">
      <c r="A4" s="31" t="s">
        <v>1769</v>
      </c>
      <c r="B4" s="32"/>
    </row>
    <row r="5">
      <c r="A5" s="31" t="s">
        <v>1770</v>
      </c>
      <c r="B5" s="32"/>
    </row>
    <row r="6">
      <c r="A6" s="31"/>
      <c r="B6" s="32"/>
    </row>
    <row r="7">
      <c r="A7" s="31" t="s">
        <v>1771</v>
      </c>
      <c r="B7" s="32"/>
    </row>
    <row r="8">
      <c r="A8" s="33"/>
      <c r="B8" s="32"/>
    </row>
    <row r="9">
      <c r="A9" s="33" t="s">
        <v>1772</v>
      </c>
      <c r="B9" s="32"/>
    </row>
    <row r="10">
      <c r="A10" s="33" t="s">
        <v>1773</v>
      </c>
      <c r="B10" s="34"/>
      <c r="C10" s="35"/>
      <c r="D10" s="35"/>
      <c r="E10" s="35"/>
      <c r="F10" s="35"/>
      <c r="G10" s="35"/>
      <c r="H10" s="35"/>
      <c r="I10" s="35"/>
      <c r="J10" s="35"/>
      <c r="K10" s="35"/>
      <c r="L10" s="35"/>
      <c r="M10" s="35"/>
      <c r="N10" s="35"/>
      <c r="O10" s="35"/>
      <c r="P10" s="35"/>
      <c r="Q10" s="35"/>
      <c r="R10" s="35"/>
      <c r="S10" s="35"/>
      <c r="T10" s="35"/>
      <c r="U10" s="35"/>
      <c r="V10" s="35"/>
      <c r="W10" s="35"/>
      <c r="X10" s="35"/>
      <c r="Y10" s="35"/>
      <c r="Z10" s="35"/>
    </row>
    <row r="11">
      <c r="A11" s="33" t="s">
        <v>1774</v>
      </c>
      <c r="B11" s="34"/>
      <c r="C11" s="35"/>
      <c r="D11" s="35"/>
      <c r="E11" s="35"/>
      <c r="F11" s="35"/>
      <c r="G11" s="35"/>
      <c r="H11" s="35"/>
      <c r="I11" s="35"/>
      <c r="J11" s="35"/>
      <c r="K11" s="35"/>
      <c r="L11" s="35"/>
      <c r="M11" s="35"/>
      <c r="N11" s="35"/>
      <c r="O11" s="35"/>
      <c r="P11" s="35"/>
      <c r="Q11" s="35"/>
      <c r="R11" s="35"/>
      <c r="S11" s="35"/>
      <c r="T11" s="35"/>
      <c r="U11" s="35"/>
      <c r="V11" s="35"/>
      <c r="W11" s="35"/>
      <c r="X11" s="35"/>
      <c r="Y11" s="35"/>
      <c r="Z11" s="35"/>
    </row>
    <row r="12">
      <c r="A12" s="33"/>
      <c r="B12" s="34"/>
      <c r="C12" s="35"/>
      <c r="D12" s="35"/>
      <c r="E12" s="35"/>
      <c r="F12" s="35"/>
      <c r="G12" s="35"/>
      <c r="H12" s="35"/>
      <c r="I12" s="35"/>
      <c r="J12" s="35"/>
      <c r="K12" s="35"/>
      <c r="L12" s="35"/>
      <c r="M12" s="35"/>
      <c r="N12" s="35"/>
      <c r="O12" s="35"/>
      <c r="P12" s="35"/>
      <c r="Q12" s="35"/>
      <c r="R12" s="35"/>
      <c r="S12" s="35"/>
      <c r="T12" s="35"/>
      <c r="U12" s="35"/>
      <c r="V12" s="35"/>
      <c r="W12" s="35"/>
      <c r="X12" s="35"/>
      <c r="Y12" s="35"/>
      <c r="Z12" s="35"/>
    </row>
    <row r="13">
      <c r="A13" s="33" t="s">
        <v>1775</v>
      </c>
      <c r="B13" s="34"/>
      <c r="C13" s="35"/>
      <c r="D13" s="35"/>
      <c r="E13" s="35"/>
      <c r="F13" s="35"/>
      <c r="G13" s="35"/>
      <c r="H13" s="35"/>
      <c r="I13" s="35"/>
      <c r="J13" s="35"/>
      <c r="K13" s="35"/>
      <c r="L13" s="35"/>
      <c r="M13" s="35"/>
      <c r="N13" s="35"/>
      <c r="O13" s="35"/>
      <c r="P13" s="35"/>
      <c r="Q13" s="35"/>
      <c r="R13" s="35"/>
      <c r="S13" s="35"/>
      <c r="T13" s="35"/>
      <c r="U13" s="35"/>
      <c r="V13" s="35"/>
      <c r="W13" s="35"/>
      <c r="X13" s="35"/>
      <c r="Y13" s="35"/>
      <c r="Z13" s="35"/>
    </row>
    <row r="14">
      <c r="A14" s="36" t="s">
        <v>1776</v>
      </c>
      <c r="B14" s="37"/>
      <c r="C14" s="38"/>
      <c r="D14" s="38"/>
      <c r="E14" s="38"/>
      <c r="F14" s="38"/>
      <c r="G14" s="38"/>
      <c r="H14" s="38"/>
      <c r="I14" s="38"/>
      <c r="J14" s="38"/>
      <c r="K14" s="38"/>
      <c r="L14" s="38"/>
      <c r="M14" s="38"/>
      <c r="N14" s="38"/>
      <c r="O14" s="38"/>
      <c r="P14" s="38"/>
      <c r="Q14" s="38"/>
      <c r="R14" s="38"/>
      <c r="S14" s="38"/>
      <c r="T14" s="38"/>
      <c r="U14" s="38"/>
      <c r="V14" s="38"/>
      <c r="W14" s="38"/>
      <c r="X14" s="38"/>
      <c r="Y14" s="38"/>
      <c r="Z14" s="38"/>
    </row>
    <row r="15">
      <c r="A15" s="31" t="s">
        <v>84</v>
      </c>
      <c r="B15" s="32" t="s">
        <v>1777</v>
      </c>
    </row>
    <row r="16">
      <c r="A16" s="32" t="s">
        <v>1778</v>
      </c>
      <c r="B16" s="32" t="s">
        <v>1779</v>
      </c>
    </row>
    <row r="18">
      <c r="A18" s="39" t="s">
        <v>1780</v>
      </c>
      <c r="B18" s="40"/>
      <c r="C18" s="40"/>
      <c r="D18" s="40"/>
      <c r="E18" s="40"/>
      <c r="F18" s="40"/>
      <c r="G18" s="40"/>
      <c r="H18" s="40"/>
      <c r="I18" s="40"/>
      <c r="J18" s="40"/>
      <c r="K18" s="40"/>
      <c r="L18" s="40"/>
      <c r="M18" s="40"/>
      <c r="N18" s="40"/>
      <c r="O18" s="40"/>
      <c r="P18" s="40"/>
      <c r="Q18" s="40"/>
      <c r="R18" s="40"/>
      <c r="S18" s="40"/>
      <c r="T18" s="40"/>
      <c r="U18" s="40"/>
      <c r="V18" s="40"/>
      <c r="W18" s="40"/>
      <c r="X18" s="40"/>
      <c r="Y18" s="40"/>
      <c r="Z18" s="40"/>
    </row>
    <row r="19">
      <c r="A19" s="41" t="s">
        <v>1781</v>
      </c>
    </row>
    <row r="20">
      <c r="A20" s="32" t="s">
        <v>87</v>
      </c>
      <c r="B20" s="32" t="s">
        <v>1782</v>
      </c>
    </row>
    <row r="21">
      <c r="A21" s="32" t="s">
        <v>128</v>
      </c>
      <c r="B21" s="32" t="s">
        <v>1783</v>
      </c>
    </row>
    <row r="22">
      <c r="A22" s="32" t="s">
        <v>1784</v>
      </c>
      <c r="B22" s="32" t="s">
        <v>1785</v>
      </c>
    </row>
    <row r="23">
      <c r="A23" s="32" t="s">
        <v>176</v>
      </c>
      <c r="B23" s="32" t="s">
        <v>1786</v>
      </c>
    </row>
    <row r="24">
      <c r="A24" s="32" t="s">
        <v>300</v>
      </c>
      <c r="B24" s="32" t="s">
        <v>1787</v>
      </c>
    </row>
    <row r="25">
      <c r="A25" s="32" t="s">
        <v>104</v>
      </c>
      <c r="B25" s="32" t="s">
        <v>1788</v>
      </c>
    </row>
    <row r="27">
      <c r="A27" s="41" t="s">
        <v>57</v>
      </c>
    </row>
    <row r="28">
      <c r="A28" s="32" t="s">
        <v>472</v>
      </c>
      <c r="B28" s="32" t="s">
        <v>1789</v>
      </c>
    </row>
    <row r="29">
      <c r="A29" s="32" t="s">
        <v>1112</v>
      </c>
      <c r="B29" s="32" t="s">
        <v>1790</v>
      </c>
    </row>
    <row r="31">
      <c r="A31" s="32" t="s">
        <v>190</v>
      </c>
      <c r="B31" s="32" t="s">
        <v>1791</v>
      </c>
    </row>
    <row r="32">
      <c r="A32" s="32" t="s">
        <v>127</v>
      </c>
      <c r="B32" s="32" t="s">
        <v>1792</v>
      </c>
    </row>
    <row r="33">
      <c r="A33" s="32" t="s">
        <v>114</v>
      </c>
      <c r="B33" s="32" t="s">
        <v>1793</v>
      </c>
    </row>
    <row r="34">
      <c r="A34" s="32" t="s">
        <v>85</v>
      </c>
      <c r="B34" s="32" t="s">
        <v>1794</v>
      </c>
    </row>
    <row r="36">
      <c r="A36" s="32" t="s">
        <v>32</v>
      </c>
      <c r="B36" s="32" t="s">
        <v>1795</v>
      </c>
    </row>
  </sheetData>
  <drawing r:id="rId1"/>
</worksheet>
</file>