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etsu/program/python/datamining/anomaly_detection_with_data_mining/data/"/>
    </mc:Choice>
  </mc:AlternateContent>
  <xr:revisionPtr revIDLastSave="0" documentId="8_{F274B3C0-91AC-8F4D-ACDA-1B5BCCB25276}" xr6:coauthVersionLast="33" xr6:coauthVersionMax="33" xr10:uidLastSave="{00000000-0000-0000-0000-000000000000}"/>
  <bookViews>
    <workbookView xWindow="0" yWindow="0" windowWidth="64000" windowHeight="36000" xr2:uid="{606D1F8F-68BD-444C-8DBC-A3A5F42EC010}"/>
  </bookViews>
  <sheets>
    <sheet name="Sheet1" sheetId="1" r:id="rId1"/>
  </sheets>
  <definedNames>
    <definedName name="_xlchart.v1.0" hidden="1">Sheet1!$B$34:$G$34</definedName>
    <definedName name="_xlchart.v1.1" hidden="1">Sheet1!$B$34:$G$34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I27" i="1"/>
  <c r="I28" i="1"/>
  <c r="I29" i="1"/>
  <c r="I30" i="1"/>
  <c r="I31" i="1"/>
  <c r="I32" i="1"/>
  <c r="I33" i="1"/>
  <c r="I34" i="1"/>
  <c r="I26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8" i="1"/>
  <c r="C8" i="1"/>
  <c r="D8" i="1"/>
  <c r="D9" i="1" s="1"/>
  <c r="D10" i="1" s="1"/>
  <c r="D11" i="1" s="1"/>
  <c r="D12" i="1" s="1"/>
  <c r="D13" i="1" s="1"/>
  <c r="D14" i="1" s="1"/>
  <c r="E8" i="1"/>
  <c r="E9" i="1" s="1"/>
  <c r="E10" i="1" s="1"/>
  <c r="E11" i="1" s="1"/>
  <c r="E12" i="1" s="1"/>
  <c r="E13" i="1" s="1"/>
  <c r="E14" i="1" s="1"/>
  <c r="F8" i="1"/>
  <c r="G8" i="1"/>
  <c r="B9" i="1"/>
  <c r="B10" i="1" s="1"/>
  <c r="B11" i="1" s="1"/>
  <c r="B12" i="1" s="1"/>
  <c r="B13" i="1" s="1"/>
  <c r="B14" i="1" s="1"/>
  <c r="C9" i="1"/>
  <c r="C10" i="1" s="1"/>
  <c r="C11" i="1" s="1"/>
  <c r="C12" i="1" s="1"/>
  <c r="C13" i="1" s="1"/>
  <c r="C14" i="1" s="1"/>
  <c r="F9" i="1"/>
  <c r="F10" i="1" s="1"/>
  <c r="F11" i="1" s="1"/>
  <c r="F12" i="1" s="1"/>
  <c r="F13" i="1" s="1"/>
  <c r="F14" i="1" s="1"/>
  <c r="G9" i="1"/>
  <c r="G10" i="1" s="1"/>
  <c r="G11" i="1" s="1"/>
  <c r="G12" i="1" s="1"/>
  <c r="G13" i="1" s="1"/>
  <c r="G14" i="1" s="1"/>
  <c r="B27" i="1"/>
  <c r="C27" i="1"/>
  <c r="D27" i="1"/>
  <c r="E27" i="1"/>
  <c r="F27" i="1"/>
  <c r="G27" i="1"/>
  <c r="B17" i="1"/>
  <c r="D17" i="1"/>
  <c r="E17" i="1"/>
  <c r="F17" i="1"/>
  <c r="G17" i="1"/>
  <c r="B7" i="1"/>
  <c r="C7" i="1"/>
  <c r="D7" i="1"/>
  <c r="E7" i="1"/>
  <c r="F7" i="1"/>
  <c r="G7" i="1"/>
  <c r="C6" i="1"/>
  <c r="D6" i="1"/>
  <c r="E6" i="1"/>
  <c r="F6" i="1"/>
  <c r="G6" i="1"/>
  <c r="B6" i="1"/>
  <c r="D26" i="1"/>
  <c r="E26" i="1"/>
  <c r="F26" i="1"/>
  <c r="G26" i="1"/>
  <c r="B26" i="1"/>
  <c r="B38" i="1"/>
  <c r="C38" i="1"/>
  <c r="D38" i="1"/>
  <c r="D39" i="1" s="1"/>
  <c r="D40" i="1" s="1"/>
  <c r="D41" i="1" s="1"/>
  <c r="D42" i="1" s="1"/>
  <c r="D43" i="1" s="1"/>
  <c r="D44" i="1" s="1"/>
  <c r="E38" i="1"/>
  <c r="E39" i="1" s="1"/>
  <c r="E40" i="1" s="1"/>
  <c r="E41" i="1" s="1"/>
  <c r="E42" i="1" s="1"/>
  <c r="E43" i="1" s="1"/>
  <c r="E44" i="1" s="1"/>
  <c r="F38" i="1"/>
  <c r="G38" i="1"/>
  <c r="B39" i="1"/>
  <c r="B40" i="1" s="1"/>
  <c r="B41" i="1" s="1"/>
  <c r="B42" i="1" s="1"/>
  <c r="B43" i="1" s="1"/>
  <c r="B44" i="1" s="1"/>
  <c r="C39" i="1"/>
  <c r="C40" i="1" s="1"/>
  <c r="C41" i="1" s="1"/>
  <c r="C42" i="1" s="1"/>
  <c r="C43" i="1" s="1"/>
  <c r="C44" i="1" s="1"/>
  <c r="F39" i="1"/>
  <c r="F40" i="1" s="1"/>
  <c r="F41" i="1" s="1"/>
  <c r="F42" i="1" s="1"/>
  <c r="F43" i="1" s="1"/>
  <c r="F44" i="1" s="1"/>
  <c r="G39" i="1"/>
  <c r="G40" i="1" s="1"/>
  <c r="G41" i="1" s="1"/>
  <c r="G42" i="1" s="1"/>
  <c r="G43" i="1" s="1"/>
  <c r="G44" i="1" s="1"/>
  <c r="C37" i="1"/>
  <c r="D37" i="1"/>
  <c r="E37" i="1"/>
  <c r="F37" i="1"/>
  <c r="G37" i="1"/>
  <c r="B37" i="1"/>
  <c r="B36" i="1"/>
  <c r="C36" i="1"/>
  <c r="D36" i="1"/>
  <c r="E36" i="1"/>
  <c r="F36" i="1"/>
  <c r="G36" i="1"/>
  <c r="C16" i="1"/>
  <c r="C26" i="1" s="1"/>
  <c r="D16" i="1"/>
  <c r="G16" i="1"/>
  <c r="B16" i="1"/>
  <c r="F16" i="1" l="1"/>
  <c r="E16" i="1"/>
</calcChain>
</file>

<file path=xl/sharedStrings.xml><?xml version="1.0" encoding="utf-8"?>
<sst xmlns="http://schemas.openxmlformats.org/spreadsheetml/2006/main" count="42" uniqueCount="42">
  <si>
    <t>r</t>
    <phoneticPr fontId="1"/>
  </si>
  <si>
    <t>beta</t>
    <phoneticPr fontId="1"/>
  </si>
  <si>
    <t>X</t>
    <phoneticPr fontId="1"/>
  </si>
  <si>
    <t>T_0</t>
    <phoneticPr fontId="1"/>
  </si>
  <si>
    <t>T_1</t>
    <phoneticPr fontId="1"/>
  </si>
  <si>
    <t>T_2</t>
  </si>
  <si>
    <t>T_3</t>
  </si>
  <si>
    <t>T_4</t>
  </si>
  <si>
    <t>T_5</t>
  </si>
  <si>
    <t>T_6</t>
  </si>
  <si>
    <t>T_7</t>
  </si>
  <si>
    <t>T_8</t>
  </si>
  <si>
    <t>T_9</t>
  </si>
  <si>
    <t>x</t>
    <phoneticPr fontId="1"/>
  </si>
  <si>
    <t>p_1</t>
    <phoneticPr fontId="1"/>
  </si>
  <si>
    <t>p_2</t>
  </si>
  <si>
    <t>p_3</t>
  </si>
  <si>
    <t>p_4</t>
  </si>
  <si>
    <t>p_5</t>
  </si>
  <si>
    <t>p_6</t>
  </si>
  <si>
    <t>p_7</t>
  </si>
  <si>
    <t>p_8</t>
  </si>
  <si>
    <t>p_9</t>
  </si>
  <si>
    <t>q_1</t>
    <phoneticPr fontId="1"/>
  </si>
  <si>
    <t>q_2</t>
    <phoneticPr fontId="1"/>
  </si>
  <si>
    <t>q_3</t>
  </si>
  <si>
    <t>q_4</t>
  </si>
  <si>
    <t>q_5</t>
  </si>
  <si>
    <t>q_6</t>
  </si>
  <si>
    <t>q_7</t>
  </si>
  <si>
    <t>q_8</t>
  </si>
  <si>
    <t>q_9</t>
  </si>
  <si>
    <t>t</t>
    <phoneticPr fontId="1"/>
  </si>
  <si>
    <t>A_1</t>
    <phoneticPr fontId="1"/>
  </si>
  <si>
    <t>A_2</t>
    <phoneticPr fontId="1"/>
  </si>
  <si>
    <t>A_3</t>
  </si>
  <si>
    <t>A_4</t>
  </si>
  <si>
    <t>A_5</t>
  </si>
  <si>
    <t>A_6</t>
  </si>
  <si>
    <t>A_7</t>
  </si>
  <si>
    <t>A_8</t>
  </si>
  <si>
    <t>A_9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</si>
</sst>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Sheet1!$B$34:$G$34</c:f>
              <c:numCache>
                <c:formatCode>General</c:formatCode>
                <c:ptCount val="6"/>
                <c:pt idx="0">
                  <c:v>0</c:v>
                </c:pt>
                <c:pt idx="1">
                  <c:v>0.10021887999722273</c:v>
                </c:pt>
                <c:pt idx="2">
                  <c:v>9.8067668075582398E-2</c:v>
                </c:pt>
                <c:pt idx="3">
                  <c:v>9.6547936805770437E-2</c:v>
                </c:pt>
                <c:pt idx="4">
                  <c:v>9.5642800284788929E-2</c:v>
                </c:pt>
                <c:pt idx="5">
                  <c:v>0.13657661085121209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5-224B-BF01-2F13F594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690783"/>
        <c:axId val="1528149103"/>
      </c:barChart>
      <c:catAx>
        <c:axId val="152869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8149103"/>
        <c:crosses val="autoZero"/>
        <c:auto val="1"/>
        <c:lblAlgn val="ctr"/>
        <c:lblOffset val="100"/>
        <c:noMultiLvlLbl val="0"/>
      </c:catAx>
      <c:valAx>
        <c:axId val="15281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869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745133</xdr:colOff>
      <xdr:row>27</xdr:row>
      <xdr:rowOff>205979</xdr:rowOff>
    </xdr:from>
    <xdr:to>
      <xdr:col>14</xdr:col>
      <xdr:colOff>554633</xdr:colOff>
      <xdr:row>38</xdr:row>
      <xdr:rowOff>111523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9AF2240-6627-D048-AE3B-12006FA7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73A7-4990-CA4D-8989-4DE61DEBA06B}">
  <dimension ref="A1:J44"/>
  <sheetViews>
    <sheetView tabSelected="1" topLeftCell="A2" zoomScale="128" zoomScaleNormal="190" workbookViewId="0">
      <selection activeCell="D7" sqref="D7"/>
    </sheetView>
  </sheetViews>
  <sheetFormatPr baseColWidth="10" defaultRowHeight="20"/>
  <sheetData>
    <row r="1" spans="1:10">
      <c r="A1" t="s">
        <v>0</v>
      </c>
      <c r="B1" s="1">
        <v>0.1</v>
      </c>
    </row>
    <row r="2" spans="1:10">
      <c r="A2" t="s">
        <v>1</v>
      </c>
      <c r="B2" s="1">
        <v>1</v>
      </c>
    </row>
    <row r="3" spans="1:10">
      <c r="A3" t="s">
        <v>2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</row>
    <row r="4" spans="1:10">
      <c r="I4" t="s">
        <v>32</v>
      </c>
    </row>
    <row r="5" spans="1:10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3" t="s">
        <v>13</v>
      </c>
      <c r="I5">
        <v>0</v>
      </c>
    </row>
    <row r="6" spans="1:10">
      <c r="A6" t="s">
        <v>4</v>
      </c>
      <c r="B6">
        <f>(1-$B$1)*B5+IF(B$3=$H6,1,0)</f>
        <v>0</v>
      </c>
      <c r="C6">
        <f t="shared" ref="C6:G6" si="0">(1-$B$1)*C5+IF(C$3=$H6,1,0)</f>
        <v>1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 s="4">
        <v>1</v>
      </c>
      <c r="I6">
        <v>1</v>
      </c>
    </row>
    <row r="7" spans="1:10">
      <c r="A7" t="s">
        <v>5</v>
      </c>
      <c r="B7">
        <f>(1-$B$1)*B6+IF(B$3=$H7,1,0)</f>
        <v>0</v>
      </c>
      <c r="C7">
        <f t="shared" ref="C7" si="1">(1-$B$1)*C6+IF(C$3=$H7,1,0)</f>
        <v>0.9</v>
      </c>
      <c r="D7">
        <f t="shared" ref="D7" si="2">(1-$B$1)*D6+IF(D$3=$H7,1,0)</f>
        <v>1</v>
      </c>
      <c r="E7">
        <f t="shared" ref="E7" si="3">(1-$B$1)*E6+IF(E$3=$H7,1,0)</f>
        <v>0</v>
      </c>
      <c r="F7">
        <f t="shared" ref="F7" si="4">(1-$B$1)*F6+IF(F$3=$H7,1,0)</f>
        <v>0</v>
      </c>
      <c r="G7">
        <f t="shared" ref="G7" si="5">(1-$B$1)*G6+IF(G$3=$H7,1,0)</f>
        <v>0</v>
      </c>
      <c r="H7" s="4">
        <v>2</v>
      </c>
      <c r="I7">
        <v>2</v>
      </c>
    </row>
    <row r="8" spans="1:10">
      <c r="A8" t="s">
        <v>6</v>
      </c>
      <c r="B8">
        <f t="shared" ref="B8:B14" si="6">(1-$B$1)*B7+IF(B$3=$H8,1,0)</f>
        <v>0</v>
      </c>
      <c r="C8">
        <f t="shared" ref="C8:C14" si="7">(1-$B$1)*C7+IF(C$3=$H8,1,0)</f>
        <v>0.81</v>
      </c>
      <c r="D8">
        <f t="shared" ref="D8:D14" si="8">(1-$B$1)*D7+IF(D$3=$H8,1,0)</f>
        <v>0.9</v>
      </c>
      <c r="E8">
        <f t="shared" ref="E8:E14" si="9">(1-$B$1)*E7+IF(E$3=$H8,1,0)</f>
        <v>1</v>
      </c>
      <c r="F8">
        <f t="shared" ref="F8:F14" si="10">(1-$B$1)*F7+IF(F$3=$H8,1,0)</f>
        <v>0</v>
      </c>
      <c r="G8">
        <f t="shared" ref="G8:G14" si="11">(1-$B$1)*G7+IF(G$3=$H8,1,0)</f>
        <v>0</v>
      </c>
      <c r="H8" s="4">
        <v>3</v>
      </c>
      <c r="I8">
        <v>3</v>
      </c>
    </row>
    <row r="9" spans="1:10">
      <c r="A9" t="s">
        <v>7</v>
      </c>
      <c r="B9">
        <f t="shared" si="6"/>
        <v>0</v>
      </c>
      <c r="C9">
        <f t="shared" si="7"/>
        <v>0.72900000000000009</v>
      </c>
      <c r="D9">
        <f t="shared" si="8"/>
        <v>0.81</v>
      </c>
      <c r="E9">
        <f t="shared" si="9"/>
        <v>0.9</v>
      </c>
      <c r="F9">
        <f t="shared" si="10"/>
        <v>1</v>
      </c>
      <c r="G9">
        <f t="shared" si="11"/>
        <v>0</v>
      </c>
      <c r="H9" s="4">
        <v>4</v>
      </c>
      <c r="I9">
        <v>4</v>
      </c>
      <c r="J9" s="2"/>
    </row>
    <row r="10" spans="1:10">
      <c r="A10" t="s">
        <v>8</v>
      </c>
      <c r="B10">
        <f t="shared" si="6"/>
        <v>0</v>
      </c>
      <c r="C10">
        <f t="shared" si="7"/>
        <v>0.65610000000000013</v>
      </c>
      <c r="D10">
        <f t="shared" si="8"/>
        <v>0.72900000000000009</v>
      </c>
      <c r="E10">
        <f t="shared" si="9"/>
        <v>0.81</v>
      </c>
      <c r="F10">
        <f t="shared" si="10"/>
        <v>0.9</v>
      </c>
      <c r="G10">
        <f t="shared" si="11"/>
        <v>1</v>
      </c>
      <c r="H10" s="4">
        <v>5</v>
      </c>
      <c r="I10">
        <v>5</v>
      </c>
    </row>
    <row r="11" spans="1:10">
      <c r="A11" t="s">
        <v>9</v>
      </c>
      <c r="B11">
        <f t="shared" si="6"/>
        <v>0</v>
      </c>
      <c r="C11">
        <f t="shared" si="7"/>
        <v>0.59049000000000018</v>
      </c>
      <c r="D11">
        <f t="shared" si="8"/>
        <v>0.65610000000000013</v>
      </c>
      <c r="E11">
        <f t="shared" si="9"/>
        <v>0.72900000000000009</v>
      </c>
      <c r="F11">
        <f t="shared" si="10"/>
        <v>1.81</v>
      </c>
      <c r="G11">
        <f t="shared" si="11"/>
        <v>0.9</v>
      </c>
      <c r="H11" s="4">
        <v>4</v>
      </c>
      <c r="I11">
        <v>6</v>
      </c>
    </row>
    <row r="12" spans="1:10">
      <c r="A12" t="s">
        <v>10</v>
      </c>
      <c r="B12">
        <f t="shared" si="6"/>
        <v>0</v>
      </c>
      <c r="C12">
        <f t="shared" si="7"/>
        <v>0.53144100000000016</v>
      </c>
      <c r="D12">
        <f t="shared" si="8"/>
        <v>0.59049000000000018</v>
      </c>
      <c r="E12">
        <f t="shared" si="9"/>
        <v>1.6561000000000001</v>
      </c>
      <c r="F12">
        <f t="shared" si="10"/>
        <v>1.629</v>
      </c>
      <c r="G12">
        <f t="shared" si="11"/>
        <v>0.81</v>
      </c>
      <c r="H12" s="4">
        <v>3</v>
      </c>
      <c r="I12">
        <v>7</v>
      </c>
    </row>
    <row r="13" spans="1:10">
      <c r="A13" t="s">
        <v>11</v>
      </c>
      <c r="B13">
        <f t="shared" si="6"/>
        <v>0</v>
      </c>
      <c r="C13">
        <f t="shared" si="7"/>
        <v>0.47829690000000014</v>
      </c>
      <c r="D13">
        <f t="shared" si="8"/>
        <v>1.5314410000000001</v>
      </c>
      <c r="E13">
        <f t="shared" si="9"/>
        <v>1.4904900000000001</v>
      </c>
      <c r="F13">
        <f t="shared" si="10"/>
        <v>1.4661</v>
      </c>
      <c r="G13">
        <f t="shared" si="11"/>
        <v>0.72900000000000009</v>
      </c>
      <c r="H13" s="4">
        <v>2</v>
      </c>
      <c r="I13">
        <v>8</v>
      </c>
    </row>
    <row r="14" spans="1:10">
      <c r="A14" t="s">
        <v>12</v>
      </c>
      <c r="B14">
        <f t="shared" si="6"/>
        <v>0</v>
      </c>
      <c r="C14">
        <f t="shared" si="7"/>
        <v>1.4304672100000002</v>
      </c>
      <c r="D14">
        <f t="shared" si="8"/>
        <v>1.3782969</v>
      </c>
      <c r="E14">
        <f t="shared" si="9"/>
        <v>1.3414410000000001</v>
      </c>
      <c r="F14">
        <f t="shared" si="10"/>
        <v>1.3194900000000001</v>
      </c>
      <c r="G14">
        <f t="shared" si="11"/>
        <v>0.65610000000000013</v>
      </c>
      <c r="H14" s="4">
        <v>1</v>
      </c>
      <c r="I14">
        <v>9</v>
      </c>
    </row>
    <row r="15" spans="1:10">
      <c r="H15" s="4"/>
    </row>
    <row r="16" spans="1:10">
      <c r="A16" t="s">
        <v>23</v>
      </c>
      <c r="B16">
        <f>(B6+$B$2)/((1-(1-$B$1)^$I6)/$B$1+6*$B$2)</f>
        <v>0.14285714285714285</v>
      </c>
      <c r="C16">
        <f t="shared" ref="C16:G17" si="12">(C6+$B$2)/((1-(1-$B$1)^$I6)/$B$1+6*$B$2)</f>
        <v>0.2857142857142857</v>
      </c>
      <c r="D16">
        <f t="shared" si="12"/>
        <v>0.14285714285714285</v>
      </c>
      <c r="E16">
        <f t="shared" si="12"/>
        <v>0.14285714285714285</v>
      </c>
      <c r="F16">
        <f t="shared" si="12"/>
        <v>0.14285714285714285</v>
      </c>
      <c r="G16">
        <f t="shared" si="12"/>
        <v>0.14285714285714285</v>
      </c>
      <c r="H16" s="4"/>
    </row>
    <row r="17" spans="1:9" ht="18" customHeight="1">
      <c r="A17" t="s">
        <v>24</v>
      </c>
      <c r="B17">
        <f>(B7+$B$2)/((1-(1-$B$1)^$I7)/$B$1+6*$B$2)</f>
        <v>0.12658227848101267</v>
      </c>
      <c r="C17">
        <f>(C7+$B$2)/((1-(1-$B$1)^$I7)/$B$1+6*$B$2)</f>
        <v>0.24050632911392406</v>
      </c>
      <c r="D17">
        <f t="shared" si="12"/>
        <v>0.25316455696202533</v>
      </c>
      <c r="E17">
        <f t="shared" si="12"/>
        <v>0.12658227848101267</v>
      </c>
      <c r="F17">
        <f t="shared" si="12"/>
        <v>0.12658227848101267</v>
      </c>
      <c r="G17">
        <f t="shared" si="12"/>
        <v>0.12658227848101267</v>
      </c>
    </row>
    <row r="18" spans="1:9">
      <c r="A18" t="s">
        <v>25</v>
      </c>
      <c r="B18">
        <f t="shared" ref="B18:G18" si="13">(B8+$B$2)/((1-(1-$B$1)^$I8)/$B$1+6*$B$2)</f>
        <v>0.11481056257175662</v>
      </c>
      <c r="C18">
        <f t="shared" si="13"/>
        <v>0.20780711825487946</v>
      </c>
      <c r="D18">
        <f t="shared" si="13"/>
        <v>0.21814006888633755</v>
      </c>
      <c r="E18">
        <f t="shared" si="13"/>
        <v>0.22962112514351324</v>
      </c>
      <c r="F18">
        <f t="shared" si="13"/>
        <v>0.11481056257175662</v>
      </c>
      <c r="G18">
        <f t="shared" si="13"/>
        <v>0.11481056257175662</v>
      </c>
    </row>
    <row r="19" spans="1:9">
      <c r="A19" t="s">
        <v>26</v>
      </c>
      <c r="B19">
        <f t="shared" ref="B19:G19" si="14">(B9+$B$2)/((1-(1-$B$1)^$I9)/$B$1+6*$B$2)</f>
        <v>0.10594342621040366</v>
      </c>
      <c r="C19">
        <f t="shared" si="14"/>
        <v>0.18317618391778795</v>
      </c>
      <c r="D19">
        <f t="shared" si="14"/>
        <v>0.19175760144083065</v>
      </c>
      <c r="E19">
        <f t="shared" si="14"/>
        <v>0.20129250979976696</v>
      </c>
      <c r="F19">
        <f t="shared" si="14"/>
        <v>0.21188685242080732</v>
      </c>
      <c r="G19">
        <f t="shared" si="14"/>
        <v>0.10594342621040366</v>
      </c>
    </row>
    <row r="20" spans="1:9">
      <c r="A20" t="s">
        <v>27</v>
      </c>
      <c r="B20">
        <f t="shared" ref="B20:G20" si="15">(B10+$B$2)/((1-(1-$B$1)^$I10)/$B$1+6*$B$2)</f>
        <v>9.9057958811700736E-2</v>
      </c>
      <c r="C20">
        <f t="shared" si="15"/>
        <v>0.16404988558805761</v>
      </c>
      <c r="D20">
        <f t="shared" si="15"/>
        <v>0.17127121078543059</v>
      </c>
      <c r="E20">
        <f t="shared" si="15"/>
        <v>0.17929490544917834</v>
      </c>
      <c r="F20">
        <f t="shared" si="15"/>
        <v>0.1882101217422314</v>
      </c>
      <c r="G20">
        <f t="shared" si="15"/>
        <v>0.19811591762340147</v>
      </c>
    </row>
    <row r="21" spans="1:9">
      <c r="A21" t="s">
        <v>28</v>
      </c>
      <c r="B21">
        <f t="shared" ref="B21:G21" si="16">(B11+$B$2)/((1-(1-$B$1)^$I11)/$B$1+6*$B$2)</f>
        <v>9.3583976177263051E-2</v>
      </c>
      <c r="C21">
        <f t="shared" si="16"/>
        <v>0.1488443782701751</v>
      </c>
      <c r="D21">
        <f t="shared" si="16"/>
        <v>0.15498442294716533</v>
      </c>
      <c r="E21">
        <f t="shared" si="16"/>
        <v>0.16180669481048782</v>
      </c>
      <c r="F21">
        <f t="shared" si="16"/>
        <v>0.26297097305810918</v>
      </c>
      <c r="G21">
        <f t="shared" si="16"/>
        <v>0.17780955473679977</v>
      </c>
    </row>
    <row r="22" spans="1:9">
      <c r="A22" t="s">
        <v>29</v>
      </c>
      <c r="B22">
        <f t="shared" ref="B22:G22" si="17">(B12+$B$2)/((1-(1-$B$1)^$I12)/$B$1+6*$B$2)</f>
        <v>8.9150150338356035E-2</v>
      </c>
      <c r="C22">
        <f t="shared" si="17"/>
        <v>0.13652819538432232</v>
      </c>
      <c r="D22">
        <f t="shared" si="17"/>
        <v>0.1417924226116519</v>
      </c>
      <c r="E22">
        <f t="shared" si="17"/>
        <v>0.23679171431370749</v>
      </c>
      <c r="F22">
        <f t="shared" si="17"/>
        <v>0.23437574523953802</v>
      </c>
      <c r="G22">
        <f t="shared" si="17"/>
        <v>0.16136177211242442</v>
      </c>
    </row>
    <row r="23" spans="1:9">
      <c r="A23" t="s">
        <v>30</v>
      </c>
      <c r="B23">
        <f t="shared" ref="B23:G23" si="18">(B13+$B$2)/((1-(1-$B$1)^$I13)/$B$1+6*$B$2)</f>
        <v>8.5504229428231771E-2</v>
      </c>
      <c r="C23">
        <f t="shared" si="18"/>
        <v>0.12640063730064383</v>
      </c>
      <c r="D23">
        <f t="shared" si="18"/>
        <v>0.21644891204803246</v>
      </c>
      <c r="E23">
        <f t="shared" si="18"/>
        <v>0.21294742834871697</v>
      </c>
      <c r="F23">
        <f t="shared" si="18"/>
        <v>0.21086198019296237</v>
      </c>
      <c r="G23">
        <f t="shared" si="18"/>
        <v>0.14783681268141274</v>
      </c>
    </row>
    <row r="24" spans="1:9">
      <c r="A24" t="s">
        <v>31</v>
      </c>
      <c r="B24">
        <f t="shared" ref="B24:G24" si="19">(B14+$B$2)/((1-(1-$B$1)^$I14)/$B$1+6*$B$2)</f>
        <v>8.2468818822059101E-2</v>
      </c>
      <c r="C24">
        <f t="shared" si="19"/>
        <v>0.20043775999444546</v>
      </c>
      <c r="D24">
        <f t="shared" si="19"/>
        <v>0.1961353361511648</v>
      </c>
      <c r="E24">
        <f t="shared" si="19"/>
        <v>0.19309587361154087</v>
      </c>
      <c r="F24">
        <f t="shared" si="19"/>
        <v>0.19128560056957786</v>
      </c>
      <c r="G24">
        <f t="shared" si="19"/>
        <v>0.13657661085121209</v>
      </c>
    </row>
    <row r="26" spans="1:9">
      <c r="A26" t="s">
        <v>14</v>
      </c>
      <c r="B26">
        <f>IF(NOT(B36=0),B16/B36,0)</f>
        <v>0</v>
      </c>
      <c r="C26">
        <f t="shared" ref="C26:G27" si="20">IF(NOT(C36=0),C16/C36,0)</f>
        <v>0.2857142857142857</v>
      </c>
      <c r="D26">
        <f t="shared" si="20"/>
        <v>0</v>
      </c>
      <c r="E26">
        <f t="shared" si="20"/>
        <v>0</v>
      </c>
      <c r="F26">
        <f t="shared" si="20"/>
        <v>0</v>
      </c>
      <c r="G26">
        <f t="shared" si="20"/>
        <v>0</v>
      </c>
      <c r="I26">
        <f>SUM(B26:G26)</f>
        <v>0.2857142857142857</v>
      </c>
    </row>
    <row r="27" spans="1:9">
      <c r="A27" t="s">
        <v>15</v>
      </c>
      <c r="B27">
        <f>IF(NOT(B37=0),B17/B37,0)</f>
        <v>0</v>
      </c>
      <c r="C27">
        <f t="shared" si="20"/>
        <v>0.24050632911392406</v>
      </c>
      <c r="D27">
        <f t="shared" si="20"/>
        <v>0.25316455696202533</v>
      </c>
      <c r="E27">
        <f t="shared" si="20"/>
        <v>0</v>
      </c>
      <c r="F27">
        <f t="shared" si="20"/>
        <v>0</v>
      </c>
      <c r="G27">
        <f t="shared" si="20"/>
        <v>0</v>
      </c>
      <c r="I27">
        <f t="shared" ref="I27:I34" si="21">SUM(B27:G27)</f>
        <v>0.49367088607594939</v>
      </c>
    </row>
    <row r="28" spans="1:9">
      <c r="A28" t="s">
        <v>16</v>
      </c>
      <c r="B28">
        <f t="shared" ref="B28:G28" si="22">IF(NOT(B38=0),B18/B38,0)</f>
        <v>0</v>
      </c>
      <c r="C28">
        <f t="shared" si="22"/>
        <v>0.20780711825487946</v>
      </c>
      <c r="D28">
        <f t="shared" si="22"/>
        <v>0.21814006888633755</v>
      </c>
      <c r="E28">
        <f t="shared" si="22"/>
        <v>0.22962112514351324</v>
      </c>
      <c r="F28">
        <f t="shared" si="22"/>
        <v>0</v>
      </c>
      <c r="G28">
        <f t="shared" si="22"/>
        <v>0</v>
      </c>
      <c r="I28">
        <f t="shared" si="21"/>
        <v>0.65556831228473023</v>
      </c>
    </row>
    <row r="29" spans="1:9">
      <c r="A29" t="s">
        <v>17</v>
      </c>
      <c r="B29">
        <f t="shared" ref="B29:G29" si="23">IF(NOT(B39=0),B19/B39,0)</f>
        <v>0</v>
      </c>
      <c r="C29">
        <f t="shared" si="23"/>
        <v>0.18317618391778795</v>
      </c>
      <c r="D29">
        <f t="shared" si="23"/>
        <v>0.19175760144083065</v>
      </c>
      <c r="E29">
        <f t="shared" si="23"/>
        <v>0.20129250979976696</v>
      </c>
      <c r="F29">
        <f t="shared" si="23"/>
        <v>0.21188685242080732</v>
      </c>
      <c r="G29">
        <f t="shared" si="23"/>
        <v>0</v>
      </c>
      <c r="I29">
        <f t="shared" si="21"/>
        <v>0.78811314757919282</v>
      </c>
    </row>
    <row r="30" spans="1:9">
      <c r="A30" t="s">
        <v>18</v>
      </c>
      <c r="B30">
        <f t="shared" ref="B30:G30" si="24">IF(NOT(B40=0),B20/B40,0)</f>
        <v>0</v>
      </c>
      <c r="C30">
        <f t="shared" si="24"/>
        <v>0.16404988558805761</v>
      </c>
      <c r="D30">
        <f t="shared" si="24"/>
        <v>0.17127121078543059</v>
      </c>
      <c r="E30">
        <f t="shared" si="24"/>
        <v>0.17929490544917834</v>
      </c>
      <c r="F30">
        <f t="shared" si="24"/>
        <v>0.1882101217422314</v>
      </c>
      <c r="G30">
        <f t="shared" si="24"/>
        <v>0.19811591762340147</v>
      </c>
      <c r="I30">
        <f t="shared" si="21"/>
        <v>0.90094204118829935</v>
      </c>
    </row>
    <row r="31" spans="1:9">
      <c r="A31" t="s">
        <v>19</v>
      </c>
      <c r="B31">
        <f t="shared" ref="B31:G31" si="25">IF(NOT(B41=0),B21/B41,0)</f>
        <v>0</v>
      </c>
      <c r="C31">
        <f t="shared" si="25"/>
        <v>0.1488443782701751</v>
      </c>
      <c r="D31">
        <f t="shared" si="25"/>
        <v>0.15498442294716533</v>
      </c>
      <c r="E31">
        <f t="shared" si="25"/>
        <v>0.16180669481048782</v>
      </c>
      <c r="F31">
        <f t="shared" si="25"/>
        <v>0.13148548652905459</v>
      </c>
      <c r="G31">
        <f t="shared" si="25"/>
        <v>0.17780955473679977</v>
      </c>
      <c r="I31">
        <f t="shared" si="21"/>
        <v>0.77493053729368255</v>
      </c>
    </row>
    <row r="32" spans="1:9">
      <c r="A32" t="s">
        <v>20</v>
      </c>
      <c r="B32">
        <f t="shared" ref="B32:G32" si="26">IF(NOT(B42=0),B22/B42,0)</f>
        <v>0</v>
      </c>
      <c r="C32">
        <f t="shared" si="26"/>
        <v>0.13652819538432232</v>
      </c>
      <c r="D32">
        <f t="shared" si="26"/>
        <v>0.1417924226116519</v>
      </c>
      <c r="E32">
        <f t="shared" si="26"/>
        <v>0.11839585715685375</v>
      </c>
      <c r="F32">
        <f t="shared" si="26"/>
        <v>0.11718787261976901</v>
      </c>
      <c r="G32">
        <f t="shared" si="26"/>
        <v>0.16136177211242442</v>
      </c>
      <c r="I32">
        <f t="shared" si="21"/>
        <v>0.67526611988502139</v>
      </c>
    </row>
    <row r="33" spans="1:9">
      <c r="A33" t="s">
        <v>21</v>
      </c>
      <c r="B33">
        <f t="shared" ref="B33:G33" si="27">IF(NOT(B43=0),B23/B43,0)</f>
        <v>0</v>
      </c>
      <c r="C33">
        <f t="shared" si="27"/>
        <v>0.12640063730064383</v>
      </c>
      <c r="D33">
        <f t="shared" si="27"/>
        <v>0.10822445602401623</v>
      </c>
      <c r="E33">
        <f t="shared" si="27"/>
        <v>0.10647371417435848</v>
      </c>
      <c r="F33">
        <f t="shared" si="27"/>
        <v>0.10543099009648119</v>
      </c>
      <c r="G33">
        <f t="shared" si="27"/>
        <v>0.14783681268141274</v>
      </c>
      <c r="I33">
        <f t="shared" si="21"/>
        <v>0.59436661027691251</v>
      </c>
    </row>
    <row r="34" spans="1:9">
      <c r="A34" t="s">
        <v>22</v>
      </c>
      <c r="B34">
        <f t="shared" ref="B34:G34" si="28">IF(NOT(B44=0),B24/B44,0)</f>
        <v>0</v>
      </c>
      <c r="C34">
        <f t="shared" si="28"/>
        <v>0.10021887999722273</v>
      </c>
      <c r="D34">
        <f t="shared" si="28"/>
        <v>9.8067668075582398E-2</v>
      </c>
      <c r="E34">
        <f t="shared" si="28"/>
        <v>9.6547936805770437E-2</v>
      </c>
      <c r="F34">
        <f t="shared" si="28"/>
        <v>9.5642800284788929E-2</v>
      </c>
      <c r="G34">
        <f t="shared" si="28"/>
        <v>0.13657661085121209</v>
      </c>
      <c r="I34">
        <f t="shared" si="21"/>
        <v>0.52705389601457653</v>
      </c>
    </row>
    <row r="36" spans="1:9">
      <c r="A36" t="s">
        <v>33</v>
      </c>
      <c r="B36">
        <f>IF($H6=B$3,1,0)</f>
        <v>0</v>
      </c>
      <c r="C36">
        <f t="shared" ref="C36:G36" si="29">IF($H6=C$3,1,0)</f>
        <v>1</v>
      </c>
      <c r="D36">
        <f t="shared" si="29"/>
        <v>0</v>
      </c>
      <c r="E36">
        <f t="shared" si="29"/>
        <v>0</v>
      </c>
      <c r="F36">
        <f t="shared" si="29"/>
        <v>0</v>
      </c>
      <c r="G36">
        <f t="shared" si="29"/>
        <v>0</v>
      </c>
    </row>
    <row r="37" spans="1:9">
      <c r="A37" t="s">
        <v>34</v>
      </c>
      <c r="B37">
        <f>B36+IF($H7=B$3,1,0)</f>
        <v>0</v>
      </c>
      <c r="C37">
        <f t="shared" ref="C37:G37" si="30">C36+IF($H7=C$3,1,0)</f>
        <v>1</v>
      </c>
      <c r="D37">
        <f t="shared" si="30"/>
        <v>1</v>
      </c>
      <c r="E37">
        <f t="shared" si="30"/>
        <v>0</v>
      </c>
      <c r="F37">
        <f t="shared" si="30"/>
        <v>0</v>
      </c>
      <c r="G37">
        <f t="shared" si="30"/>
        <v>0</v>
      </c>
    </row>
    <row r="38" spans="1:9">
      <c r="A38" t="s">
        <v>35</v>
      </c>
      <c r="B38">
        <f t="shared" ref="B38:B45" si="31">B37+IF($H8=B$3,1,0)</f>
        <v>0</v>
      </c>
      <c r="C38">
        <f t="shared" ref="C38:C45" si="32">C37+IF($H8=C$3,1,0)</f>
        <v>1</v>
      </c>
      <c r="D38">
        <f t="shared" ref="D38:D45" si="33">D37+IF($H8=D$3,1,0)</f>
        <v>1</v>
      </c>
      <c r="E38">
        <f t="shared" ref="E38:E45" si="34">E37+IF($H8=E$3,1,0)</f>
        <v>1</v>
      </c>
      <c r="F38">
        <f t="shared" ref="F38:F45" si="35">F37+IF($H8=F$3,1,0)</f>
        <v>0</v>
      </c>
      <c r="G38">
        <f t="shared" ref="G38:G45" si="36">G37+IF($H8=G$3,1,0)</f>
        <v>0</v>
      </c>
    </row>
    <row r="39" spans="1:9">
      <c r="A39" t="s">
        <v>36</v>
      </c>
      <c r="B39">
        <f t="shared" si="31"/>
        <v>0</v>
      </c>
      <c r="C39">
        <f t="shared" si="32"/>
        <v>1</v>
      </c>
      <c r="D39">
        <f t="shared" si="33"/>
        <v>1</v>
      </c>
      <c r="E39">
        <f t="shared" si="34"/>
        <v>1</v>
      </c>
      <c r="F39">
        <f t="shared" si="35"/>
        <v>1</v>
      </c>
      <c r="G39">
        <f t="shared" si="36"/>
        <v>0</v>
      </c>
    </row>
    <row r="40" spans="1:9">
      <c r="A40" t="s">
        <v>37</v>
      </c>
      <c r="B40">
        <f t="shared" si="31"/>
        <v>0</v>
      </c>
      <c r="C40">
        <f t="shared" si="32"/>
        <v>1</v>
      </c>
      <c r="D40">
        <f t="shared" si="33"/>
        <v>1</v>
      </c>
      <c r="E40">
        <f t="shared" si="34"/>
        <v>1</v>
      </c>
      <c r="F40">
        <f t="shared" si="35"/>
        <v>1</v>
      </c>
      <c r="G40">
        <f t="shared" si="36"/>
        <v>1</v>
      </c>
    </row>
    <row r="41" spans="1:9">
      <c r="A41" t="s">
        <v>38</v>
      </c>
      <c r="B41">
        <f t="shared" si="31"/>
        <v>0</v>
      </c>
      <c r="C41">
        <f t="shared" si="32"/>
        <v>1</v>
      </c>
      <c r="D41">
        <f t="shared" si="33"/>
        <v>1</v>
      </c>
      <c r="E41">
        <f t="shared" si="34"/>
        <v>1</v>
      </c>
      <c r="F41">
        <f t="shared" si="35"/>
        <v>2</v>
      </c>
      <c r="G41">
        <f t="shared" si="36"/>
        <v>1</v>
      </c>
    </row>
    <row r="42" spans="1:9">
      <c r="A42" t="s">
        <v>39</v>
      </c>
      <c r="B42">
        <f t="shared" si="31"/>
        <v>0</v>
      </c>
      <c r="C42">
        <f t="shared" si="32"/>
        <v>1</v>
      </c>
      <c r="D42">
        <f t="shared" si="33"/>
        <v>1</v>
      </c>
      <c r="E42">
        <f t="shared" si="34"/>
        <v>2</v>
      </c>
      <c r="F42">
        <f t="shared" si="35"/>
        <v>2</v>
      </c>
      <c r="G42">
        <f t="shared" si="36"/>
        <v>1</v>
      </c>
    </row>
    <row r="43" spans="1:9">
      <c r="A43" t="s">
        <v>40</v>
      </c>
      <c r="B43">
        <f t="shared" si="31"/>
        <v>0</v>
      </c>
      <c r="C43">
        <f t="shared" si="32"/>
        <v>1</v>
      </c>
      <c r="D43">
        <f t="shared" si="33"/>
        <v>2</v>
      </c>
      <c r="E43">
        <f t="shared" si="34"/>
        <v>2</v>
      </c>
      <c r="F43">
        <f t="shared" si="35"/>
        <v>2</v>
      </c>
      <c r="G43">
        <f t="shared" si="36"/>
        <v>1</v>
      </c>
    </row>
    <row r="44" spans="1:9">
      <c r="A44" t="s">
        <v>41</v>
      </c>
      <c r="B44">
        <f t="shared" si="31"/>
        <v>0</v>
      </c>
      <c r="C44">
        <f t="shared" si="32"/>
        <v>2</v>
      </c>
      <c r="D44">
        <f t="shared" si="33"/>
        <v>2</v>
      </c>
      <c r="E44">
        <f t="shared" si="34"/>
        <v>2</v>
      </c>
      <c r="F44">
        <f t="shared" si="35"/>
        <v>2</v>
      </c>
      <c r="G44">
        <f t="shared" si="36"/>
        <v>1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2018-06-15T08:44:21Z</dcterms:created>
  <dcterms:modified xsi:type="dcterms:W3CDTF">2018-06-15T09:16:50Z</dcterms:modified>
</cp:coreProperties>
</file>